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75" windowWidth="7695" windowHeight="7935" tabRatio="786" activeTab="4"/>
  </bookViews>
  <sheets>
    <sheet name="過去データ" sheetId="1" r:id="rId1"/>
    <sheet name="グラフデータ（入力用）" sheetId="2" r:id="rId2"/>
    <sheet name="部会（データ編）・兼入力用" sheetId="3" r:id="rId3"/>
    <sheet name="部会 (グラフ編)出力" sheetId="4" r:id="rId4"/>
    <sheet name="にいがたの生活習慣病・出力" sheetId="5" r:id="rId5"/>
  </sheets>
  <externalReferences>
    <externalReference r:id="rId8"/>
    <externalReference r:id="rId9"/>
  </externalReferences>
  <definedNames>
    <definedName name="_xlnm.Print_Area" localSheetId="4">'にいがたの生活習慣病・出力'!$A$1:$N$75</definedName>
  </definedNames>
  <calcPr fullCalcOnLoad="1"/>
</workbook>
</file>

<file path=xl/sharedStrings.xml><?xml version="1.0" encoding="utf-8"?>
<sst xmlns="http://schemas.openxmlformats.org/spreadsheetml/2006/main" count="234" uniqueCount="85">
  <si>
    <t>Ｈ8</t>
  </si>
  <si>
    <t>Ｈ9</t>
  </si>
  <si>
    <t>Ｈ11</t>
  </si>
  <si>
    <t>Ｈ12</t>
  </si>
  <si>
    <t>Ｈ13</t>
  </si>
  <si>
    <t>Ｈ14</t>
  </si>
  <si>
    <t>県</t>
  </si>
  <si>
    <t>全国</t>
  </si>
  <si>
    <t>受診率</t>
  </si>
  <si>
    <t>要精検率</t>
  </si>
  <si>
    <t>精検受診率</t>
  </si>
  <si>
    <t>がん発見率（１０万対）</t>
  </si>
  <si>
    <t>陽性適中度</t>
  </si>
  <si>
    <t>要精検者数</t>
  </si>
  <si>
    <t>早期がん割合（％）</t>
  </si>
  <si>
    <t>大腸がん</t>
  </si>
  <si>
    <t>H5</t>
  </si>
  <si>
    <t>Ｈ6</t>
  </si>
  <si>
    <t>Ｈ7</t>
  </si>
  <si>
    <t>早期がん割合</t>
  </si>
  <si>
    <t>Ｈ１２</t>
  </si>
  <si>
    <t>精検受診者数</t>
  </si>
  <si>
    <t>がんであった者</t>
  </si>
  <si>
    <t>精検結果不明者</t>
  </si>
  <si>
    <t>精検未受診者</t>
  </si>
  <si>
    <t>注２）国の数値：厚生労働省「地域保健老人保健事業報告」</t>
  </si>
  <si>
    <t>Ｈ５</t>
  </si>
  <si>
    <t>がんの疑いのある者</t>
  </si>
  <si>
    <t>注１）県の数値：新潟県「大腸がん検診結果報告」</t>
  </si>
  <si>
    <t>陽性反応適中度（％）</t>
  </si>
  <si>
    <r>
      <t xml:space="preserve">    </t>
    </r>
    <r>
      <rPr>
        <b/>
        <sz val="11"/>
        <rFont val="ＭＳ ゴシック"/>
        <family val="3"/>
      </rPr>
      <t>要精検率（％）</t>
    </r>
  </si>
  <si>
    <r>
      <t xml:space="preserve">   </t>
    </r>
    <r>
      <rPr>
        <b/>
        <sz val="11"/>
        <rFont val="ＭＳ ゴシック"/>
        <family val="3"/>
      </rPr>
      <t>精検受診率（％）</t>
    </r>
  </si>
  <si>
    <r>
      <t>がん発見率</t>
    </r>
    <r>
      <rPr>
        <b/>
        <sz val="8"/>
        <rFont val="Times New Roman"/>
        <family val="1"/>
      </rPr>
      <t>(</t>
    </r>
    <r>
      <rPr>
        <b/>
        <sz val="8"/>
        <rFont val="ＭＳ ゴシック"/>
        <family val="3"/>
      </rPr>
      <t>受診者１０万人対）</t>
    </r>
  </si>
  <si>
    <r>
      <t>対象者数</t>
    </r>
    <r>
      <rPr>
        <b/>
        <sz val="11"/>
        <rFont val="Times New Roman"/>
        <family val="1"/>
      </rPr>
      <t xml:space="preserve">  B</t>
    </r>
  </si>
  <si>
    <r>
      <t>受診者数　</t>
    </r>
    <r>
      <rPr>
        <b/>
        <sz val="11"/>
        <rFont val="Times New Roman"/>
        <family val="1"/>
      </rPr>
      <t>C</t>
    </r>
  </si>
  <si>
    <r>
      <t>受診率（人口割合）（％）</t>
    </r>
    <r>
      <rPr>
        <b/>
        <sz val="10"/>
        <rFont val="Times New Roman"/>
        <family val="1"/>
      </rPr>
      <t>C/A</t>
    </r>
  </si>
  <si>
    <r>
      <t>受診率（対象割合）（％）</t>
    </r>
    <r>
      <rPr>
        <b/>
        <sz val="10"/>
        <rFont val="Times New Roman"/>
        <family val="1"/>
      </rPr>
      <t>C/B</t>
    </r>
  </si>
  <si>
    <t>市部・町村部別受診状況</t>
  </si>
  <si>
    <t>市部対象者数</t>
  </si>
  <si>
    <t>市部受診者数</t>
  </si>
  <si>
    <r>
      <t xml:space="preserve">    </t>
    </r>
    <r>
      <rPr>
        <b/>
        <sz val="11"/>
        <rFont val="ＭＳ ゴシック"/>
        <family val="3"/>
      </rPr>
      <t>受診率（対象割合）（％）</t>
    </r>
  </si>
  <si>
    <t>町村部対象者数</t>
  </si>
  <si>
    <t>町村部受診者数</t>
  </si>
  <si>
    <t>　受診率（対象割合）（％）</t>
  </si>
  <si>
    <t>精検未受診者</t>
  </si>
  <si>
    <t>陽性反応適中度（％）</t>
  </si>
  <si>
    <r>
      <t>対象者数</t>
    </r>
    <r>
      <rPr>
        <b/>
        <sz val="16"/>
        <rFont val="Times New Roman"/>
        <family val="1"/>
      </rPr>
      <t xml:space="preserve">  B</t>
    </r>
  </si>
  <si>
    <r>
      <t>受診者数　</t>
    </r>
    <r>
      <rPr>
        <b/>
        <sz val="16"/>
        <rFont val="Times New Roman"/>
        <family val="1"/>
      </rPr>
      <t>C</t>
    </r>
  </si>
  <si>
    <r>
      <t>受診率（人口割合）（％）</t>
    </r>
    <r>
      <rPr>
        <b/>
        <sz val="16"/>
        <rFont val="Times New Roman"/>
        <family val="1"/>
      </rPr>
      <t>C/A</t>
    </r>
  </si>
  <si>
    <r>
      <t>受診率（対象割合）（％）</t>
    </r>
    <r>
      <rPr>
        <b/>
        <sz val="16"/>
        <rFont val="Times New Roman"/>
        <family val="1"/>
      </rPr>
      <t>C/B</t>
    </r>
  </si>
  <si>
    <t>市部・町村部別受診状況</t>
  </si>
  <si>
    <t>市部対象者数</t>
  </si>
  <si>
    <t>市部受診者数</t>
  </si>
  <si>
    <r>
      <t xml:space="preserve">    </t>
    </r>
    <r>
      <rPr>
        <b/>
        <sz val="16"/>
        <rFont val="ＭＳ ゴシック"/>
        <family val="3"/>
      </rPr>
      <t>受診率（対象割合）（％）</t>
    </r>
  </si>
  <si>
    <t>町村部対象者数</t>
  </si>
  <si>
    <t>町村部受診者数</t>
  </si>
  <si>
    <t>　受診率（対象割合）（％）</t>
  </si>
  <si>
    <r>
      <t xml:space="preserve">    </t>
    </r>
    <r>
      <rPr>
        <b/>
        <sz val="16"/>
        <rFont val="ＭＳ ゴシック"/>
        <family val="3"/>
      </rPr>
      <t>要精検率（％）</t>
    </r>
  </si>
  <si>
    <r>
      <t xml:space="preserve">   </t>
    </r>
    <r>
      <rPr>
        <b/>
        <sz val="16"/>
        <rFont val="ＭＳ ゴシック"/>
        <family val="3"/>
      </rPr>
      <t>精検受診率（％）</t>
    </r>
  </si>
  <si>
    <r>
      <t>がん発見率</t>
    </r>
    <r>
      <rPr>
        <b/>
        <sz val="16"/>
        <rFont val="Times New Roman"/>
        <family val="1"/>
      </rPr>
      <t>(</t>
    </r>
    <r>
      <rPr>
        <b/>
        <sz val="16"/>
        <rFont val="ＭＳ ゴシック"/>
        <family val="3"/>
      </rPr>
      <t>受診者１０万人対）</t>
    </r>
  </si>
  <si>
    <t>がん</t>
  </si>
  <si>
    <t>Ｈ１３</t>
  </si>
  <si>
    <t>Ｈ１４</t>
  </si>
  <si>
    <t>Ｈ１５</t>
  </si>
  <si>
    <t>Ｈ15</t>
  </si>
  <si>
    <t>Ｈ16</t>
  </si>
  <si>
    <t>県</t>
  </si>
  <si>
    <t>精検受診者</t>
  </si>
  <si>
    <t>陽性反応的中度</t>
  </si>
  <si>
    <t>全国</t>
  </si>
  <si>
    <t>要精検者</t>
  </si>
  <si>
    <t>対象者</t>
  </si>
  <si>
    <t>受診者</t>
  </si>
  <si>
    <t>未受診者</t>
  </si>
  <si>
    <t>受診率</t>
  </si>
  <si>
    <t>要精検率</t>
  </si>
  <si>
    <t>精検受診率</t>
  </si>
  <si>
    <t>がん発見率</t>
  </si>
  <si>
    <t>Ｈ１６</t>
  </si>
  <si>
    <r>
      <t>推計人口</t>
    </r>
    <r>
      <rPr>
        <b/>
        <sz val="11"/>
        <rFont val="Times New Roman"/>
        <family val="1"/>
      </rPr>
      <t xml:space="preserve"> A</t>
    </r>
  </si>
  <si>
    <r>
      <t>推計人口</t>
    </r>
    <r>
      <rPr>
        <b/>
        <sz val="16"/>
        <rFont val="Times New Roman"/>
        <family val="1"/>
      </rPr>
      <t xml:space="preserve"> A</t>
    </r>
  </si>
  <si>
    <t>大腸がん検診結果の推移（データ編）</t>
  </si>
  <si>
    <t>大腸がん検診結果の推移(県－全国、グラフ編）　</t>
  </si>
  <si>
    <t>Ｈ10</t>
  </si>
  <si>
    <t>大腸がん検診結果の推移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</si>
</sst>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#,##0.0_ "/>
    <numFmt numFmtId="181" formatCode="0_);[Red]\(0\)"/>
    <numFmt numFmtId="182" formatCode="#,##0.00_ "/>
    <numFmt numFmtId="183" formatCode="0.0_);[Red]\(0.0\)"/>
    <numFmt numFmtId="184" formatCode="#,##0_);[Red]\(#,##0\)"/>
    <numFmt numFmtId="185" formatCode="#,##0.0_);[Red]\(#,##0.0\)"/>
    <numFmt numFmtId="186" formatCode="#,##0;&quot;△ &quot;#,##0"/>
    <numFmt numFmtId="187" formatCode="#,##0.0;&quot;△ &quot;#,##0.0"/>
    <numFmt numFmtId="188" formatCode="#,##0.0;[Red]\-#,##0.0"/>
    <numFmt numFmtId="189" formatCode="0.00_);[Red]\(0.00\)"/>
    <numFmt numFmtId="190" formatCode="0;[Red]0"/>
    <numFmt numFmtId="191" formatCode="0.0"/>
    <numFmt numFmtId="192" formatCode="&quot;\&quot;#,##0.0;[Red]&quot;\&quot;\-#,##0.0"/>
    <numFmt numFmtId="193" formatCode="#,##0.0"/>
    <numFmt numFmtId="194" formatCode="0.0%"/>
    <numFmt numFmtId="195" formatCode="&quot;$&quot;#,##0;\(&quot;$&quot;#,##0\)"/>
    <numFmt numFmtId="196" formatCode="&quot;$&quot;#,##0.00;\(&quot;$&quot;#,##0.00\)"/>
    <numFmt numFmtId="197" formatCode="m/d"/>
    <numFmt numFmtId="198" formatCode="m/d/yy\ h:mm"/>
    <numFmt numFmtId="199" formatCode="[$-411]ee/m/d"/>
    <numFmt numFmtId="200" formatCode="[$-411]gggee&quot;年&quot;m&quot;月&quot;d&quot;日&quot;"/>
    <numFmt numFmtId="201" formatCode="0.000"/>
    <numFmt numFmtId="202" formatCode="#,##0.0_ ;[Red]\-#,##0.0\ "/>
    <numFmt numFmtId="203" formatCode="0.0;0.0;&quot;&quot;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6"/>
      <name val="ＭＳ ゴシック"/>
      <family val="3"/>
    </font>
    <font>
      <sz val="3"/>
      <name val="ＭＳ Ｐゴシック"/>
      <family val="3"/>
    </font>
    <font>
      <sz val="4.25"/>
      <name val="ＭＳ Ｐゴシック"/>
      <family val="3"/>
    </font>
    <font>
      <sz val="2.5"/>
      <name val="ＭＳ Ｐゴシック"/>
      <family val="3"/>
    </font>
    <font>
      <sz val="3.75"/>
      <name val="ＭＳ Ｐゴシック"/>
      <family val="3"/>
    </font>
    <font>
      <sz val="2.75"/>
      <name val="ＭＳ Ｐゴシック"/>
      <family val="3"/>
    </font>
    <font>
      <sz val="2.25"/>
      <name val="ＭＳ Ｐゴシック"/>
      <family val="3"/>
    </font>
    <font>
      <sz val="4"/>
      <name val="ＭＳ Ｐゴシック"/>
      <family val="3"/>
    </font>
    <font>
      <sz val="3.5"/>
      <name val="ＭＳ Ｐゴシック"/>
      <family val="3"/>
    </font>
    <font>
      <sz val="17.5"/>
      <name val="ＭＳ Ｐゴシック"/>
      <family val="3"/>
    </font>
    <font>
      <b/>
      <sz val="12"/>
      <name val="ＭＳ Ｐゴシック"/>
      <family val="3"/>
    </font>
    <font>
      <sz val="11.75"/>
      <name val="ＭＳ Ｐゴシック"/>
      <family val="3"/>
    </font>
    <font>
      <sz val="17"/>
      <name val="ＭＳ Ｐゴシック"/>
      <family val="3"/>
    </font>
    <font>
      <b/>
      <sz val="9.5"/>
      <name val="ＭＳ Ｐゴシック"/>
      <family val="3"/>
    </font>
    <font>
      <sz val="17.25"/>
      <name val="ＭＳ Ｐゴシック"/>
      <family val="3"/>
    </font>
    <font>
      <sz val="18.25"/>
      <name val="ＭＳ Ｐゴシック"/>
      <family val="3"/>
    </font>
    <font>
      <sz val="12"/>
      <name val="ＭＳ Ｐゴシック"/>
      <family val="3"/>
    </font>
    <font>
      <b/>
      <sz val="16"/>
      <name val="ＭＳ Ｐ明朝"/>
      <family val="1"/>
    </font>
    <font>
      <sz val="12.5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.5"/>
      <name val="ＭＳ Ｐゴシック"/>
      <family val="3"/>
    </font>
    <font>
      <sz val="2"/>
      <name val="ＭＳ Ｐゴシック"/>
      <family val="3"/>
    </font>
    <font>
      <b/>
      <sz val="10"/>
      <name val="Times New Roman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sz val="15.5"/>
      <name val="ＭＳ Ｐゴシック"/>
      <family val="3"/>
    </font>
    <font>
      <sz val="14.5"/>
      <name val="ＭＳ Ｐゴシック"/>
      <family val="3"/>
    </font>
    <font>
      <sz val="14.25"/>
      <name val="ＭＳ Ｐゴシック"/>
      <family val="3"/>
    </font>
    <font>
      <sz val="15.75"/>
      <name val="ＭＳ Ｐゴシック"/>
      <family val="3"/>
    </font>
    <font>
      <sz val="14.75"/>
      <name val="ＭＳ Ｐゴシック"/>
      <family val="3"/>
    </font>
    <font>
      <sz val="16"/>
      <name val="ＭＳ Ｐゴシック"/>
      <family val="3"/>
    </font>
    <font>
      <b/>
      <sz val="11.25"/>
      <name val="ＭＳ Ｐゴシック"/>
      <family val="3"/>
    </font>
    <font>
      <b/>
      <sz val="16"/>
      <name val="Times New Roman"/>
      <family val="1"/>
    </font>
    <font>
      <b/>
      <sz val="14"/>
      <name val="ＭＳ ゴシック"/>
      <family val="3"/>
    </font>
    <font>
      <b/>
      <sz val="2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83" fontId="0" fillId="0" borderId="1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/>
    </xf>
    <xf numFmtId="183" fontId="0" fillId="2" borderId="3" xfId="17" applyNumberFormat="1" applyFont="1" applyFill="1" applyBorder="1" applyAlignment="1">
      <alignment/>
    </xf>
    <xf numFmtId="183" fontId="0" fillId="2" borderId="1" xfId="17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83" fontId="0" fillId="2" borderId="1" xfId="17" applyNumberFormat="1" applyFill="1" applyBorder="1" applyAlignment="1">
      <alignment/>
    </xf>
    <xf numFmtId="183" fontId="0" fillId="0" borderId="0" xfId="0" applyNumberFormat="1" applyAlignment="1">
      <alignment/>
    </xf>
    <xf numFmtId="176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0" fillId="0" borderId="4" xfId="0" applyFont="1" applyBorder="1" applyAlignment="1">
      <alignment/>
    </xf>
    <xf numFmtId="0" fontId="30" fillId="0" borderId="6" xfId="0" applyFont="1" applyBorder="1" applyAlignment="1">
      <alignment/>
    </xf>
    <xf numFmtId="0" fontId="30" fillId="0" borderId="7" xfId="0" applyFont="1" applyBorder="1" applyAlignment="1">
      <alignment/>
    </xf>
    <xf numFmtId="0" fontId="4" fillId="0" borderId="8" xfId="0" applyFont="1" applyBorder="1" applyAlignment="1">
      <alignment/>
    </xf>
    <xf numFmtId="179" fontId="4" fillId="0" borderId="7" xfId="0" applyNumberFormat="1" applyFont="1" applyBorder="1" applyAlignment="1">
      <alignment/>
    </xf>
    <xf numFmtId="179" fontId="4" fillId="0" borderId="9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9" fontId="4" fillId="0" borderId="12" xfId="0" applyNumberFormat="1" applyFont="1" applyBorder="1" applyAlignment="1">
      <alignment/>
    </xf>
    <xf numFmtId="179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1" fillId="0" borderId="15" xfId="0" applyFont="1" applyBorder="1" applyAlignment="1">
      <alignment/>
    </xf>
    <xf numFmtId="176" fontId="4" fillId="0" borderId="16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31" fillId="0" borderId="19" xfId="0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0" fontId="30" fillId="0" borderId="15" xfId="0" applyFont="1" applyBorder="1" applyAlignment="1">
      <alignment/>
    </xf>
    <xf numFmtId="179" fontId="4" fillId="0" borderId="16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0" fontId="30" fillId="0" borderId="20" xfId="0" applyFont="1" applyBorder="1" applyAlignment="1">
      <alignment/>
    </xf>
    <xf numFmtId="179" fontId="4" fillId="0" borderId="21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2" xfId="0" applyFont="1" applyBorder="1" applyAlignment="1">
      <alignment/>
    </xf>
    <xf numFmtId="0" fontId="4" fillId="0" borderId="23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4" fillId="0" borderId="24" xfId="0" applyNumberFormat="1" applyFont="1" applyBorder="1" applyAlignment="1">
      <alignment/>
    </xf>
    <xf numFmtId="183" fontId="4" fillId="0" borderId="14" xfId="0" applyNumberFormat="1" applyFont="1" applyBorder="1" applyAlignment="1">
      <alignment/>
    </xf>
    <xf numFmtId="183" fontId="4" fillId="0" borderId="1" xfId="0" applyNumberFormat="1" applyFont="1" applyBorder="1" applyAlignment="1">
      <alignment/>
    </xf>
    <xf numFmtId="183" fontId="4" fillId="0" borderId="7" xfId="0" applyNumberFormat="1" applyFont="1" applyBorder="1" applyAlignment="1">
      <alignment/>
    </xf>
    <xf numFmtId="183" fontId="4" fillId="0" borderId="9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0" fontId="30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30" fillId="0" borderId="27" xfId="0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30" fillId="0" borderId="28" xfId="0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0" fontId="30" fillId="0" borderId="30" xfId="0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4" fillId="0" borderId="29" xfId="0" applyNumberFormat="1" applyFont="1" applyBorder="1" applyAlignment="1">
      <alignment/>
    </xf>
    <xf numFmtId="0" fontId="30" fillId="0" borderId="18" xfId="0" applyFont="1" applyBorder="1" applyAlignment="1">
      <alignment/>
    </xf>
    <xf numFmtId="0" fontId="4" fillId="0" borderId="31" xfId="0" applyFont="1" applyBorder="1" applyAlignment="1">
      <alignment/>
    </xf>
    <xf numFmtId="179" fontId="4" fillId="0" borderId="32" xfId="0" applyNumberFormat="1" applyFont="1" applyBorder="1" applyAlignment="1">
      <alignment/>
    </xf>
    <xf numFmtId="179" fontId="4" fillId="0" borderId="33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0" fontId="4" fillId="0" borderId="0" xfId="0" applyFont="1" applyAlignment="1">
      <alignment vertical="center"/>
    </xf>
    <xf numFmtId="0" fontId="40" fillId="0" borderId="4" xfId="0" applyFont="1" applyBorder="1" applyAlignment="1">
      <alignment/>
    </xf>
    <xf numFmtId="0" fontId="40" fillId="0" borderId="5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40" fillId="0" borderId="0" xfId="0" applyFont="1" applyAlignment="1">
      <alignment/>
    </xf>
    <xf numFmtId="0" fontId="6" fillId="0" borderId="7" xfId="0" applyFont="1" applyBorder="1" applyAlignment="1">
      <alignment/>
    </xf>
    <xf numFmtId="0" fontId="40" fillId="0" borderId="8" xfId="0" applyFont="1" applyBorder="1" applyAlignment="1">
      <alignment/>
    </xf>
    <xf numFmtId="179" fontId="40" fillId="0" borderId="35" xfId="0" applyNumberFormat="1" applyFont="1" applyBorder="1" applyAlignment="1">
      <alignment/>
    </xf>
    <xf numFmtId="179" fontId="40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0" fillId="0" borderId="11" xfId="0" applyFont="1" applyBorder="1" applyAlignment="1">
      <alignment/>
    </xf>
    <xf numFmtId="179" fontId="40" fillId="0" borderId="36" xfId="0" applyNumberFormat="1" applyFont="1" applyBorder="1" applyAlignment="1">
      <alignment/>
    </xf>
    <xf numFmtId="179" fontId="40" fillId="0" borderId="13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40" fillId="0" borderId="37" xfId="0" applyNumberFormat="1" applyFont="1" applyBorder="1" applyAlignment="1">
      <alignment/>
    </xf>
    <xf numFmtId="176" fontId="40" fillId="0" borderId="17" xfId="0" applyNumberFormat="1" applyFont="1" applyBorder="1" applyAlignment="1">
      <alignment/>
    </xf>
    <xf numFmtId="0" fontId="40" fillId="0" borderId="18" xfId="0" applyFont="1" applyBorder="1" applyAlignment="1">
      <alignment/>
    </xf>
    <xf numFmtId="0" fontId="6" fillId="0" borderId="19" xfId="0" applyFont="1" applyBorder="1" applyAlignment="1">
      <alignment/>
    </xf>
    <xf numFmtId="176" fontId="40" fillId="0" borderId="35" xfId="0" applyNumberFormat="1" applyFont="1" applyBorder="1" applyAlignment="1">
      <alignment/>
    </xf>
    <xf numFmtId="176" fontId="40" fillId="0" borderId="9" xfId="0" applyNumberFormat="1" applyFont="1" applyBorder="1" applyAlignment="1">
      <alignment/>
    </xf>
    <xf numFmtId="179" fontId="40" fillId="0" borderId="37" xfId="0" applyNumberFormat="1" applyFont="1" applyBorder="1" applyAlignment="1">
      <alignment/>
    </xf>
    <xf numFmtId="179" fontId="40" fillId="0" borderId="17" xfId="0" applyNumberFormat="1" applyFont="1" applyBorder="1" applyAlignment="1">
      <alignment/>
    </xf>
    <xf numFmtId="0" fontId="6" fillId="0" borderId="20" xfId="0" applyFont="1" applyBorder="1" applyAlignment="1">
      <alignment/>
    </xf>
    <xf numFmtId="179" fontId="40" fillId="0" borderId="38" xfId="0" applyNumberFormat="1" applyFont="1" applyBorder="1" applyAlignment="1">
      <alignment/>
    </xf>
    <xf numFmtId="179" fontId="40" fillId="0" borderId="22" xfId="0" applyNumberFormat="1" applyFont="1" applyBorder="1" applyAlignment="1">
      <alignment/>
    </xf>
    <xf numFmtId="0" fontId="40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40" fillId="0" borderId="23" xfId="0" applyFont="1" applyBorder="1" applyAlignment="1">
      <alignment/>
    </xf>
    <xf numFmtId="179" fontId="40" fillId="0" borderId="39" xfId="0" applyNumberFormat="1" applyFont="1" applyBorder="1" applyAlignment="1">
      <alignment/>
    </xf>
    <xf numFmtId="179" fontId="40" fillId="0" borderId="24" xfId="0" applyNumberFormat="1" applyFont="1" applyBorder="1" applyAlignment="1">
      <alignment/>
    </xf>
    <xf numFmtId="183" fontId="40" fillId="0" borderId="14" xfId="0" applyNumberFormat="1" applyFont="1" applyBorder="1" applyAlignment="1">
      <alignment/>
    </xf>
    <xf numFmtId="183" fontId="40" fillId="0" borderId="1" xfId="0" applyNumberFormat="1" applyFont="1" applyBorder="1" applyAlignment="1">
      <alignment/>
    </xf>
    <xf numFmtId="183" fontId="40" fillId="0" borderId="35" xfId="0" applyNumberFormat="1" applyFont="1" applyBorder="1" applyAlignment="1">
      <alignment/>
    </xf>
    <xf numFmtId="183" fontId="40" fillId="0" borderId="9" xfId="0" applyNumberFormat="1" applyFont="1" applyBorder="1" applyAlignment="1">
      <alignment/>
    </xf>
    <xf numFmtId="183" fontId="40" fillId="0" borderId="0" xfId="0" applyNumberFormat="1" applyFont="1" applyAlignment="1">
      <alignment/>
    </xf>
    <xf numFmtId="0" fontId="6" fillId="0" borderId="25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7" xfId="0" applyFont="1" applyBorder="1" applyAlignment="1">
      <alignment/>
    </xf>
    <xf numFmtId="0" fontId="40" fillId="0" borderId="1" xfId="0" applyFont="1" applyBorder="1" applyAlignment="1">
      <alignment/>
    </xf>
    <xf numFmtId="0" fontId="6" fillId="0" borderId="27" xfId="0" applyFont="1" applyBorder="1" applyAlignment="1">
      <alignment/>
    </xf>
    <xf numFmtId="176" fontId="40" fillId="0" borderId="36" xfId="0" applyNumberFormat="1" applyFont="1" applyBorder="1" applyAlignment="1">
      <alignment/>
    </xf>
    <xf numFmtId="176" fontId="40" fillId="0" borderId="13" xfId="0" applyNumberFormat="1" applyFont="1" applyBorder="1" applyAlignment="1">
      <alignment/>
    </xf>
    <xf numFmtId="0" fontId="6" fillId="0" borderId="28" xfId="0" applyFont="1" applyBorder="1" applyAlignment="1">
      <alignment/>
    </xf>
    <xf numFmtId="176" fontId="40" fillId="0" borderId="40" xfId="0" applyNumberFormat="1" applyFont="1" applyBorder="1" applyAlignment="1">
      <alignment/>
    </xf>
    <xf numFmtId="176" fontId="40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179" fontId="40" fillId="0" borderId="40" xfId="0" applyNumberFormat="1" applyFont="1" applyBorder="1" applyAlignment="1">
      <alignment/>
    </xf>
    <xf numFmtId="179" fontId="40" fillId="0" borderId="29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40" fillId="0" borderId="31" xfId="0" applyFont="1" applyBorder="1" applyAlignment="1">
      <alignment/>
    </xf>
    <xf numFmtId="179" fontId="40" fillId="0" borderId="41" xfId="0" applyNumberFormat="1" applyFont="1" applyBorder="1" applyAlignment="1">
      <alignment/>
    </xf>
    <xf numFmtId="179" fontId="40" fillId="0" borderId="33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83" fontId="0" fillId="0" borderId="42" xfId="0" applyNumberFormat="1" applyBorder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 vertical="center"/>
    </xf>
    <xf numFmtId="185" fontId="0" fillId="3" borderId="0" xfId="0" applyNumberFormat="1" applyFill="1" applyBorder="1" applyAlignment="1">
      <alignment/>
    </xf>
    <xf numFmtId="0" fontId="0" fillId="0" borderId="3" xfId="0" applyBorder="1" applyAlignment="1">
      <alignment shrinkToFit="1"/>
    </xf>
    <xf numFmtId="183" fontId="0" fillId="0" borderId="1" xfId="0" applyNumberFormat="1" applyBorder="1" applyAlignment="1">
      <alignment shrinkToFit="1"/>
    </xf>
    <xf numFmtId="183" fontId="0" fillId="2" borderId="3" xfId="17" applyNumberFormat="1" applyFont="1" applyFill="1" applyBorder="1" applyAlignment="1">
      <alignment shrinkToFit="1"/>
    </xf>
    <xf numFmtId="183" fontId="0" fillId="0" borderId="0" xfId="0" applyNumberFormat="1" applyBorder="1" applyAlignment="1">
      <alignment shrinkToFit="1"/>
    </xf>
    <xf numFmtId="0" fontId="0" fillId="0" borderId="1" xfId="0" applyBorder="1" applyAlignment="1">
      <alignment shrinkToFit="1"/>
    </xf>
    <xf numFmtId="0" fontId="0" fillId="2" borderId="1" xfId="17" applyNumberFormat="1" applyFill="1" applyBorder="1" applyAlignment="1">
      <alignment shrinkToFit="1"/>
    </xf>
    <xf numFmtId="183" fontId="0" fillId="2" borderId="1" xfId="17" applyNumberFormat="1" applyFill="1" applyBorder="1" applyAlignment="1">
      <alignment shrinkToFit="1"/>
    </xf>
    <xf numFmtId="183" fontId="0" fillId="0" borderId="0" xfId="0" applyNumberFormat="1" applyAlignment="1">
      <alignment shrinkToFit="1"/>
    </xf>
    <xf numFmtId="183" fontId="0" fillId="2" borderId="1" xfId="17" applyNumberFormat="1" applyFont="1" applyFill="1" applyBorder="1" applyAlignment="1">
      <alignment shrinkToFit="1"/>
    </xf>
    <xf numFmtId="176" fontId="0" fillId="0" borderId="1" xfId="0" applyNumberFormat="1" applyFont="1" applyBorder="1" applyAlignment="1">
      <alignment shrinkToFit="1"/>
    </xf>
    <xf numFmtId="0" fontId="0" fillId="0" borderId="2" xfId="0" applyBorder="1" applyAlignment="1">
      <alignment shrinkToFit="1"/>
    </xf>
    <xf numFmtId="176" fontId="0" fillId="0" borderId="2" xfId="0" applyNumberFormat="1" applyFont="1" applyBorder="1" applyAlignment="1">
      <alignment shrinkToFit="1"/>
    </xf>
    <xf numFmtId="176" fontId="0" fillId="0" borderId="2" xfId="0" applyNumberFormat="1" applyFont="1" applyBorder="1" applyAlignment="1">
      <alignment horizontal="center" shrinkToFit="1"/>
    </xf>
    <xf numFmtId="183" fontId="0" fillId="0" borderId="2" xfId="0" applyNumberFormat="1" applyBorder="1" applyAlignment="1">
      <alignment shrinkToFit="1"/>
    </xf>
    <xf numFmtId="183" fontId="0" fillId="0" borderId="42" xfId="0" applyNumberFormat="1" applyBorder="1" applyAlignment="1">
      <alignment shrinkToFit="1"/>
    </xf>
    <xf numFmtId="184" fontId="0" fillId="0" borderId="0" xfId="0" applyNumberFormat="1" applyFill="1" applyBorder="1" applyAlignment="1">
      <alignment shrinkToFit="1"/>
    </xf>
    <xf numFmtId="185" fontId="0" fillId="0" borderId="0" xfId="0" applyNumberFormat="1" applyFill="1" applyBorder="1" applyAlignment="1">
      <alignment shrinkToFit="1"/>
    </xf>
    <xf numFmtId="183" fontId="0" fillId="0" borderId="42" xfId="0" applyNumberFormat="1" applyFill="1" applyBorder="1" applyAlignment="1">
      <alignment shrinkToFit="1"/>
    </xf>
    <xf numFmtId="3" fontId="0" fillId="0" borderId="0" xfId="0" applyNumberFormat="1" applyFill="1" applyAlignment="1">
      <alignment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2" fillId="0" borderId="25" xfId="0" applyFont="1" applyBorder="1" applyAlignment="1">
      <alignment vertical="top" textRotation="255" wrapText="1"/>
    </xf>
    <xf numFmtId="0" fontId="5" fillId="0" borderId="30" xfId="0" applyFont="1" applyBorder="1" applyAlignment="1">
      <alignment vertical="top" textRotation="255" wrapText="1"/>
    </xf>
    <xf numFmtId="0" fontId="5" fillId="0" borderId="18" xfId="0" applyFont="1" applyBorder="1" applyAlignment="1">
      <alignment vertical="top" textRotation="255" wrapText="1"/>
    </xf>
    <xf numFmtId="0" fontId="23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vertical="top" textRotation="255" wrapText="1"/>
    </xf>
    <xf numFmtId="0" fontId="40" fillId="0" borderId="30" xfId="0" applyFont="1" applyBorder="1" applyAlignment="1">
      <alignment vertical="top" textRotation="255" wrapText="1"/>
    </xf>
    <xf numFmtId="0" fontId="40" fillId="0" borderId="18" xfId="0" applyFont="1" applyBorder="1" applyAlignment="1">
      <alignment vertical="top" textRotation="255" wrapText="1"/>
    </xf>
    <xf numFmtId="0" fontId="4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図1　受診率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'[2]データ'!$C$26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('[2]データ'!$D$25,'[2]データ'!$I$25:$M$25)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('[2]データ'!$D$26,'[2]データ'!$I$26:$M$26)</c:f>
              <c:numCache>
                <c:ptCount val="6"/>
                <c:pt idx="0">
                  <c:v>17.8</c:v>
                </c:pt>
                <c:pt idx="1">
                  <c:v>16.1</c:v>
                </c:pt>
                <c:pt idx="2">
                  <c:v>15.8</c:v>
                </c:pt>
                <c:pt idx="3">
                  <c:v>15.9</c:v>
                </c:pt>
                <c:pt idx="4">
                  <c:v>16.5</c:v>
                </c:pt>
                <c:pt idx="5">
                  <c:v>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'[2]データ'!$C$27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('[2]データ'!$D$25,'[2]データ'!$I$25:$M$25)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('[2]データ'!$D$27,'[2]データ'!$I$27:$M$27)</c:f>
              <c:numCache>
                <c:ptCount val="6"/>
                <c:pt idx="0">
                  <c:v>16.1</c:v>
                </c:pt>
                <c:pt idx="1">
                  <c:v>14</c:v>
                </c:pt>
                <c:pt idx="2">
                  <c:v>13.7</c:v>
                </c:pt>
                <c:pt idx="3">
                  <c:v>13.8</c:v>
                </c:pt>
                <c:pt idx="4">
                  <c:v>14.6</c:v>
                </c:pt>
              </c:numCache>
            </c:numRef>
          </c:val>
          <c:smooth val="0"/>
        </c:ser>
        <c:marker val="1"/>
        <c:axId val="32793593"/>
        <c:axId val="26706882"/>
      </c:line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06882"/>
        <c:crosses val="autoZero"/>
        <c:auto val="1"/>
        <c:lblOffset val="100"/>
        <c:noMultiLvlLbl val="0"/>
      </c:catAx>
      <c:valAx>
        <c:axId val="26706882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35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図１　受診率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'[1]データ'!$C$9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('[1]データ'!$D$8,'[1]データ'!$I$8:$M$8)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('[1]データ'!$D$9,'[1]データ'!$I$9:$M$9)</c:f>
              <c:numCache>
                <c:ptCount val="6"/>
                <c:pt idx="0">
                  <c:v>22</c:v>
                </c:pt>
                <c:pt idx="1">
                  <c:v>22.2</c:v>
                </c:pt>
                <c:pt idx="2">
                  <c:v>22</c:v>
                </c:pt>
                <c:pt idx="3">
                  <c:v>22.5</c:v>
                </c:pt>
                <c:pt idx="4">
                  <c:v>22.4</c:v>
                </c:pt>
                <c:pt idx="5">
                  <c:v>22.4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'[1]データ'!$C$10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('[1]データ'!$D$8,'[1]データ'!$I$8:$M$8)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('[1]データ'!$D$10,'[1]データ'!$I$10:$M$10)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13.1</c:v>
                </c:pt>
                <c:pt idx="3">
                  <c:v>13</c:v>
                </c:pt>
                <c:pt idx="4">
                  <c:v>12.9</c:v>
                </c:pt>
              </c:numCache>
            </c:numRef>
          </c:val>
          <c:smooth val="0"/>
        </c:ser>
        <c:marker val="1"/>
        <c:axId val="39021859"/>
        <c:axId val="15652412"/>
      </c:lineChart>
      <c:catAx>
        <c:axId val="39021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52412"/>
        <c:crosses val="autoZero"/>
        <c:auto val="1"/>
        <c:lblOffset val="100"/>
        <c:noMultiLvlLbl val="0"/>
      </c:catAx>
      <c:valAx>
        <c:axId val="15652412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2185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図２　要精検率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'[1]データ'!$C$12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('[1]データ'!$D$11,'[1]データ'!$I$11:$M$11)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('[1]データ'!$D$12,'[1]データ'!$I$12:$M$12)</c:f>
              <c:numCache>
                <c:ptCount val="6"/>
                <c:pt idx="0">
                  <c:v>11.9</c:v>
                </c:pt>
                <c:pt idx="1">
                  <c:v>9.2</c:v>
                </c:pt>
                <c:pt idx="2">
                  <c:v>8.3</c:v>
                </c:pt>
                <c:pt idx="3">
                  <c:v>8.2</c:v>
                </c:pt>
                <c:pt idx="4">
                  <c:v>7.9</c:v>
                </c:pt>
                <c:pt idx="5">
                  <c:v>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('[1]データ'!$D$11,'[1]データ'!$I$11:$M$11)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('[1]データ'!$D$13,'[1]データ'!$I$13:$M$13)</c:f>
              <c:numCache>
                <c:ptCount val="6"/>
                <c:pt idx="0">
                  <c:v>13.8</c:v>
                </c:pt>
                <c:pt idx="1">
                  <c:v>12.4</c:v>
                </c:pt>
                <c:pt idx="2">
                  <c:v>11.9</c:v>
                </c:pt>
                <c:pt idx="3">
                  <c:v>11.8</c:v>
                </c:pt>
                <c:pt idx="4">
                  <c:v>11.5</c:v>
                </c:pt>
              </c:numCache>
            </c:numRef>
          </c:val>
          <c:smooth val="0"/>
        </c:ser>
        <c:marker val="1"/>
        <c:axId val="6653981"/>
        <c:axId val="59885830"/>
      </c:lineChart>
      <c:catAx>
        <c:axId val="6653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885830"/>
        <c:crosses val="autoZero"/>
        <c:auto val="1"/>
        <c:lblOffset val="100"/>
        <c:noMultiLvlLbl val="0"/>
      </c:catAx>
      <c:valAx>
        <c:axId val="59885830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665398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図３　精検受診率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'[1]データ'!$C$15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('[1]データ'!$D$14,'[1]データ'!$I$14:$M$14)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('[1]データ'!$D$15,'[1]データ'!$I$15:$M$15)</c:f>
              <c:numCache>
                <c:ptCount val="6"/>
                <c:pt idx="0">
                  <c:v>94.7</c:v>
                </c:pt>
                <c:pt idx="1">
                  <c:v>92</c:v>
                </c:pt>
                <c:pt idx="2">
                  <c:v>91.6</c:v>
                </c:pt>
                <c:pt idx="3">
                  <c:v>92.7</c:v>
                </c:pt>
                <c:pt idx="4">
                  <c:v>90.9</c:v>
                </c:pt>
                <c:pt idx="5">
                  <c:v>90.9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'[1]データ'!$C$16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('[1]データ'!$D$14,'[1]データ'!$I$14:$M$14)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('[1]データ'!$D$16,'[1]データ'!$I$16:$M$16)</c:f>
              <c:numCache>
                <c:ptCount val="6"/>
                <c:pt idx="1">
                  <c:v>77.1</c:v>
                </c:pt>
                <c:pt idx="2">
                  <c:v>77</c:v>
                </c:pt>
                <c:pt idx="3">
                  <c:v>85.7</c:v>
                </c:pt>
                <c:pt idx="4">
                  <c:v>86.4</c:v>
                </c:pt>
              </c:numCache>
            </c:numRef>
          </c:val>
          <c:smooth val="0"/>
        </c:ser>
        <c:marker val="1"/>
        <c:axId val="2101559"/>
        <c:axId val="18914032"/>
      </c:lineChart>
      <c:catAx>
        <c:axId val="2101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14032"/>
        <c:crosses val="autoZero"/>
        <c:auto val="1"/>
        <c:lblOffset val="100"/>
        <c:noMultiLvlLbl val="0"/>
      </c:catAx>
      <c:valAx>
        <c:axId val="18914032"/>
        <c:scaling>
          <c:orientation val="minMax"/>
          <c:max val="100"/>
          <c:min val="4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21015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図５　陽性反応適中度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'[1]データ'!$C$21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('[1]データ'!$D$20,'[1]データ'!$I$20:$M$20)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('[1]データ'!$D$21,'[1]データ'!$I$21:$M$21)</c:f>
              <c:numCache>
                <c:ptCount val="6"/>
                <c:pt idx="0">
                  <c:v>2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  <c:pt idx="4">
                  <c:v>3.5</c:v>
                </c:pt>
                <c:pt idx="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'[1]データ'!$C$22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('[1]データ'!$D$20,'[1]データ'!$I$20:$M$20)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('[1]データ'!$D$22,'[1]データ'!$I$22:$M$22)</c:f>
              <c:numCache>
                <c:ptCount val="6"/>
                <c:pt idx="0">
                  <c:v>1.3</c:v>
                </c:pt>
                <c:pt idx="1">
                  <c:v>1.5</c:v>
                </c:pt>
                <c:pt idx="2">
                  <c:v>1.6</c:v>
                </c:pt>
                <c:pt idx="3">
                  <c:v>1.4</c:v>
                </c:pt>
                <c:pt idx="4">
                  <c:v>1.5</c:v>
                </c:pt>
              </c:numCache>
            </c:numRef>
          </c:val>
          <c:smooth val="0"/>
        </c:ser>
        <c:marker val="1"/>
        <c:axId val="36008561"/>
        <c:axId val="55641594"/>
      </c:line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41594"/>
        <c:crosses val="autoZero"/>
        <c:auto val="1"/>
        <c:lblOffset val="100"/>
        <c:noMultiLvlLbl val="0"/>
      </c:catAx>
      <c:valAx>
        <c:axId val="55641594"/>
        <c:scaling>
          <c:orientation val="minMax"/>
          <c:max val="5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360085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図６　早期がん割合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'[1]データ'!$C$24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('[1]データ'!$D$23,'[1]データ'!$I$23:$M$23)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('[1]データ'!$D$24,'[1]データ'!$I$24:$M$24)</c:f>
              <c:numCache>
                <c:ptCount val="6"/>
                <c:pt idx="0">
                  <c:v>55.5</c:v>
                </c:pt>
                <c:pt idx="1">
                  <c:v>55.7</c:v>
                </c:pt>
                <c:pt idx="2">
                  <c:v>51.7</c:v>
                </c:pt>
                <c:pt idx="3">
                  <c:v>55.3</c:v>
                </c:pt>
                <c:pt idx="4">
                  <c:v>53.4</c:v>
                </c:pt>
                <c:pt idx="5">
                  <c:v>51</c:v>
                </c:pt>
              </c:numCache>
            </c:numRef>
          </c:val>
          <c:smooth val="0"/>
        </c:ser>
        <c:marker val="1"/>
        <c:axId val="31012299"/>
        <c:axId val="10675236"/>
      </c:lineChart>
      <c:catAx>
        <c:axId val="31012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75236"/>
        <c:crosses val="autoZero"/>
        <c:auto val="1"/>
        <c:lblOffset val="100"/>
        <c:noMultiLvlLbl val="0"/>
      </c:catAx>
      <c:valAx>
        <c:axId val="10675236"/>
        <c:scaling>
          <c:orientation val="minMax"/>
          <c:max val="8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310122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図４　がん発見率（受診者１０万対）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'[1]データ'!$C$18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('[1]データ'!$D$17,'[1]データ'!$I$17:$M$17)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('[1]データ'!$D$18,'[1]データ'!$I$18:$M$18)</c:f>
              <c:numCache>
                <c:ptCount val="6"/>
                <c:pt idx="0">
                  <c:v>229.3</c:v>
                </c:pt>
                <c:pt idx="1">
                  <c:v>271.8</c:v>
                </c:pt>
                <c:pt idx="2">
                  <c:v>254.1</c:v>
                </c:pt>
                <c:pt idx="3">
                  <c:v>256.3</c:v>
                </c:pt>
                <c:pt idx="4">
                  <c:v>253.4</c:v>
                </c:pt>
                <c:pt idx="5">
                  <c:v>227.3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('[1]データ'!$D$17,'[1]データ'!$I$17:$M$17)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('[1]データ'!$D$19,'[1]データ'!$I$19:$M$19)</c:f>
              <c:numCache>
                <c:ptCount val="6"/>
                <c:pt idx="0">
                  <c:v>145.3</c:v>
                </c:pt>
                <c:pt idx="1">
                  <c:v>143.2</c:v>
                </c:pt>
                <c:pt idx="2">
                  <c:v>143.8</c:v>
                </c:pt>
                <c:pt idx="3">
                  <c:v>142.5</c:v>
                </c:pt>
                <c:pt idx="4">
                  <c:v>146.6</c:v>
                </c:pt>
              </c:numCache>
            </c:numRef>
          </c:val>
          <c:smooth val="0"/>
        </c:ser>
        <c:marker val="1"/>
        <c:axId val="28968261"/>
        <c:axId val="59387758"/>
      </c:lineChart>
      <c:catAx>
        <c:axId val="28968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87758"/>
        <c:crosses val="autoZero"/>
        <c:auto val="1"/>
        <c:lblOffset val="100"/>
        <c:noMultiLvlLbl val="0"/>
      </c:catAx>
      <c:valAx>
        <c:axId val="59387758"/>
        <c:scaling>
          <c:orientation val="minMax"/>
          <c:max val="30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8261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ＭＳ Ｐゴシック"/>
                <a:ea typeface="ＭＳ Ｐゴシック"/>
                <a:cs typeface="ＭＳ Ｐゴシック"/>
              </a:rPr>
              <a:t>図１ 受診率</a:t>
            </a:r>
          </a:p>
        </c:rich>
      </c:tx>
      <c:layout>
        <c:manualLayout>
          <c:xMode val="factor"/>
          <c:yMode val="factor"/>
          <c:x val="-0.05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0.988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'グラフデータ（入力用）'!$C$2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'グラフデータ（入力用）'!$D$1:$I$1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'グラフデータ（入力用）'!$D$2:$I$2</c:f>
              <c:numCache>
                <c:ptCount val="6"/>
                <c:pt idx="0">
                  <c:v>8.7</c:v>
                </c:pt>
                <c:pt idx="1">
                  <c:v>20.187334717833455</c:v>
                </c:pt>
                <c:pt idx="2">
                  <c:v>22.09285449793221</c:v>
                </c:pt>
                <c:pt idx="3">
                  <c:v>22.8162899856201</c:v>
                </c:pt>
                <c:pt idx="4">
                  <c:v>23.55803771667639</c:v>
                </c:pt>
                <c:pt idx="5">
                  <c:v>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'グラフデータ（入力用）'!$C$3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'グラフデータ（入力用）'!$D$1:$I$1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'グラフデータ（入力用）'!$D$3:$I$3</c:f>
              <c:numCache>
                <c:ptCount val="6"/>
                <c:pt idx="0">
                  <c:v>10.9</c:v>
                </c:pt>
                <c:pt idx="1">
                  <c:v>15.8</c:v>
                </c:pt>
                <c:pt idx="2">
                  <c:v>16.5</c:v>
                </c:pt>
                <c:pt idx="3">
                  <c:v>17.1</c:v>
                </c:pt>
                <c:pt idx="4">
                  <c:v>18.1</c:v>
                </c:pt>
              </c:numCache>
            </c:numRef>
          </c:val>
          <c:smooth val="0"/>
        </c:ser>
        <c:marker val="1"/>
        <c:axId val="64727775"/>
        <c:axId val="45679064"/>
      </c:line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79064"/>
        <c:crosses val="autoZero"/>
        <c:auto val="1"/>
        <c:lblOffset val="100"/>
        <c:noMultiLvlLbl val="0"/>
      </c:catAx>
      <c:valAx>
        <c:axId val="45679064"/>
        <c:scaling>
          <c:orientation val="minMax"/>
          <c:max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2777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03875"/>
          <c:w val="0.12375"/>
          <c:h val="0.13175"/>
        </c:manualLayout>
      </c:layout>
      <c:overlay val="0"/>
      <c:txPr>
        <a:bodyPr vert="horz" rot="0"/>
        <a:lstStyle/>
        <a:p>
          <a:pPr>
            <a:defRPr lang="en-US" cap="none" sz="14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図２　要精検率</a:t>
            </a:r>
          </a:p>
        </c:rich>
      </c:tx>
      <c:layout>
        <c:manualLayout>
          <c:xMode val="factor"/>
          <c:yMode val="factor"/>
          <c:x val="-0.044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0.948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'グラフデータ（入力用）'!$C$5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'グラフデータ（入力用）'!$D$4:$I$4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'グラフデータ（入力用）'!$D$5:$I$5</c:f>
              <c:numCache>
                <c:ptCount val="6"/>
                <c:pt idx="0">
                  <c:v>5.9</c:v>
                </c:pt>
                <c:pt idx="1">
                  <c:v>5.614717728172571</c:v>
                </c:pt>
                <c:pt idx="2">
                  <c:v>5.6494885868297295</c:v>
                </c:pt>
                <c:pt idx="3">
                  <c:v>6.058696220895665</c:v>
                </c:pt>
                <c:pt idx="4">
                  <c:v>6.124122437517551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'グラフデータ（入力用）'!$C$6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'グラフデータ（入力用）'!$D$4:$I$4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'グラフデータ（入力用）'!$D$6:$I$6</c:f>
              <c:numCache>
                <c:ptCount val="6"/>
                <c:pt idx="0">
                  <c:v>7</c:v>
                </c:pt>
                <c:pt idx="1">
                  <c:v>7.2</c:v>
                </c:pt>
                <c:pt idx="2">
                  <c:v>7.2</c:v>
                </c:pt>
                <c:pt idx="3">
                  <c:v>7.140734043753685</c:v>
                </c:pt>
                <c:pt idx="4">
                  <c:v>7.279775515841802</c:v>
                </c:pt>
              </c:numCache>
            </c:numRef>
          </c:val>
          <c:smooth val="0"/>
        </c:ser>
        <c:marker val="1"/>
        <c:axId val="8458393"/>
        <c:axId val="9016674"/>
      </c:lineChart>
      <c:catAx>
        <c:axId val="8458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016674"/>
        <c:crosses val="autoZero"/>
        <c:auto val="1"/>
        <c:lblOffset val="100"/>
        <c:noMultiLvlLbl val="0"/>
      </c:catAx>
      <c:valAx>
        <c:axId val="9016674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45839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0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ＭＳ Ｐゴシック"/>
                <a:ea typeface="ＭＳ Ｐゴシック"/>
                <a:cs typeface="ＭＳ Ｐゴシック"/>
              </a:rPr>
              <a:t>図3 　精検受診率</a:t>
            </a:r>
          </a:p>
        </c:rich>
      </c:tx>
      <c:layout>
        <c:manualLayout>
          <c:xMode val="factor"/>
          <c:yMode val="factor"/>
          <c:x val="-0.05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0.9857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'グラフデータ（入力用）'!$C$8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'グラフデータ（入力用）'!$D$7:$I$7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'グラフデータ（入力用）'!$D$8:$I$8</c:f>
              <c:numCache>
                <c:ptCount val="6"/>
                <c:pt idx="0">
                  <c:v>53.4</c:v>
                </c:pt>
                <c:pt idx="1">
                  <c:v>79.57446808510639</c:v>
                </c:pt>
                <c:pt idx="2">
                  <c:v>80.62377743968703</c:v>
                </c:pt>
                <c:pt idx="3">
                  <c:v>78.57703631010796</c:v>
                </c:pt>
                <c:pt idx="4">
                  <c:v>76.28393250183419</c:v>
                </c:pt>
                <c:pt idx="5">
                  <c:v>73.3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'グラフデータ（入力用）'!$C$9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'グラフデータ（入力用）'!$D$7:$I$7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'グラフデータ（入力用）'!$D$9:$I$9</c:f>
              <c:numCache>
                <c:ptCount val="6"/>
                <c:pt idx="0">
                  <c:v>61.5</c:v>
                </c:pt>
                <c:pt idx="1">
                  <c:v>75.8</c:v>
                </c:pt>
                <c:pt idx="2">
                  <c:v>76.4</c:v>
                </c:pt>
                <c:pt idx="3">
                  <c:v>76.3060776369707</c:v>
                </c:pt>
                <c:pt idx="4">
                  <c:v>75.57317899830963</c:v>
                </c:pt>
              </c:numCache>
            </c:numRef>
          </c:val>
          <c:smooth val="0"/>
        </c:ser>
        <c:marker val="1"/>
        <c:axId val="14041203"/>
        <c:axId val="59261964"/>
      </c:line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261964"/>
        <c:crosses val="autoZero"/>
        <c:auto val="1"/>
        <c:lblOffset val="100"/>
        <c:noMultiLvlLbl val="0"/>
      </c:catAx>
      <c:valAx>
        <c:axId val="5926196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40412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図４　がん発見率
</a:t>
            </a:r>
          </a:p>
        </c:rich>
      </c:tx>
      <c:layout>
        <c:manualLayout>
          <c:xMode val="factor"/>
          <c:yMode val="factor"/>
          <c:x val="-0.09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5375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'グラフデータ（入力用）'!$C$11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'グラフデータ（入力用）'!$D$10:$I$10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'グラフデータ（入力用）'!$D$11:$I$11</c:f>
              <c:numCache>
                <c:ptCount val="6"/>
                <c:pt idx="0">
                  <c:v>243.2</c:v>
                </c:pt>
                <c:pt idx="1">
                  <c:v>287.3916308280429</c:v>
                </c:pt>
                <c:pt idx="2">
                  <c:v>275.0457386328753</c:v>
                </c:pt>
                <c:pt idx="3">
                  <c:v>271.1251694532309</c:v>
                </c:pt>
                <c:pt idx="4">
                  <c:v>263.9707947205841</c:v>
                </c:pt>
                <c:pt idx="5">
                  <c:v>274.8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'グラフデータ（入力用）'!$C$12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'グラフデータ（入力用）'!$D$10:$I$10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'グラフデータ（入力用）'!$D$12:$I$12</c:f>
              <c:numCache>
                <c:ptCount val="6"/>
                <c:pt idx="0">
                  <c:v>151</c:v>
                </c:pt>
                <c:pt idx="1">
                  <c:v>153.2</c:v>
                </c:pt>
                <c:pt idx="2">
                  <c:v>156.6</c:v>
                </c:pt>
                <c:pt idx="3">
                  <c:v>160.61203412225052</c:v>
                </c:pt>
                <c:pt idx="4">
                  <c:v>165.49913104367363</c:v>
                </c:pt>
              </c:numCache>
            </c:numRef>
          </c:val>
          <c:smooth val="0"/>
        </c:ser>
        <c:marker val="1"/>
        <c:axId val="63595629"/>
        <c:axId val="35489750"/>
      </c:line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89750"/>
        <c:crosses val="autoZero"/>
        <c:auto val="1"/>
        <c:lblOffset val="100"/>
        <c:noMultiLvlLbl val="0"/>
      </c:catAx>
      <c:valAx>
        <c:axId val="35489750"/>
        <c:scaling>
          <c:orientation val="minMax"/>
          <c:max val="3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359562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0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図２　要精検率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'[2]データ'!$C$29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('[2]データ'!$D$28,'[2]データ'!$I$28:$M$28)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('[2]データ'!$D$29,'[2]データ'!$I$29:$M$29)</c:f>
              <c:numCache>
                <c:ptCount val="6"/>
                <c:pt idx="0">
                  <c:v>0.3</c:v>
                </c:pt>
                <c:pt idx="1">
                  <c:v>0.31</c:v>
                </c:pt>
                <c:pt idx="2">
                  <c:v>0.28</c:v>
                </c:pt>
                <c:pt idx="3">
                  <c:v>0.34</c:v>
                </c:pt>
                <c:pt idx="4">
                  <c:v>0.41</c:v>
                </c:pt>
                <c:pt idx="5">
                  <c:v>0.39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'[2]データ'!$C$30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('[2]データ'!$D$28,'[2]データ'!$I$28:$M$28)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('[2]データ'!$D$30,'[2]データ'!$I$30:$M$30)</c:f>
              <c:numCache>
                <c:ptCount val="6"/>
                <c:pt idx="0">
                  <c:v>0.94</c:v>
                </c:pt>
                <c:pt idx="1">
                  <c:v>0.97</c:v>
                </c:pt>
                <c:pt idx="2">
                  <c:v>0.98</c:v>
                </c:pt>
                <c:pt idx="3">
                  <c:v>0.95</c:v>
                </c:pt>
                <c:pt idx="4">
                  <c:v>0.96</c:v>
                </c:pt>
              </c:numCache>
            </c:numRef>
          </c:val>
          <c:smooth val="0"/>
        </c:ser>
        <c:marker val="1"/>
        <c:axId val="39035347"/>
        <c:axId val="15773804"/>
      </c:line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73804"/>
        <c:crosses val="autoZero"/>
        <c:auto val="1"/>
        <c:lblOffset val="100"/>
        <c:noMultiLvlLbl val="0"/>
      </c:catAx>
      <c:valAx>
        <c:axId val="15773804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5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図５　陽性反応適中度
</a:t>
            </a:r>
          </a:p>
        </c:rich>
      </c:tx>
      <c:layout>
        <c:manualLayout>
          <c:xMode val="factor"/>
          <c:yMode val="factor"/>
          <c:x val="-0.02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0.9912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'グラフデータ（入力用）'!$C$14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'グラフデータ（入力用）'!$D$13:$I$13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'グラフデータ（入力用）'!$D$14:$I$14</c:f>
              <c:numCache>
                <c:ptCount val="6"/>
                <c:pt idx="0">
                  <c:v>7.7</c:v>
                </c:pt>
                <c:pt idx="1">
                  <c:v>6.432391138273491</c:v>
                </c:pt>
                <c:pt idx="2">
                  <c:v>6.038549669766815</c:v>
                </c:pt>
                <c:pt idx="3">
                  <c:v>5.695016860247284</c:v>
                </c:pt>
                <c:pt idx="4">
                  <c:v>5.650396729983169</c:v>
                </c:pt>
                <c:pt idx="5">
                  <c:v>6.261980830670927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'グラフデータ（入力用）'!$C$15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'グラフデータ（入力用）'!$D$13:$I$13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'グラフデータ（入力用）'!$D$15:$I$15</c:f>
              <c:numCache>
                <c:ptCount val="6"/>
                <c:pt idx="0">
                  <c:v>3.5</c:v>
                </c:pt>
                <c:pt idx="1">
                  <c:v>2.8</c:v>
                </c:pt>
                <c:pt idx="2">
                  <c:v>2.9</c:v>
                </c:pt>
                <c:pt idx="3">
                  <c:v>2.9476512183584607</c:v>
                </c:pt>
                <c:pt idx="4">
                  <c:v>3.008223081966841</c:v>
                </c:pt>
              </c:numCache>
            </c:numRef>
          </c:val>
          <c:smooth val="0"/>
        </c:ser>
        <c:marker val="1"/>
        <c:axId val="50972295"/>
        <c:axId val="56097472"/>
      </c:line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097472"/>
        <c:crosses val="autoZero"/>
        <c:auto val="1"/>
        <c:lblOffset val="100"/>
        <c:noMultiLvlLbl val="0"/>
      </c:catAx>
      <c:valAx>
        <c:axId val="56097472"/>
        <c:scaling>
          <c:orientation val="minMax"/>
          <c:max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097229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図６　早期がん割合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8"/>
          <c:w val="0.931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'グラフデータ（入力用）'!$C$17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'グラフデータ（入力用）'!$D$16:$I$16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'グラフデータ（入力用）'!$D$17:$I$17</c:f>
              <c:numCache>
                <c:ptCount val="6"/>
                <c:pt idx="0">
                  <c:v>65.1</c:v>
                </c:pt>
                <c:pt idx="1">
                  <c:v>61.8</c:v>
                </c:pt>
                <c:pt idx="2">
                  <c:v>59.8</c:v>
                </c:pt>
                <c:pt idx="3">
                  <c:v>62.3</c:v>
                </c:pt>
                <c:pt idx="4">
                  <c:v>57.87234042553191</c:v>
                </c:pt>
                <c:pt idx="5">
                  <c:v>62.7</c:v>
                </c:pt>
              </c:numCache>
            </c:numRef>
          </c:val>
          <c:smooth val="0"/>
        </c:ser>
        <c:marker val="1"/>
        <c:axId val="35115201"/>
        <c:axId val="47601354"/>
      </c:line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01354"/>
        <c:crosses val="autoZero"/>
        <c:auto val="1"/>
        <c:lblOffset val="100"/>
        <c:noMultiLvlLbl val="0"/>
      </c:catAx>
      <c:valAx>
        <c:axId val="47601354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351152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図3 精検受診率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'[2]データ'!$C$32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('[2]データ'!$D$31,'[2]データ'!$I$31:$M$31)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('[2]データ'!$D$32,'[2]データ'!$I$32:$M$32)</c:f>
              <c:numCache>
                <c:ptCount val="6"/>
                <c:pt idx="0">
                  <c:v>98</c:v>
                </c:pt>
                <c:pt idx="1">
                  <c:v>85.8</c:v>
                </c:pt>
                <c:pt idx="2">
                  <c:v>85.5</c:v>
                </c:pt>
                <c:pt idx="3">
                  <c:v>87.9</c:v>
                </c:pt>
                <c:pt idx="4">
                  <c:v>91.2</c:v>
                </c:pt>
                <c:pt idx="5">
                  <c:v>89.4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'[2]データ'!$C$33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('[2]データ'!$D$31,'[2]データ'!$I$31:$M$31)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('[2]データ'!$D$33,'[2]データ'!$I$33:$M$33)</c:f>
              <c:numCache>
                <c:ptCount val="6"/>
                <c:pt idx="0">
                  <c:v>76.1</c:v>
                </c:pt>
                <c:pt idx="1">
                  <c:v>72.3</c:v>
                </c:pt>
                <c:pt idx="2">
                  <c:v>71.2</c:v>
                </c:pt>
                <c:pt idx="3">
                  <c:v>85.4</c:v>
                </c:pt>
                <c:pt idx="4">
                  <c:v>86.4</c:v>
                </c:pt>
              </c:numCache>
            </c:numRef>
          </c:val>
          <c:smooth val="0"/>
        </c:ser>
        <c:marker val="1"/>
        <c:axId val="7746509"/>
        <c:axId val="2609718"/>
      </c:lineChart>
      <c:catAx>
        <c:axId val="7746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9718"/>
        <c:crosses val="autoZero"/>
        <c:auto val="1"/>
        <c:lblOffset val="100"/>
        <c:noMultiLvlLbl val="0"/>
      </c:catAx>
      <c:valAx>
        <c:axId val="2609718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465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図４　がん発見率（受診者１０万対）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'[2]データ'!$C$35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('[2]データ'!$D$34,'[2]データ'!$I$34:$M$34)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('[2]データ'!$D$35,'[2]データ'!$I$35:$M$35)</c:f>
              <c:numCache>
                <c:ptCount val="6"/>
                <c:pt idx="0">
                  <c:v>71</c:v>
                </c:pt>
                <c:pt idx="1">
                  <c:v>60.6</c:v>
                </c:pt>
                <c:pt idx="2">
                  <c:v>49.5</c:v>
                </c:pt>
                <c:pt idx="3">
                  <c:v>50.7</c:v>
                </c:pt>
                <c:pt idx="4">
                  <c:v>67.1</c:v>
                </c:pt>
                <c:pt idx="5">
                  <c:v>70.8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'[2]データ'!$C$36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('[2]データ'!$D$34,'[2]データ'!$I$34:$M$34)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('[2]データ'!$D$36,'[2]データ'!$I$36:$M$36)</c:f>
              <c:numCache>
                <c:ptCount val="6"/>
                <c:pt idx="0">
                  <c:v>64.8</c:v>
                </c:pt>
                <c:pt idx="1">
                  <c:v>60.6</c:v>
                </c:pt>
                <c:pt idx="2">
                  <c:v>62.8</c:v>
                </c:pt>
                <c:pt idx="3">
                  <c:v>63.8</c:v>
                </c:pt>
                <c:pt idx="4">
                  <c:v>61.4</c:v>
                </c:pt>
              </c:numCache>
            </c:numRef>
          </c:val>
          <c:smooth val="0"/>
        </c:ser>
        <c:marker val="1"/>
        <c:axId val="23487463"/>
        <c:axId val="10060576"/>
      </c:line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60576"/>
        <c:crosses val="autoZero"/>
        <c:auto val="1"/>
        <c:lblOffset val="100"/>
        <c:noMultiLvlLbl val="0"/>
      </c:catAx>
      <c:valAx>
        <c:axId val="10060576"/>
        <c:scaling>
          <c:orientation val="minMax"/>
          <c:max val="10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874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図５　陽性反応適中度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'[2]データ'!$C$38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('[2]データ'!$D$37,'[2]データ'!$I$37:$M$37)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('[2]データ'!$D$38,'[2]データ'!$I$38:$M$38)</c:f>
              <c:numCache>
                <c:ptCount val="6"/>
                <c:pt idx="0">
                  <c:v>21.5</c:v>
                </c:pt>
                <c:pt idx="1">
                  <c:v>22.6</c:v>
                </c:pt>
                <c:pt idx="2">
                  <c:v>20.4</c:v>
                </c:pt>
                <c:pt idx="3">
                  <c:v>17.1</c:v>
                </c:pt>
                <c:pt idx="4">
                  <c:v>18</c:v>
                </c:pt>
                <c:pt idx="5">
                  <c:v>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'[2]データ'!$C$39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('[2]データ'!$D$37,'[2]データ'!$I$37:$M$37)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('[2]データ'!$D$39,'[2]データ'!$I$39:$M$39)</c:f>
              <c:numCache>
                <c:ptCount val="6"/>
                <c:pt idx="0">
                  <c:v>9.1</c:v>
                </c:pt>
                <c:pt idx="1">
                  <c:v>8.8</c:v>
                </c:pt>
                <c:pt idx="2">
                  <c:v>9</c:v>
                </c:pt>
                <c:pt idx="3">
                  <c:v>7.9</c:v>
                </c:pt>
                <c:pt idx="4">
                  <c:v>7.4</c:v>
                </c:pt>
              </c:numCache>
            </c:numRef>
          </c:val>
          <c:smooth val="0"/>
        </c:ser>
        <c:marker val="1"/>
        <c:axId val="23436321"/>
        <c:axId val="9600298"/>
      </c:line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00298"/>
        <c:crosses val="autoZero"/>
        <c:auto val="1"/>
        <c:lblOffset val="100"/>
        <c:noMultiLvlLbl val="0"/>
      </c:catAx>
      <c:valAx>
        <c:axId val="9600298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63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図1　受診率</a:t>
            </a:r>
          </a:p>
        </c:rich>
      </c:tx>
      <c:layout>
        <c:manualLayout>
          <c:xMode val="factor"/>
          <c:yMode val="factor"/>
          <c:x val="-0.062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983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'グラフデータ（入力用）'!$C$2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'グラフデータ（入力用）'!$D$1:$I$1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'グラフデータ（入力用）'!$D$2:$I$2</c:f>
              <c:numCache>
                <c:ptCount val="6"/>
                <c:pt idx="0">
                  <c:v>8.7</c:v>
                </c:pt>
                <c:pt idx="1">
                  <c:v>20.187334717833455</c:v>
                </c:pt>
                <c:pt idx="2">
                  <c:v>22.09285449793221</c:v>
                </c:pt>
                <c:pt idx="3">
                  <c:v>22.8162899856201</c:v>
                </c:pt>
                <c:pt idx="4">
                  <c:v>23.55803771667639</c:v>
                </c:pt>
                <c:pt idx="5">
                  <c:v>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'グラフデータ（入力用）'!$C$3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'グラフデータ（入力用）'!$D$1:$I$1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'グラフデータ（入力用）'!$D$3:$I$3</c:f>
              <c:numCache>
                <c:ptCount val="6"/>
                <c:pt idx="0">
                  <c:v>10.9</c:v>
                </c:pt>
                <c:pt idx="1">
                  <c:v>15.8</c:v>
                </c:pt>
                <c:pt idx="2">
                  <c:v>16.5</c:v>
                </c:pt>
                <c:pt idx="3">
                  <c:v>17.1</c:v>
                </c:pt>
                <c:pt idx="4">
                  <c:v>18.1</c:v>
                </c:pt>
              </c:numCache>
            </c:numRef>
          </c:val>
          <c:smooth val="0"/>
        </c:ser>
        <c:marker val="1"/>
        <c:axId val="19293819"/>
        <c:axId val="39426644"/>
      </c:line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26644"/>
        <c:crosses val="autoZero"/>
        <c:auto val="1"/>
        <c:lblOffset val="100"/>
        <c:noMultiLvlLbl val="0"/>
      </c:catAx>
      <c:valAx>
        <c:axId val="39426644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381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008"/>
          <c:w val="0.1685"/>
          <c:h val="0.191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図３　がん発見率（受診者１０万対）</a:t>
            </a:r>
          </a:p>
        </c:rich>
      </c:tx>
      <c:layout>
        <c:manualLayout>
          <c:xMode val="factor"/>
          <c:yMode val="factor"/>
          <c:x val="-0.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75"/>
          <c:w val="0.957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'グラフデータ（入力用）'!$C$11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'グラフデータ（入力用）'!$D$10:$I$10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'グラフデータ（入力用）'!$D$11:$I$11</c:f>
              <c:numCache>
                <c:ptCount val="6"/>
                <c:pt idx="0">
                  <c:v>243.2</c:v>
                </c:pt>
                <c:pt idx="1">
                  <c:v>287.3916308280429</c:v>
                </c:pt>
                <c:pt idx="2">
                  <c:v>275.0457386328753</c:v>
                </c:pt>
                <c:pt idx="3">
                  <c:v>271.1251694532309</c:v>
                </c:pt>
                <c:pt idx="4">
                  <c:v>263.9707947205841</c:v>
                </c:pt>
                <c:pt idx="5">
                  <c:v>274.8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'グラフデータ（入力用）'!$C$12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'グラフデータ（入力用）'!$D$10:$I$10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'グラフデータ（入力用）'!$D$12:$I$12</c:f>
              <c:numCache>
                <c:ptCount val="6"/>
                <c:pt idx="0">
                  <c:v>151</c:v>
                </c:pt>
                <c:pt idx="1">
                  <c:v>153.2</c:v>
                </c:pt>
                <c:pt idx="2">
                  <c:v>156.6</c:v>
                </c:pt>
                <c:pt idx="3">
                  <c:v>160.61203412225052</c:v>
                </c:pt>
                <c:pt idx="4">
                  <c:v>165.49913104367363</c:v>
                </c:pt>
              </c:numCache>
            </c:numRef>
          </c:val>
          <c:smooth val="0"/>
        </c:ser>
        <c:marker val="1"/>
        <c:axId val="19295477"/>
        <c:axId val="39441566"/>
      </c:line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41566"/>
        <c:crosses val="autoZero"/>
        <c:auto val="1"/>
        <c:lblOffset val="100"/>
        <c:noMultiLvlLbl val="0"/>
      </c:catAx>
      <c:valAx>
        <c:axId val="39441566"/>
        <c:scaling>
          <c:orientation val="minMax"/>
          <c:max val="35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547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0465"/>
          <c:w val="0.13825"/>
          <c:h val="0.1705"/>
        </c:manualLayout>
      </c:layout>
      <c:overlay val="0"/>
      <c:txPr>
        <a:bodyPr vert="horz" rot="0"/>
        <a:lstStyle/>
        <a:p>
          <a:pPr>
            <a:defRPr lang="en-US" cap="none" sz="95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図４　早期がん割合（県）</a:t>
            </a:r>
          </a:p>
        </c:rich>
      </c:tx>
      <c:layout>
        <c:manualLayout>
          <c:xMode val="factor"/>
          <c:yMode val="factor"/>
          <c:x val="-0.009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7"/>
          <c:w val="0.945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'グラフデータ（入力用）'!$C$17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_);[Red]\(0.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'グラフデータ（入力用）'!$D$16:$I$16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'グラフデータ（入力用）'!$D$17:$I$17</c:f>
              <c:numCache>
                <c:ptCount val="6"/>
                <c:pt idx="0">
                  <c:v>65.1</c:v>
                </c:pt>
                <c:pt idx="1">
                  <c:v>61.8</c:v>
                </c:pt>
                <c:pt idx="2">
                  <c:v>59.8</c:v>
                </c:pt>
                <c:pt idx="3">
                  <c:v>62.3</c:v>
                </c:pt>
                <c:pt idx="4">
                  <c:v>57.87234042553191</c:v>
                </c:pt>
                <c:pt idx="5">
                  <c:v>62.7</c:v>
                </c:pt>
              </c:numCache>
            </c:numRef>
          </c:val>
          <c:smooth val="0"/>
        </c:ser>
        <c:marker val="1"/>
        <c:axId val="19429775"/>
        <c:axId val="40650248"/>
      </c:line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50248"/>
        <c:crosses val="autoZero"/>
        <c:auto val="1"/>
        <c:lblOffset val="100"/>
        <c:noMultiLvlLbl val="0"/>
      </c:catAx>
      <c:valAx>
        <c:axId val="40650248"/>
        <c:scaling>
          <c:orientation val="minMax"/>
          <c:max val="1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297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図２　要精検率</a:t>
            </a:r>
          </a:p>
        </c:rich>
      </c:tx>
      <c:layout>
        <c:manualLayout>
          <c:xMode val="factor"/>
          <c:yMode val="factor"/>
          <c:x val="-0.099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1"/>
          <c:w val="0.91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'グラフデータ（入力用）'!$C$5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'グラフデータ（入力用）'!$D$4:$I$4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'グラフデータ（入力用）'!$D$5:$I$5</c:f>
              <c:numCache>
                <c:ptCount val="6"/>
                <c:pt idx="0">
                  <c:v>5.9</c:v>
                </c:pt>
                <c:pt idx="1">
                  <c:v>5.614717728172571</c:v>
                </c:pt>
                <c:pt idx="2">
                  <c:v>5.6494885868297295</c:v>
                </c:pt>
                <c:pt idx="3">
                  <c:v>6.058696220895665</c:v>
                </c:pt>
                <c:pt idx="4">
                  <c:v>6.124122437517551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'グラフデータ（入力用）'!$C$6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'グラフデータ（入力用）'!$D$4:$I$4</c:f>
              <c:strCache>
                <c:ptCount val="6"/>
                <c:pt idx="0">
                  <c:v>H5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</c:strCache>
            </c:strRef>
          </c:cat>
          <c:val>
            <c:numRef>
              <c:f>'グラフデータ（入力用）'!$D$6:$I$6</c:f>
              <c:numCache>
                <c:ptCount val="6"/>
                <c:pt idx="0">
                  <c:v>7</c:v>
                </c:pt>
                <c:pt idx="1">
                  <c:v>7.2</c:v>
                </c:pt>
                <c:pt idx="2">
                  <c:v>7.2</c:v>
                </c:pt>
                <c:pt idx="3">
                  <c:v>7.140734043753685</c:v>
                </c:pt>
                <c:pt idx="4">
                  <c:v>7.279775515841802</c:v>
                </c:pt>
              </c:numCache>
            </c:numRef>
          </c:val>
          <c:smooth val="0"/>
        </c:ser>
        <c:marker val="1"/>
        <c:axId val="30307913"/>
        <c:axId val="4335762"/>
      </c:lineChart>
      <c:catAx>
        <c:axId val="30307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5762"/>
        <c:crosses val="autoZero"/>
        <c:auto val="1"/>
        <c:lblOffset val="100"/>
        <c:noMultiLvlLbl val="0"/>
      </c:catAx>
      <c:valAx>
        <c:axId val="4335762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13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0791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01575"/>
          <c:w val="0.16825"/>
          <c:h val="0.1825"/>
        </c:manualLayout>
      </c:layout>
      <c:overlay val="0"/>
      <c:txPr>
        <a:bodyPr vert="horz" rot="0"/>
        <a:lstStyle/>
        <a:p>
          <a:pPr>
            <a:defRPr lang="en-US" cap="none" sz="105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Relationship Id="rId1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5</xdr:col>
      <xdr:colOff>209550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6372225"/>
        <a:ext cx="5800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24</xdr:row>
      <xdr:rowOff>0</xdr:rowOff>
    </xdr:from>
    <xdr:to>
      <xdr:col>11</xdr:col>
      <xdr:colOff>419100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6238875" y="6372225"/>
        <a:ext cx="5857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24</xdr:row>
      <xdr:rowOff>0</xdr:rowOff>
    </xdr:from>
    <xdr:to>
      <xdr:col>5</xdr:col>
      <xdr:colOff>200025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57150" y="6372225"/>
        <a:ext cx="5734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590550</xdr:colOff>
      <xdr:row>24</xdr:row>
      <xdr:rowOff>0</xdr:rowOff>
    </xdr:from>
    <xdr:to>
      <xdr:col>11</xdr:col>
      <xdr:colOff>495300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6181725" y="6372225"/>
        <a:ext cx="5991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24</xdr:row>
      <xdr:rowOff>0</xdr:rowOff>
    </xdr:from>
    <xdr:to>
      <xdr:col>5</xdr:col>
      <xdr:colOff>209550</xdr:colOff>
      <xdr:row>24</xdr:row>
      <xdr:rowOff>0</xdr:rowOff>
    </xdr:to>
    <xdr:graphicFrame>
      <xdr:nvGraphicFramePr>
        <xdr:cNvPr id="5" name="Chart 5"/>
        <xdr:cNvGraphicFramePr/>
      </xdr:nvGraphicFramePr>
      <xdr:xfrm>
        <a:off x="95250" y="6372225"/>
        <a:ext cx="5705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7</xdr:col>
      <xdr:colOff>685800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0" y="685800"/>
        <a:ext cx="56197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762000</xdr:rowOff>
    </xdr:from>
    <xdr:to>
      <xdr:col>8</xdr:col>
      <xdr:colOff>0</xdr:colOff>
      <xdr:row>13</xdr:row>
      <xdr:rowOff>47625</xdr:rowOff>
    </xdr:to>
    <xdr:graphicFrame>
      <xdr:nvGraphicFramePr>
        <xdr:cNvPr id="2" name="Chart 3"/>
        <xdr:cNvGraphicFramePr/>
      </xdr:nvGraphicFramePr>
      <xdr:xfrm>
        <a:off x="0" y="4714875"/>
        <a:ext cx="56388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447675</xdr:colOff>
      <xdr:row>8</xdr:row>
      <xdr:rowOff>0</xdr:rowOff>
    </xdr:from>
    <xdr:to>
      <xdr:col>16</xdr:col>
      <xdr:colOff>428625</xdr:colOff>
      <xdr:row>13</xdr:row>
      <xdr:rowOff>19050</xdr:rowOff>
    </xdr:to>
    <xdr:graphicFrame>
      <xdr:nvGraphicFramePr>
        <xdr:cNvPr id="3" name="Chart 4"/>
        <xdr:cNvGraphicFramePr/>
      </xdr:nvGraphicFramePr>
      <xdr:xfrm>
        <a:off x="6086475" y="4724400"/>
        <a:ext cx="561975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342900</xdr:colOff>
      <xdr:row>2</xdr:row>
      <xdr:rowOff>28575</xdr:rowOff>
    </xdr:from>
    <xdr:to>
      <xdr:col>16</xdr:col>
      <xdr:colOff>476250</xdr:colOff>
      <xdr:row>7</xdr:row>
      <xdr:rowOff>9525</xdr:rowOff>
    </xdr:to>
    <xdr:graphicFrame>
      <xdr:nvGraphicFramePr>
        <xdr:cNvPr id="4" name="Chart 5"/>
        <xdr:cNvGraphicFramePr/>
      </xdr:nvGraphicFramePr>
      <xdr:xfrm>
        <a:off x="5981700" y="695325"/>
        <a:ext cx="5772150" cy="3267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6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57175" y="0"/>
        <a:ext cx="769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0</xdr:row>
      <xdr:rowOff>0</xdr:rowOff>
    </xdr:from>
    <xdr:to>
      <xdr:col>12</xdr:col>
      <xdr:colOff>295275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629650" y="0"/>
        <a:ext cx="4581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85750" y="0"/>
        <a:ext cx="7762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42950" y="0"/>
        <a:ext cx="7210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0</xdr:row>
      <xdr:rowOff>0</xdr:rowOff>
    </xdr:from>
    <xdr:to>
      <xdr:col>12</xdr:col>
      <xdr:colOff>171450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8629650" y="0"/>
        <a:ext cx="4457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0</xdr:row>
      <xdr:rowOff>0</xdr:rowOff>
    </xdr:from>
    <xdr:to>
      <xdr:col>12</xdr:col>
      <xdr:colOff>257175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629650" y="0"/>
        <a:ext cx="4543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5</xdr:col>
      <xdr:colOff>257175</xdr:colOff>
      <xdr:row>41</xdr:row>
      <xdr:rowOff>114300</xdr:rowOff>
    </xdr:to>
    <xdr:graphicFrame>
      <xdr:nvGraphicFramePr>
        <xdr:cNvPr id="7" name="Chart 13"/>
        <xdr:cNvGraphicFramePr/>
      </xdr:nvGraphicFramePr>
      <xdr:xfrm>
        <a:off x="0" y="7486650"/>
        <a:ext cx="6581775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857250</xdr:colOff>
      <xdr:row>26</xdr:row>
      <xdr:rowOff>0</xdr:rowOff>
    </xdr:from>
    <xdr:to>
      <xdr:col>13</xdr:col>
      <xdr:colOff>409575</xdr:colOff>
      <xdr:row>41</xdr:row>
      <xdr:rowOff>104775</xdr:rowOff>
    </xdr:to>
    <xdr:graphicFrame>
      <xdr:nvGraphicFramePr>
        <xdr:cNvPr id="8" name="Chart 14"/>
        <xdr:cNvGraphicFramePr/>
      </xdr:nvGraphicFramePr>
      <xdr:xfrm>
        <a:off x="7181850" y="7486650"/>
        <a:ext cx="6829425" cy="3819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5</xdr:col>
      <xdr:colOff>285750</xdr:colOff>
      <xdr:row>56</xdr:row>
      <xdr:rowOff>161925</xdr:rowOff>
    </xdr:to>
    <xdr:graphicFrame>
      <xdr:nvGraphicFramePr>
        <xdr:cNvPr id="9" name="Chart 15"/>
        <xdr:cNvGraphicFramePr/>
      </xdr:nvGraphicFramePr>
      <xdr:xfrm>
        <a:off x="0" y="11449050"/>
        <a:ext cx="6610350" cy="3629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885825</xdr:colOff>
      <xdr:row>42</xdr:row>
      <xdr:rowOff>0</xdr:rowOff>
    </xdr:from>
    <xdr:to>
      <xdr:col>13</xdr:col>
      <xdr:colOff>400050</xdr:colOff>
      <xdr:row>56</xdr:row>
      <xdr:rowOff>161925</xdr:rowOff>
    </xdr:to>
    <xdr:graphicFrame>
      <xdr:nvGraphicFramePr>
        <xdr:cNvPr id="10" name="Chart 16"/>
        <xdr:cNvGraphicFramePr/>
      </xdr:nvGraphicFramePr>
      <xdr:xfrm>
        <a:off x="7210425" y="11449050"/>
        <a:ext cx="6791325" cy="3629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57</xdr:row>
      <xdr:rowOff>123825</xdr:rowOff>
    </xdr:from>
    <xdr:to>
      <xdr:col>5</xdr:col>
      <xdr:colOff>266700</xdr:colOff>
      <xdr:row>72</xdr:row>
      <xdr:rowOff>104775</xdr:rowOff>
    </xdr:to>
    <xdr:graphicFrame>
      <xdr:nvGraphicFramePr>
        <xdr:cNvPr id="11" name="Chart 17"/>
        <xdr:cNvGraphicFramePr/>
      </xdr:nvGraphicFramePr>
      <xdr:xfrm>
        <a:off x="0" y="15287625"/>
        <a:ext cx="6591300" cy="3695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904875</xdr:colOff>
      <xdr:row>57</xdr:row>
      <xdr:rowOff>114300</xdr:rowOff>
    </xdr:from>
    <xdr:to>
      <xdr:col>13</xdr:col>
      <xdr:colOff>409575</xdr:colOff>
      <xdr:row>72</xdr:row>
      <xdr:rowOff>123825</xdr:rowOff>
    </xdr:to>
    <xdr:graphicFrame>
      <xdr:nvGraphicFramePr>
        <xdr:cNvPr id="12" name="Chart 18"/>
        <xdr:cNvGraphicFramePr/>
      </xdr:nvGraphicFramePr>
      <xdr:xfrm>
        <a:off x="7229475" y="15278100"/>
        <a:ext cx="6781800" cy="3724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31278;&#26908;&#35386;&#32076;&#24180;&#27604;&#366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581;&#23550;(Hokari)\&#12395;&#12356;&#12364;&#12383;&#12398;&#29983;&#27963;&#32722;&#24931;&#30149;&#31561;&#12487;&#12540;&#12479;\&#21442;&#32771;&#36039;&#26009;&#32232;\&#21508;&#31278;&#26908;&#35386;&#32076;&#24180;&#27604;&#366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基本健診"/>
      <sheetName val="胃がん"/>
      <sheetName val="肺がん"/>
      <sheetName val="乳がん"/>
      <sheetName val="大腸がん"/>
      <sheetName val="基本健診 (速報)"/>
      <sheetName val="胃がん (速報)"/>
      <sheetName val="肺がん (速報)"/>
      <sheetName val="乳がん (速報)"/>
      <sheetName val="大腸がん (速報)"/>
    </sheetNames>
    <sheetDataSet>
      <sheetData sheetId="0">
        <row r="8">
          <cell r="D8" t="str">
            <v>H5</v>
          </cell>
          <cell r="I8" t="str">
            <v>Ｈ10</v>
          </cell>
          <cell r="J8" t="str">
            <v>Ｈ11</v>
          </cell>
          <cell r="K8" t="str">
            <v>Ｈ12</v>
          </cell>
          <cell r="L8" t="str">
            <v>Ｈ13</v>
          </cell>
          <cell r="M8" t="str">
            <v>Ｈ14</v>
          </cell>
        </row>
        <row r="9">
          <cell r="C9" t="str">
            <v>県</v>
          </cell>
          <cell r="D9">
            <v>22</v>
          </cell>
          <cell r="I9">
            <v>22.2</v>
          </cell>
          <cell r="J9">
            <v>22</v>
          </cell>
          <cell r="K9">
            <v>22.5</v>
          </cell>
          <cell r="L9">
            <v>22.4</v>
          </cell>
          <cell r="M9">
            <v>22.4</v>
          </cell>
        </row>
        <row r="10">
          <cell r="C10" t="str">
            <v>全国</v>
          </cell>
          <cell r="D10">
            <v>14</v>
          </cell>
          <cell r="I10">
            <v>13.3</v>
          </cell>
          <cell r="J10">
            <v>13.1</v>
          </cell>
          <cell r="K10">
            <v>13</v>
          </cell>
          <cell r="L10">
            <v>12.9</v>
          </cell>
        </row>
        <row r="11">
          <cell r="D11" t="str">
            <v>H5</v>
          </cell>
          <cell r="I11" t="str">
            <v>Ｈ10</v>
          </cell>
          <cell r="J11" t="str">
            <v>Ｈ11</v>
          </cell>
          <cell r="K11" t="str">
            <v>Ｈ12</v>
          </cell>
          <cell r="L11" t="str">
            <v>Ｈ13</v>
          </cell>
          <cell r="M11" t="str">
            <v>Ｈ14</v>
          </cell>
        </row>
        <row r="12">
          <cell r="C12" t="str">
            <v>県</v>
          </cell>
          <cell r="D12">
            <v>11.9</v>
          </cell>
          <cell r="I12">
            <v>9.2</v>
          </cell>
          <cell r="J12">
            <v>8.3</v>
          </cell>
          <cell r="K12">
            <v>8.2</v>
          </cell>
          <cell r="L12">
            <v>7.9</v>
          </cell>
          <cell r="M12">
            <v>8.2</v>
          </cell>
        </row>
        <row r="13">
          <cell r="C13" t="str">
            <v>全国</v>
          </cell>
          <cell r="D13">
            <v>13.8</v>
          </cell>
          <cell r="I13">
            <v>12.4</v>
          </cell>
          <cell r="J13">
            <v>11.9</v>
          </cell>
          <cell r="K13">
            <v>11.8</v>
          </cell>
          <cell r="L13">
            <v>11.5</v>
          </cell>
        </row>
        <row r="14">
          <cell r="D14" t="str">
            <v>H5</v>
          </cell>
          <cell r="I14" t="str">
            <v>Ｈ10</v>
          </cell>
          <cell r="J14" t="str">
            <v>Ｈ11</v>
          </cell>
          <cell r="K14" t="str">
            <v>Ｈ12</v>
          </cell>
          <cell r="L14" t="str">
            <v>Ｈ13</v>
          </cell>
          <cell r="M14" t="str">
            <v>Ｈ14</v>
          </cell>
        </row>
        <row r="15">
          <cell r="C15" t="str">
            <v>県</v>
          </cell>
          <cell r="D15">
            <v>94.7</v>
          </cell>
          <cell r="I15">
            <v>92</v>
          </cell>
          <cell r="J15">
            <v>91.6</v>
          </cell>
          <cell r="K15">
            <v>92.7</v>
          </cell>
          <cell r="L15">
            <v>90.9</v>
          </cell>
          <cell r="M15">
            <v>90.9</v>
          </cell>
        </row>
        <row r="16">
          <cell r="C16" t="str">
            <v>全国</v>
          </cell>
          <cell r="I16">
            <v>77.1</v>
          </cell>
          <cell r="J16">
            <v>77</v>
          </cell>
          <cell r="K16">
            <v>85.7</v>
          </cell>
          <cell r="L16">
            <v>86.4</v>
          </cell>
        </row>
        <row r="17">
          <cell r="D17" t="str">
            <v>H5</v>
          </cell>
          <cell r="I17" t="str">
            <v>Ｈ10</v>
          </cell>
          <cell r="J17" t="str">
            <v>Ｈ11</v>
          </cell>
          <cell r="K17" t="str">
            <v>Ｈ12</v>
          </cell>
          <cell r="L17" t="str">
            <v>Ｈ13</v>
          </cell>
          <cell r="M17" t="str">
            <v>Ｈ14</v>
          </cell>
        </row>
        <row r="18">
          <cell r="C18" t="str">
            <v>県</v>
          </cell>
          <cell r="D18">
            <v>229.3</v>
          </cell>
          <cell r="I18">
            <v>271.8</v>
          </cell>
          <cell r="J18">
            <v>254.1</v>
          </cell>
          <cell r="K18">
            <v>256.3</v>
          </cell>
          <cell r="L18">
            <v>253.4</v>
          </cell>
          <cell r="M18">
            <v>227.3</v>
          </cell>
        </row>
        <row r="19">
          <cell r="C19" t="str">
            <v>全国</v>
          </cell>
          <cell r="D19">
            <v>145.3</v>
          </cell>
          <cell r="I19">
            <v>143.2</v>
          </cell>
          <cell r="J19">
            <v>143.8</v>
          </cell>
          <cell r="K19">
            <v>142.5</v>
          </cell>
          <cell r="L19">
            <v>146.6</v>
          </cell>
        </row>
        <row r="20">
          <cell r="D20" t="str">
            <v>H5</v>
          </cell>
          <cell r="I20" t="str">
            <v>Ｈ10</v>
          </cell>
          <cell r="J20" t="str">
            <v>Ｈ11</v>
          </cell>
          <cell r="K20" t="str">
            <v>Ｈ12</v>
          </cell>
          <cell r="L20" t="str">
            <v>Ｈ13</v>
          </cell>
          <cell r="M20" t="str">
            <v>Ｈ14</v>
          </cell>
        </row>
        <row r="21">
          <cell r="C21" t="str">
            <v>県</v>
          </cell>
          <cell r="D21">
            <v>2</v>
          </cell>
          <cell r="I21">
            <v>3.2</v>
          </cell>
          <cell r="J21">
            <v>3.3</v>
          </cell>
          <cell r="K21">
            <v>3.4</v>
          </cell>
          <cell r="L21">
            <v>3.5</v>
          </cell>
          <cell r="M21">
            <v>3</v>
          </cell>
        </row>
        <row r="22">
          <cell r="C22" t="str">
            <v>全国</v>
          </cell>
          <cell r="D22">
            <v>1.3</v>
          </cell>
          <cell r="I22">
            <v>1.5</v>
          </cell>
          <cell r="J22">
            <v>1.6</v>
          </cell>
          <cell r="K22">
            <v>1.4</v>
          </cell>
          <cell r="L22">
            <v>1.5</v>
          </cell>
        </row>
        <row r="23">
          <cell r="D23" t="str">
            <v>H5</v>
          </cell>
          <cell r="I23" t="str">
            <v>Ｈ10</v>
          </cell>
          <cell r="J23" t="str">
            <v>Ｈ11</v>
          </cell>
          <cell r="K23" t="str">
            <v>Ｈ12</v>
          </cell>
          <cell r="L23" t="str">
            <v>Ｈ13</v>
          </cell>
          <cell r="M23" t="str">
            <v>Ｈ14</v>
          </cell>
        </row>
        <row r="24">
          <cell r="C24" t="str">
            <v>県</v>
          </cell>
          <cell r="D24">
            <v>55.5</v>
          </cell>
          <cell r="I24">
            <v>55.7</v>
          </cell>
          <cell r="J24">
            <v>51.7</v>
          </cell>
          <cell r="K24">
            <v>55.3</v>
          </cell>
          <cell r="L24">
            <v>53.4</v>
          </cell>
          <cell r="M24">
            <v>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基本健診"/>
      <sheetName val="胃がん"/>
      <sheetName val="肺がん"/>
      <sheetName val="乳がん"/>
      <sheetName val="大腸がん"/>
      <sheetName val="基本健診 (速報)"/>
      <sheetName val="胃がん (速報)"/>
      <sheetName val="肺がん (速報)"/>
      <sheetName val="乳がん (速報)"/>
      <sheetName val="大腸がん (速報)"/>
      <sheetName val="子宮がん"/>
      <sheetName val="子宮がん (グラフ編)"/>
      <sheetName val="子宮がん (速報)"/>
    </sheetNames>
    <sheetDataSet>
      <sheetData sheetId="0">
        <row r="25">
          <cell r="D25" t="str">
            <v>H5</v>
          </cell>
          <cell r="I25" t="str">
            <v>Ｈ10</v>
          </cell>
          <cell r="J25" t="str">
            <v>Ｈ11</v>
          </cell>
          <cell r="K25" t="str">
            <v>Ｈ12</v>
          </cell>
          <cell r="L25" t="str">
            <v>Ｈ13</v>
          </cell>
          <cell r="M25" t="str">
            <v>Ｈ14</v>
          </cell>
        </row>
        <row r="26">
          <cell r="C26" t="str">
            <v>県</v>
          </cell>
          <cell r="D26">
            <v>17.8</v>
          </cell>
          <cell r="I26">
            <v>16.1</v>
          </cell>
          <cell r="J26">
            <v>15.8</v>
          </cell>
          <cell r="K26">
            <v>15.9</v>
          </cell>
          <cell r="L26">
            <v>16.5</v>
          </cell>
          <cell r="M26">
            <v>16.2</v>
          </cell>
        </row>
        <row r="27">
          <cell r="C27" t="str">
            <v>全国</v>
          </cell>
          <cell r="D27">
            <v>16.1</v>
          </cell>
          <cell r="I27">
            <v>14</v>
          </cell>
          <cell r="J27">
            <v>13.7</v>
          </cell>
          <cell r="K27">
            <v>13.8</v>
          </cell>
          <cell r="L27">
            <v>14.6</v>
          </cell>
        </row>
        <row r="28">
          <cell r="D28" t="str">
            <v>H5</v>
          </cell>
          <cell r="I28" t="str">
            <v>Ｈ10</v>
          </cell>
          <cell r="J28" t="str">
            <v>Ｈ11</v>
          </cell>
          <cell r="K28" t="str">
            <v>Ｈ12</v>
          </cell>
          <cell r="L28" t="str">
            <v>Ｈ13</v>
          </cell>
          <cell r="M28" t="str">
            <v>Ｈ14</v>
          </cell>
        </row>
        <row r="29">
          <cell r="C29" t="str">
            <v>県</v>
          </cell>
          <cell r="D29">
            <v>0.3</v>
          </cell>
          <cell r="I29">
            <v>0.31</v>
          </cell>
          <cell r="J29">
            <v>0.28</v>
          </cell>
          <cell r="K29">
            <v>0.34</v>
          </cell>
          <cell r="L29">
            <v>0.41</v>
          </cell>
          <cell r="M29">
            <v>0.39</v>
          </cell>
        </row>
        <row r="30">
          <cell r="C30" t="str">
            <v>全国</v>
          </cell>
          <cell r="D30">
            <v>0.94</v>
          </cell>
          <cell r="I30">
            <v>0.97</v>
          </cell>
          <cell r="J30">
            <v>0.98</v>
          </cell>
          <cell r="K30">
            <v>0.95</v>
          </cell>
          <cell r="L30">
            <v>0.96</v>
          </cell>
        </row>
        <row r="31">
          <cell r="D31" t="str">
            <v>H5</v>
          </cell>
          <cell r="I31" t="str">
            <v>Ｈ10</v>
          </cell>
          <cell r="J31" t="str">
            <v>Ｈ11</v>
          </cell>
          <cell r="K31" t="str">
            <v>Ｈ12</v>
          </cell>
          <cell r="L31" t="str">
            <v>Ｈ13</v>
          </cell>
          <cell r="M31" t="str">
            <v>Ｈ14</v>
          </cell>
        </row>
        <row r="32">
          <cell r="C32" t="str">
            <v>県</v>
          </cell>
          <cell r="D32">
            <v>98</v>
          </cell>
          <cell r="I32">
            <v>85.8</v>
          </cell>
          <cell r="J32">
            <v>85.5</v>
          </cell>
          <cell r="K32">
            <v>87.9</v>
          </cell>
          <cell r="L32">
            <v>91.2</v>
          </cell>
          <cell r="M32">
            <v>89.4</v>
          </cell>
        </row>
        <row r="33">
          <cell r="C33" t="str">
            <v>全国</v>
          </cell>
          <cell r="D33">
            <v>76.1</v>
          </cell>
          <cell r="I33">
            <v>72.3</v>
          </cell>
          <cell r="J33">
            <v>71.2</v>
          </cell>
          <cell r="K33">
            <v>85.4</v>
          </cell>
          <cell r="L33">
            <v>86.4</v>
          </cell>
        </row>
        <row r="34">
          <cell r="D34" t="str">
            <v>H5</v>
          </cell>
          <cell r="I34" t="str">
            <v>Ｈ10</v>
          </cell>
          <cell r="J34" t="str">
            <v>Ｈ11</v>
          </cell>
          <cell r="K34" t="str">
            <v>Ｈ12</v>
          </cell>
          <cell r="L34" t="str">
            <v>Ｈ13</v>
          </cell>
          <cell r="M34" t="str">
            <v>Ｈ14</v>
          </cell>
        </row>
        <row r="35">
          <cell r="C35" t="str">
            <v>県</v>
          </cell>
          <cell r="D35">
            <v>71</v>
          </cell>
          <cell r="I35">
            <v>60.6</v>
          </cell>
          <cell r="J35">
            <v>49.5</v>
          </cell>
          <cell r="K35">
            <v>50.7</v>
          </cell>
          <cell r="L35">
            <v>67.1</v>
          </cell>
          <cell r="M35">
            <v>70.8</v>
          </cell>
        </row>
        <row r="36">
          <cell r="C36" t="str">
            <v>全国</v>
          </cell>
          <cell r="D36">
            <v>64.8</v>
          </cell>
          <cell r="I36">
            <v>60.6</v>
          </cell>
          <cell r="J36">
            <v>62.8</v>
          </cell>
          <cell r="K36">
            <v>63.8</v>
          </cell>
          <cell r="L36">
            <v>61.4</v>
          </cell>
        </row>
        <row r="37">
          <cell r="D37" t="str">
            <v>H5</v>
          </cell>
          <cell r="I37" t="str">
            <v>Ｈ10</v>
          </cell>
          <cell r="J37" t="str">
            <v>Ｈ11</v>
          </cell>
          <cell r="K37" t="str">
            <v>Ｈ12</v>
          </cell>
          <cell r="L37" t="str">
            <v>Ｈ13</v>
          </cell>
          <cell r="M37" t="str">
            <v>Ｈ14</v>
          </cell>
        </row>
        <row r="38">
          <cell r="C38" t="str">
            <v>県</v>
          </cell>
          <cell r="D38">
            <v>21.5</v>
          </cell>
          <cell r="I38">
            <v>22.6</v>
          </cell>
          <cell r="J38">
            <v>20.4</v>
          </cell>
          <cell r="K38">
            <v>17.1</v>
          </cell>
          <cell r="L38">
            <v>18</v>
          </cell>
          <cell r="M38">
            <v>20.4</v>
          </cell>
        </row>
        <row r="39">
          <cell r="C39" t="str">
            <v>全国</v>
          </cell>
          <cell r="D39">
            <v>9.1</v>
          </cell>
          <cell r="I39">
            <v>8.8</v>
          </cell>
          <cell r="J39">
            <v>9</v>
          </cell>
          <cell r="K39">
            <v>7.9</v>
          </cell>
          <cell r="L39">
            <v>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pane xSplit="3" ySplit="1" topLeftCell="I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18" sqref="I18"/>
    </sheetView>
  </sheetViews>
  <sheetFormatPr defaultColWidth="9.00390625" defaultRowHeight="13.5"/>
  <cols>
    <col min="1" max="1" width="9.125" style="137" customWidth="1"/>
    <col min="2" max="2" width="19.50390625" style="137" customWidth="1"/>
    <col min="3" max="3" width="12.00390625" style="137" customWidth="1"/>
    <col min="4" max="14" width="7.75390625" style="137" customWidth="1"/>
    <col min="15" max="16384" width="9.00390625" style="137" customWidth="1"/>
  </cols>
  <sheetData>
    <row r="1" spans="1:15" ht="13.5">
      <c r="A1" s="153" t="s">
        <v>15</v>
      </c>
      <c r="B1" s="134"/>
      <c r="C1" s="134"/>
      <c r="D1" s="135" t="s">
        <v>16</v>
      </c>
      <c r="E1" s="136" t="s">
        <v>17</v>
      </c>
      <c r="F1" s="136" t="s">
        <v>18</v>
      </c>
      <c r="G1" s="136" t="s">
        <v>0</v>
      </c>
      <c r="H1" s="136" t="s">
        <v>1</v>
      </c>
      <c r="I1" s="136" t="s">
        <v>83</v>
      </c>
      <c r="J1" s="136" t="s">
        <v>2</v>
      </c>
      <c r="K1" s="136" t="s">
        <v>3</v>
      </c>
      <c r="L1" s="136" t="s">
        <v>4</v>
      </c>
      <c r="M1" s="136" t="s">
        <v>5</v>
      </c>
      <c r="N1" s="136" t="s">
        <v>64</v>
      </c>
      <c r="O1" s="136" t="s">
        <v>65</v>
      </c>
    </row>
    <row r="2" spans="1:17" ht="13.5">
      <c r="A2" s="154"/>
      <c r="B2" s="138" t="s">
        <v>8</v>
      </c>
      <c r="C2" s="138" t="s">
        <v>6</v>
      </c>
      <c r="D2" s="138">
        <v>8.7</v>
      </c>
      <c r="E2" s="139">
        <v>13</v>
      </c>
      <c r="F2" s="139">
        <v>14.8</v>
      </c>
      <c r="G2" s="139">
        <v>16.3</v>
      </c>
      <c r="H2" s="139">
        <v>18.1</v>
      </c>
      <c r="I2" s="139">
        <v>19.1</v>
      </c>
      <c r="J2" s="140">
        <v>19.550318309983258</v>
      </c>
      <c r="K2" s="140">
        <v>20.187334717833455</v>
      </c>
      <c r="L2" s="140">
        <v>22.09285449793221</v>
      </c>
      <c r="M2" s="140">
        <v>22.8162899856201</v>
      </c>
      <c r="N2" s="135">
        <v>23.55803771667639</v>
      </c>
      <c r="O2" s="135">
        <v>23.6</v>
      </c>
      <c r="P2" s="141"/>
      <c r="Q2" s="141"/>
    </row>
    <row r="3" spans="1:15" ht="13.5">
      <c r="A3" s="154"/>
      <c r="B3" s="138"/>
      <c r="C3" s="138" t="s">
        <v>7</v>
      </c>
      <c r="D3" s="138">
        <v>10.9</v>
      </c>
      <c r="E3" s="139">
        <v>12.2</v>
      </c>
      <c r="F3" s="139">
        <v>13</v>
      </c>
      <c r="G3" s="139">
        <v>13.7</v>
      </c>
      <c r="H3" s="139">
        <v>14.6</v>
      </c>
      <c r="I3" s="139">
        <v>14.8</v>
      </c>
      <c r="J3" s="140">
        <v>15.3</v>
      </c>
      <c r="K3" s="140">
        <v>15.8</v>
      </c>
      <c r="L3" s="140">
        <v>16.5</v>
      </c>
      <c r="M3" s="140">
        <v>17.1</v>
      </c>
      <c r="N3" s="135">
        <v>18.1</v>
      </c>
      <c r="O3" s="135"/>
    </row>
    <row r="4" spans="1:15" ht="13.5">
      <c r="A4" s="154"/>
      <c r="B4" s="138"/>
      <c r="C4" s="138"/>
      <c r="D4" s="135" t="s">
        <v>16</v>
      </c>
      <c r="E4" s="142" t="s">
        <v>17</v>
      </c>
      <c r="F4" s="142" t="s">
        <v>18</v>
      </c>
      <c r="G4" s="142" t="s">
        <v>0</v>
      </c>
      <c r="H4" s="142" t="s">
        <v>1</v>
      </c>
      <c r="I4" s="142" t="s">
        <v>83</v>
      </c>
      <c r="J4" s="142" t="s">
        <v>2</v>
      </c>
      <c r="K4" s="142" t="s">
        <v>3</v>
      </c>
      <c r="L4" s="142" t="s">
        <v>4</v>
      </c>
      <c r="M4" s="142" t="s">
        <v>5</v>
      </c>
      <c r="N4" s="142" t="s">
        <v>64</v>
      </c>
      <c r="O4" s="142" t="s">
        <v>65</v>
      </c>
    </row>
    <row r="5" spans="1:15" ht="13.5">
      <c r="A5" s="154"/>
      <c r="B5" s="138" t="s">
        <v>9</v>
      </c>
      <c r="C5" s="138" t="s">
        <v>6</v>
      </c>
      <c r="D5" s="138">
        <v>5.9</v>
      </c>
      <c r="E5" s="143">
        <v>5.8</v>
      </c>
      <c r="F5" s="143">
        <v>5.5</v>
      </c>
      <c r="G5" s="143">
        <v>6</v>
      </c>
      <c r="H5" s="143">
        <v>6</v>
      </c>
      <c r="I5" s="143">
        <v>5.1</v>
      </c>
      <c r="J5" s="143">
        <v>5.530946965162217</v>
      </c>
      <c r="K5" s="143">
        <v>5.614717728172571</v>
      </c>
      <c r="L5" s="140">
        <v>5.6494885868297295</v>
      </c>
      <c r="M5" s="140">
        <v>6.058696220895665</v>
      </c>
      <c r="N5" s="135">
        <v>6.124122437517551</v>
      </c>
      <c r="O5" s="135">
        <v>6</v>
      </c>
    </row>
    <row r="6" spans="1:15" ht="13.5">
      <c r="A6" s="154"/>
      <c r="B6" s="138"/>
      <c r="C6" s="138" t="s">
        <v>7</v>
      </c>
      <c r="D6" s="138">
        <v>7</v>
      </c>
      <c r="E6" s="140">
        <v>7.1</v>
      </c>
      <c r="F6" s="140">
        <v>7.3</v>
      </c>
      <c r="G6" s="140">
        <v>7.3</v>
      </c>
      <c r="H6" s="140">
        <v>7.3</v>
      </c>
      <c r="I6" s="140">
        <v>7</v>
      </c>
      <c r="J6" s="140">
        <v>7.1</v>
      </c>
      <c r="K6" s="140">
        <v>7.2</v>
      </c>
      <c r="L6" s="140">
        <v>7.2</v>
      </c>
      <c r="M6" s="140">
        <v>7.140734043753685</v>
      </c>
      <c r="N6" s="135">
        <v>7.279775515841802</v>
      </c>
      <c r="O6" s="135"/>
    </row>
    <row r="7" spans="1:15" ht="13.5">
      <c r="A7" s="154"/>
      <c r="B7" s="138"/>
      <c r="C7" s="138"/>
      <c r="D7" s="135" t="s">
        <v>16</v>
      </c>
      <c r="E7" s="142" t="s">
        <v>17</v>
      </c>
      <c r="F7" s="142" t="s">
        <v>18</v>
      </c>
      <c r="G7" s="142" t="s">
        <v>0</v>
      </c>
      <c r="H7" s="142" t="s">
        <v>1</v>
      </c>
      <c r="I7" s="142" t="s">
        <v>83</v>
      </c>
      <c r="J7" s="142" t="s">
        <v>2</v>
      </c>
      <c r="K7" s="142" t="s">
        <v>3</v>
      </c>
      <c r="L7" s="142" t="s">
        <v>4</v>
      </c>
      <c r="M7" s="142" t="s">
        <v>5</v>
      </c>
      <c r="N7" s="142" t="s">
        <v>64</v>
      </c>
      <c r="O7" s="142" t="s">
        <v>65</v>
      </c>
    </row>
    <row r="8" spans="1:15" ht="13.5">
      <c r="A8" s="154"/>
      <c r="B8" s="138" t="s">
        <v>10</v>
      </c>
      <c r="C8" s="138" t="s">
        <v>6</v>
      </c>
      <c r="D8" s="138">
        <v>53.4</v>
      </c>
      <c r="E8" s="143">
        <v>70</v>
      </c>
      <c r="F8" s="143">
        <v>75.2</v>
      </c>
      <c r="G8" s="143">
        <v>74.9</v>
      </c>
      <c r="H8" s="143">
        <v>74.1</v>
      </c>
      <c r="I8" s="143">
        <v>75.8</v>
      </c>
      <c r="J8" s="143">
        <v>78.95339954163484</v>
      </c>
      <c r="K8" s="143">
        <v>79.57446808510639</v>
      </c>
      <c r="L8" s="135">
        <v>80.62377743968703</v>
      </c>
      <c r="M8" s="135">
        <v>78.57703631010796</v>
      </c>
      <c r="N8" s="135">
        <v>76.28393250183419</v>
      </c>
      <c r="O8" s="135">
        <v>73.3</v>
      </c>
    </row>
    <row r="9" spans="1:15" ht="13.5">
      <c r="A9" s="154"/>
      <c r="B9" s="138"/>
      <c r="C9" s="138" t="s">
        <v>7</v>
      </c>
      <c r="D9" s="138">
        <v>61.5</v>
      </c>
      <c r="E9" s="135">
        <v>59.9</v>
      </c>
      <c r="F9" s="135">
        <v>61.3</v>
      </c>
      <c r="G9" s="135">
        <v>60.6</v>
      </c>
      <c r="H9" s="135">
        <v>59.7</v>
      </c>
      <c r="I9" s="135">
        <v>58.5</v>
      </c>
      <c r="J9" s="135">
        <v>58.9</v>
      </c>
      <c r="K9" s="135">
        <v>75.8</v>
      </c>
      <c r="L9" s="135">
        <v>76.4</v>
      </c>
      <c r="M9" s="135">
        <v>76.3060776369707</v>
      </c>
      <c r="N9" s="135">
        <v>75.57317899830963</v>
      </c>
      <c r="O9" s="135"/>
    </row>
    <row r="10" spans="1:15" ht="13.5">
      <c r="A10" s="154"/>
      <c r="B10" s="138"/>
      <c r="C10" s="138"/>
      <c r="D10" s="135" t="s">
        <v>16</v>
      </c>
      <c r="E10" s="142" t="s">
        <v>17</v>
      </c>
      <c r="F10" s="142" t="s">
        <v>18</v>
      </c>
      <c r="G10" s="142" t="s">
        <v>0</v>
      </c>
      <c r="H10" s="142" t="s">
        <v>1</v>
      </c>
      <c r="I10" s="142" t="s">
        <v>83</v>
      </c>
      <c r="J10" s="142" t="s">
        <v>2</v>
      </c>
      <c r="K10" s="142" t="s">
        <v>3</v>
      </c>
      <c r="L10" s="142" t="s">
        <v>4</v>
      </c>
      <c r="M10" s="142" t="s">
        <v>5</v>
      </c>
      <c r="N10" s="142" t="s">
        <v>64</v>
      </c>
      <c r="O10" s="142" t="s">
        <v>65</v>
      </c>
    </row>
    <row r="11" spans="1:15" ht="13.5">
      <c r="A11" s="154"/>
      <c r="B11" s="138" t="s">
        <v>11</v>
      </c>
      <c r="C11" s="138" t="s">
        <v>6</v>
      </c>
      <c r="D11" s="138">
        <v>243.2</v>
      </c>
      <c r="E11" s="143">
        <v>258.3</v>
      </c>
      <c r="F11" s="143">
        <v>232.1</v>
      </c>
      <c r="G11" s="143">
        <v>236.6</v>
      </c>
      <c r="H11" s="143">
        <v>276.4</v>
      </c>
      <c r="I11" s="143">
        <v>244.1</v>
      </c>
      <c r="J11" s="143">
        <v>256.3362229843452</v>
      </c>
      <c r="K11" s="143">
        <v>287.3916308280429</v>
      </c>
      <c r="L11" s="135">
        <v>275.0457386328753</v>
      </c>
      <c r="M11" s="135">
        <v>271.1251694532309</v>
      </c>
      <c r="N11" s="135">
        <v>263.9707947205841</v>
      </c>
      <c r="O11" s="135">
        <v>274.8</v>
      </c>
    </row>
    <row r="12" spans="1:15" ht="13.5">
      <c r="A12" s="154"/>
      <c r="B12" s="138"/>
      <c r="C12" s="138" t="s">
        <v>7</v>
      </c>
      <c r="D12" s="138">
        <v>151</v>
      </c>
      <c r="E12" s="135">
        <v>147.5</v>
      </c>
      <c r="F12" s="135">
        <v>150.1</v>
      </c>
      <c r="G12" s="135">
        <v>143.5</v>
      </c>
      <c r="H12" s="135">
        <v>147.7</v>
      </c>
      <c r="I12" s="135">
        <v>147.1</v>
      </c>
      <c r="J12" s="135">
        <v>151.7</v>
      </c>
      <c r="K12" s="135">
        <v>153.2</v>
      </c>
      <c r="L12" s="135">
        <v>156.6</v>
      </c>
      <c r="M12" s="135">
        <v>160.61203412225052</v>
      </c>
      <c r="N12" s="135">
        <v>165.49913104367363</v>
      </c>
      <c r="O12" s="135"/>
    </row>
    <row r="13" spans="1:15" ht="13.5">
      <c r="A13" s="154"/>
      <c r="B13" s="138"/>
      <c r="C13" s="138"/>
      <c r="D13" s="135" t="s">
        <v>16</v>
      </c>
      <c r="E13" s="142" t="s">
        <v>17</v>
      </c>
      <c r="F13" s="142" t="s">
        <v>18</v>
      </c>
      <c r="G13" s="142" t="s">
        <v>0</v>
      </c>
      <c r="H13" s="142" t="s">
        <v>1</v>
      </c>
      <c r="I13" s="142" t="s">
        <v>83</v>
      </c>
      <c r="J13" s="142" t="s">
        <v>2</v>
      </c>
      <c r="K13" s="142" t="s">
        <v>3</v>
      </c>
      <c r="L13" s="142" t="s">
        <v>4</v>
      </c>
      <c r="M13" s="142" t="s">
        <v>5</v>
      </c>
      <c r="N13" s="142" t="s">
        <v>64</v>
      </c>
      <c r="O13" s="142" t="s">
        <v>65</v>
      </c>
    </row>
    <row r="14" spans="1:15" ht="13.5">
      <c r="A14" s="154"/>
      <c r="B14" s="138" t="s">
        <v>12</v>
      </c>
      <c r="C14" s="138" t="s">
        <v>6</v>
      </c>
      <c r="D14" s="138">
        <v>7.7</v>
      </c>
      <c r="E14" s="143">
        <v>6.4</v>
      </c>
      <c r="F14" s="143">
        <v>5.6</v>
      </c>
      <c r="G14" s="143">
        <v>5.3</v>
      </c>
      <c r="H14" s="143">
        <v>6.2</v>
      </c>
      <c r="I14" s="143">
        <v>6.4</v>
      </c>
      <c r="J14" s="143">
        <v>5.870020964360587</v>
      </c>
      <c r="K14" s="143">
        <v>6.432391138273491</v>
      </c>
      <c r="L14" s="135">
        <v>6.038549669766815</v>
      </c>
      <c r="M14" s="135">
        <v>5.695016860247284</v>
      </c>
      <c r="N14" s="135">
        <v>5.650396729983169</v>
      </c>
      <c r="O14" s="135">
        <v>6.261980830670927</v>
      </c>
    </row>
    <row r="15" spans="1:15" ht="13.5">
      <c r="A15" s="154"/>
      <c r="B15" s="138"/>
      <c r="C15" s="138" t="s">
        <v>7</v>
      </c>
      <c r="D15" s="138">
        <v>3.5</v>
      </c>
      <c r="E15" s="135">
        <v>3.5</v>
      </c>
      <c r="F15" s="135">
        <v>3.4</v>
      </c>
      <c r="G15" s="135">
        <v>3.3</v>
      </c>
      <c r="H15" s="135">
        <v>3.4</v>
      </c>
      <c r="I15" s="135">
        <v>3.6</v>
      </c>
      <c r="J15" s="135">
        <v>3.6</v>
      </c>
      <c r="K15" s="135">
        <v>2.8</v>
      </c>
      <c r="L15" s="135">
        <v>2.9</v>
      </c>
      <c r="M15" s="135">
        <v>2.9476512183584607</v>
      </c>
      <c r="N15" s="135">
        <v>3.008223081966841</v>
      </c>
      <c r="O15" s="135"/>
    </row>
    <row r="16" spans="1:15" ht="13.5">
      <c r="A16" s="154"/>
      <c r="B16" s="138"/>
      <c r="C16" s="138"/>
      <c r="D16" s="135" t="s">
        <v>16</v>
      </c>
      <c r="E16" s="142" t="s">
        <v>17</v>
      </c>
      <c r="F16" s="142" t="s">
        <v>18</v>
      </c>
      <c r="G16" s="142" t="s">
        <v>0</v>
      </c>
      <c r="H16" s="142" t="s">
        <v>1</v>
      </c>
      <c r="I16" s="142" t="s">
        <v>83</v>
      </c>
      <c r="J16" s="142" t="s">
        <v>2</v>
      </c>
      <c r="K16" s="142" t="s">
        <v>3</v>
      </c>
      <c r="L16" s="142" t="s">
        <v>4</v>
      </c>
      <c r="M16" s="142" t="s">
        <v>5</v>
      </c>
      <c r="N16" s="142" t="s">
        <v>64</v>
      </c>
      <c r="O16" s="142" t="s">
        <v>65</v>
      </c>
    </row>
    <row r="17" spans="1:15" ht="14.25" thickBot="1">
      <c r="A17" s="155"/>
      <c r="B17" s="144" t="s">
        <v>19</v>
      </c>
      <c r="C17" s="144" t="s">
        <v>6</v>
      </c>
      <c r="D17" s="144">
        <v>65.1</v>
      </c>
      <c r="E17" s="145">
        <v>55.4</v>
      </c>
      <c r="F17" s="146">
        <v>62</v>
      </c>
      <c r="G17" s="145">
        <v>59.9</v>
      </c>
      <c r="H17" s="146">
        <v>60.4</v>
      </c>
      <c r="I17" s="146">
        <v>69</v>
      </c>
      <c r="J17" s="146">
        <v>64.6</v>
      </c>
      <c r="K17" s="146">
        <v>61.8</v>
      </c>
      <c r="L17" s="147">
        <v>59.8</v>
      </c>
      <c r="M17" s="147">
        <v>62.3</v>
      </c>
      <c r="N17" s="147">
        <v>57.87234042553191</v>
      </c>
      <c r="O17" s="147">
        <v>62.7</v>
      </c>
    </row>
    <row r="19" spans="1:15" ht="13.5">
      <c r="A19" s="137" t="s">
        <v>66</v>
      </c>
      <c r="B19" s="137" t="s">
        <v>60</v>
      </c>
      <c r="N19" s="149"/>
      <c r="O19" s="149">
        <v>490</v>
      </c>
    </row>
    <row r="20" spans="2:15" ht="13.5">
      <c r="B20" s="137" t="s">
        <v>67</v>
      </c>
      <c r="N20" s="149"/>
      <c r="O20" s="149">
        <v>7825</v>
      </c>
    </row>
    <row r="21" spans="2:15" ht="13.5">
      <c r="B21" s="137" t="s">
        <v>68</v>
      </c>
      <c r="N21" s="150"/>
      <c r="O21" s="150">
        <v>6.261980830670927</v>
      </c>
    </row>
    <row r="22" spans="14:15" ht="13.5">
      <c r="N22" s="150"/>
      <c r="O22" s="150"/>
    </row>
    <row r="23" spans="1:15" ht="13.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51"/>
      <c r="O23" s="151"/>
    </row>
    <row r="24" spans="1:15" ht="13.5">
      <c r="A24" s="137" t="s">
        <v>69</v>
      </c>
      <c r="B24" s="137" t="s">
        <v>71</v>
      </c>
      <c r="N24" s="152">
        <v>35475105</v>
      </c>
      <c r="O24" s="149"/>
    </row>
    <row r="25" spans="2:15" ht="13.5">
      <c r="B25" s="137" t="s">
        <v>72</v>
      </c>
      <c r="N25" s="152">
        <v>6403659</v>
      </c>
      <c r="O25" s="149"/>
    </row>
    <row r="26" spans="2:15" ht="13.5">
      <c r="B26" s="137" t="s">
        <v>70</v>
      </c>
      <c r="N26" s="152">
        <v>466172</v>
      </c>
      <c r="O26" s="149"/>
    </row>
    <row r="27" spans="2:15" ht="13.5">
      <c r="B27" s="137" t="s">
        <v>67</v>
      </c>
      <c r="N27" s="149">
        <v>352301</v>
      </c>
      <c r="O27" s="149"/>
    </row>
    <row r="28" spans="2:15" ht="13.5">
      <c r="B28" s="137" t="s">
        <v>60</v>
      </c>
      <c r="N28" s="152">
        <v>10598</v>
      </c>
      <c r="O28" s="149"/>
    </row>
    <row r="29" spans="2:15" ht="13.5">
      <c r="B29" s="137" t="s">
        <v>73</v>
      </c>
      <c r="N29" s="152">
        <v>113871</v>
      </c>
      <c r="O29" s="149"/>
    </row>
    <row r="30" spans="2:15" ht="13.5">
      <c r="B30" s="137" t="s">
        <v>74</v>
      </c>
      <c r="N30" s="150">
        <v>18.051134732370773</v>
      </c>
      <c r="O30" s="150"/>
    </row>
    <row r="31" spans="2:15" ht="13.5">
      <c r="B31" s="137" t="s">
        <v>75</v>
      </c>
      <c r="N31" s="150">
        <v>7.279775515841802</v>
      </c>
      <c r="O31" s="150"/>
    </row>
    <row r="32" spans="2:15" ht="13.5">
      <c r="B32" s="137" t="s">
        <v>76</v>
      </c>
      <c r="N32" s="150">
        <v>75.57317899830963</v>
      </c>
      <c r="O32" s="150"/>
    </row>
    <row r="33" spans="2:15" ht="13.5">
      <c r="B33" s="137" t="s">
        <v>77</v>
      </c>
      <c r="N33" s="150">
        <v>165.49913104367363</v>
      </c>
      <c r="O33" s="150"/>
    </row>
    <row r="34" spans="2:15" ht="13.5">
      <c r="B34" s="137" t="s">
        <v>68</v>
      </c>
      <c r="N34" s="150">
        <v>3.008223081966841</v>
      </c>
      <c r="O34" s="150"/>
    </row>
  </sheetData>
  <mergeCells count="1">
    <mergeCell ref="A1:A1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34"/>
  <sheetViews>
    <sheetView workbookViewId="0" topLeftCell="A1">
      <pane xSplit="3" ySplit="1" topLeftCell="D1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19" sqref="H19:I34"/>
    </sheetView>
  </sheetViews>
  <sheetFormatPr defaultColWidth="9.00390625" defaultRowHeight="13.5"/>
  <cols>
    <col min="1" max="1" width="9.125" style="2" customWidth="1"/>
    <col min="2" max="2" width="19.50390625" style="2" customWidth="1"/>
    <col min="3" max="3" width="12.00390625" style="2" customWidth="1"/>
    <col min="4" max="7" width="7.75390625" style="2" customWidth="1"/>
    <col min="8" max="8" width="10.75390625" style="2" customWidth="1"/>
    <col min="9" max="9" width="12.875" style="2" customWidth="1"/>
    <col min="10" max="16384" width="9.00390625" style="2" customWidth="1"/>
  </cols>
  <sheetData>
    <row r="1" spans="1:9" ht="13.5">
      <c r="A1" s="156" t="s">
        <v>15</v>
      </c>
      <c r="B1" s="9"/>
      <c r="C1" s="9"/>
      <c r="D1" s="1" t="s">
        <v>16</v>
      </c>
      <c r="E1" s="7" t="s">
        <v>3</v>
      </c>
      <c r="F1" s="7" t="s">
        <v>4</v>
      </c>
      <c r="G1" s="7" t="s">
        <v>5</v>
      </c>
      <c r="H1" s="7" t="s">
        <v>64</v>
      </c>
      <c r="I1" s="7" t="s">
        <v>65</v>
      </c>
    </row>
    <row r="2" spans="1:11" ht="13.5">
      <c r="A2" s="157"/>
      <c r="B2" s="10" t="s">
        <v>8</v>
      </c>
      <c r="C2" s="10" t="s">
        <v>6</v>
      </c>
      <c r="D2" s="10">
        <v>8.7</v>
      </c>
      <c r="E2" s="11">
        <v>20.187334717833455</v>
      </c>
      <c r="F2" s="11">
        <v>22.09285449793221</v>
      </c>
      <c r="G2" s="11">
        <v>22.8162899856201</v>
      </c>
      <c r="H2" s="1">
        <v>23.55803771667639</v>
      </c>
      <c r="I2" s="1">
        <v>23.6</v>
      </c>
      <c r="J2" s="12"/>
      <c r="K2" s="12"/>
    </row>
    <row r="3" spans="1:9" ht="13.5">
      <c r="A3" s="157"/>
      <c r="B3" s="10"/>
      <c r="C3" s="10" t="s">
        <v>7</v>
      </c>
      <c r="D3" s="10">
        <v>10.9</v>
      </c>
      <c r="E3" s="11">
        <v>15.8</v>
      </c>
      <c r="F3" s="11">
        <v>16.5</v>
      </c>
      <c r="G3" s="11">
        <v>17.1</v>
      </c>
      <c r="H3" s="1">
        <v>18.1</v>
      </c>
      <c r="I3" s="1"/>
    </row>
    <row r="4" spans="1:9" ht="13.5">
      <c r="A4" s="157"/>
      <c r="B4" s="10"/>
      <c r="C4" s="10"/>
      <c r="D4" s="1" t="s">
        <v>16</v>
      </c>
      <c r="E4" s="8" t="s">
        <v>3</v>
      </c>
      <c r="F4" s="8" t="s">
        <v>4</v>
      </c>
      <c r="G4" s="8" t="s">
        <v>5</v>
      </c>
      <c r="H4" s="8" t="s">
        <v>64</v>
      </c>
      <c r="I4" s="8" t="s">
        <v>65</v>
      </c>
    </row>
    <row r="5" spans="1:9" ht="13.5">
      <c r="A5" s="157"/>
      <c r="B5" s="10" t="s">
        <v>9</v>
      </c>
      <c r="C5" s="10" t="s">
        <v>6</v>
      </c>
      <c r="D5" s="10">
        <v>5.9</v>
      </c>
      <c r="E5" s="13">
        <v>5.614717728172571</v>
      </c>
      <c r="F5" s="11">
        <v>5.6494885868297295</v>
      </c>
      <c r="G5" s="11">
        <v>6.058696220895665</v>
      </c>
      <c r="H5" s="1">
        <v>6.124122437517551</v>
      </c>
      <c r="I5" s="1">
        <v>6</v>
      </c>
    </row>
    <row r="6" spans="1:9" ht="13.5">
      <c r="A6" s="157"/>
      <c r="B6" s="10"/>
      <c r="C6" s="10" t="s">
        <v>7</v>
      </c>
      <c r="D6" s="10">
        <v>7</v>
      </c>
      <c r="E6" s="11">
        <v>7.2</v>
      </c>
      <c r="F6" s="11">
        <v>7.2</v>
      </c>
      <c r="G6" s="11">
        <v>7.140734043753685</v>
      </c>
      <c r="H6" s="1">
        <f>H31</f>
        <v>7.279775515841802</v>
      </c>
      <c r="I6" s="1"/>
    </row>
    <row r="7" spans="1:9" ht="13.5">
      <c r="A7" s="157"/>
      <c r="B7" s="10"/>
      <c r="C7" s="10"/>
      <c r="D7" s="1" t="s">
        <v>16</v>
      </c>
      <c r="E7" s="8" t="s">
        <v>3</v>
      </c>
      <c r="F7" s="8" t="s">
        <v>4</v>
      </c>
      <c r="G7" s="8" t="s">
        <v>5</v>
      </c>
      <c r="H7" s="8" t="s">
        <v>64</v>
      </c>
      <c r="I7" s="8" t="s">
        <v>65</v>
      </c>
    </row>
    <row r="8" spans="1:9" ht="13.5">
      <c r="A8" s="157"/>
      <c r="B8" s="10" t="s">
        <v>10</v>
      </c>
      <c r="C8" s="10" t="s">
        <v>6</v>
      </c>
      <c r="D8" s="10">
        <v>53.4</v>
      </c>
      <c r="E8" s="13">
        <v>79.57446808510639</v>
      </c>
      <c r="F8" s="1">
        <v>80.62377743968703</v>
      </c>
      <c r="G8" s="1">
        <v>78.57703631010796</v>
      </c>
      <c r="H8" s="1">
        <v>76.28393250183419</v>
      </c>
      <c r="I8" s="1">
        <v>73.3</v>
      </c>
    </row>
    <row r="9" spans="1:9" ht="13.5">
      <c r="A9" s="157"/>
      <c r="B9" s="10"/>
      <c r="C9" s="10" t="s">
        <v>7</v>
      </c>
      <c r="D9" s="10">
        <v>61.5</v>
      </c>
      <c r="E9" s="1">
        <v>75.8</v>
      </c>
      <c r="F9" s="1">
        <v>76.4</v>
      </c>
      <c r="G9" s="1">
        <v>76.3060776369707</v>
      </c>
      <c r="H9" s="1">
        <f>H32</f>
        <v>75.57317899830963</v>
      </c>
      <c r="I9" s="1"/>
    </row>
    <row r="10" spans="1:9" ht="13.5">
      <c r="A10" s="157"/>
      <c r="B10" s="10"/>
      <c r="C10" s="10"/>
      <c r="D10" s="1" t="s">
        <v>16</v>
      </c>
      <c r="E10" s="8" t="s">
        <v>3</v>
      </c>
      <c r="F10" s="8" t="s">
        <v>4</v>
      </c>
      <c r="G10" s="8" t="s">
        <v>5</v>
      </c>
      <c r="H10" s="8" t="s">
        <v>64</v>
      </c>
      <c r="I10" s="8" t="s">
        <v>65</v>
      </c>
    </row>
    <row r="11" spans="1:9" ht="13.5">
      <c r="A11" s="157"/>
      <c r="B11" s="10" t="s">
        <v>11</v>
      </c>
      <c r="C11" s="10" t="s">
        <v>6</v>
      </c>
      <c r="D11" s="10">
        <v>243.2</v>
      </c>
      <c r="E11" s="13">
        <v>287.3916308280429</v>
      </c>
      <c r="F11" s="1">
        <v>275.0457386328753</v>
      </c>
      <c r="G11" s="1">
        <v>271.1251694532309</v>
      </c>
      <c r="H11" s="1">
        <v>263.9707947205841</v>
      </c>
      <c r="I11" s="1">
        <v>274.8</v>
      </c>
    </row>
    <row r="12" spans="1:9" ht="13.5">
      <c r="A12" s="157"/>
      <c r="B12" s="10"/>
      <c r="C12" s="10" t="s">
        <v>7</v>
      </c>
      <c r="D12" s="10">
        <v>151</v>
      </c>
      <c r="E12" s="1">
        <v>153.2</v>
      </c>
      <c r="F12" s="1">
        <v>156.6</v>
      </c>
      <c r="G12" s="1">
        <v>160.61203412225052</v>
      </c>
      <c r="H12" s="1">
        <f>H33</f>
        <v>165.49913104367363</v>
      </c>
      <c r="I12" s="1"/>
    </row>
    <row r="13" spans="1:9" ht="13.5">
      <c r="A13" s="157"/>
      <c r="B13" s="10"/>
      <c r="C13" s="10"/>
      <c r="D13" s="1" t="s">
        <v>16</v>
      </c>
      <c r="E13" s="8" t="s">
        <v>3</v>
      </c>
      <c r="F13" s="8" t="s">
        <v>4</v>
      </c>
      <c r="G13" s="8" t="s">
        <v>5</v>
      </c>
      <c r="H13" s="8" t="s">
        <v>64</v>
      </c>
      <c r="I13" s="8" t="s">
        <v>65</v>
      </c>
    </row>
    <row r="14" spans="1:9" ht="13.5">
      <c r="A14" s="157"/>
      <c r="B14" s="10" t="s">
        <v>12</v>
      </c>
      <c r="C14" s="10" t="s">
        <v>6</v>
      </c>
      <c r="D14" s="10">
        <v>7.7</v>
      </c>
      <c r="E14" s="13">
        <v>6.432391138273491</v>
      </c>
      <c r="F14" s="1">
        <v>6.038549669766815</v>
      </c>
      <c r="G14" s="1">
        <v>5.695016860247284</v>
      </c>
      <c r="H14" s="1">
        <v>5.650396729983169</v>
      </c>
      <c r="I14" s="1">
        <v>6.261980830670927</v>
      </c>
    </row>
    <row r="15" spans="1:9" ht="13.5">
      <c r="A15" s="157"/>
      <c r="B15" s="10"/>
      <c r="C15" s="10" t="s">
        <v>7</v>
      </c>
      <c r="D15" s="10">
        <v>3.5</v>
      </c>
      <c r="E15" s="1">
        <v>2.8</v>
      </c>
      <c r="F15" s="1">
        <v>2.9</v>
      </c>
      <c r="G15" s="1">
        <v>2.9476512183584607</v>
      </c>
      <c r="H15" s="1">
        <f>H34</f>
        <v>3.008223081966841</v>
      </c>
      <c r="I15" s="1"/>
    </row>
    <row r="16" spans="1:9" ht="13.5">
      <c r="A16" s="157"/>
      <c r="B16" s="10"/>
      <c r="C16" s="10"/>
      <c r="D16" s="1" t="s">
        <v>16</v>
      </c>
      <c r="E16" s="8" t="s">
        <v>3</v>
      </c>
      <c r="F16" s="8" t="s">
        <v>4</v>
      </c>
      <c r="G16" s="8" t="s">
        <v>5</v>
      </c>
      <c r="H16" s="8" t="s">
        <v>64</v>
      </c>
      <c r="I16" s="8" t="s">
        <v>65</v>
      </c>
    </row>
    <row r="17" spans="1:9" ht="14.25" thickBot="1">
      <c r="A17" s="158"/>
      <c r="B17" s="14" t="s">
        <v>19</v>
      </c>
      <c r="C17" s="14" t="s">
        <v>6</v>
      </c>
      <c r="D17" s="14">
        <v>65.1</v>
      </c>
      <c r="E17" s="15">
        <v>61.8</v>
      </c>
      <c r="F17" s="3">
        <v>59.8</v>
      </c>
      <c r="G17" s="3">
        <v>62.3</v>
      </c>
      <c r="H17" s="3">
        <v>57.87234042553191</v>
      </c>
      <c r="I17" s="3">
        <v>62.7</v>
      </c>
    </row>
    <row r="19" spans="1:9" ht="13.5">
      <c r="A19" s="2" t="s">
        <v>66</v>
      </c>
      <c r="B19" s="2" t="s">
        <v>60</v>
      </c>
      <c r="D19" s="128"/>
      <c r="E19" s="128"/>
      <c r="F19" s="128"/>
      <c r="G19" s="128"/>
      <c r="H19" s="128"/>
      <c r="I19" s="128">
        <v>490</v>
      </c>
    </row>
    <row r="20" spans="2:9" ht="13.5">
      <c r="B20" s="2" t="s">
        <v>67</v>
      </c>
      <c r="D20" s="128"/>
      <c r="E20" s="128"/>
      <c r="F20" s="128"/>
      <c r="G20" s="128"/>
      <c r="H20" s="128"/>
      <c r="I20" s="128">
        <v>7825</v>
      </c>
    </row>
    <row r="21" spans="2:9" ht="13.5">
      <c r="B21" s="2" t="s">
        <v>68</v>
      </c>
      <c r="D21" s="129"/>
      <c r="E21" s="129"/>
      <c r="F21" s="129"/>
      <c r="G21" s="129"/>
      <c r="H21" s="129"/>
      <c r="I21" s="133">
        <f>I19/I20*100</f>
        <v>6.261980830670927</v>
      </c>
    </row>
    <row r="22" spans="4:9" ht="13.5">
      <c r="D22" s="129"/>
      <c r="E22" s="129"/>
      <c r="F22" s="129"/>
      <c r="G22" s="129"/>
      <c r="H22" s="129"/>
      <c r="I22" s="129"/>
    </row>
    <row r="23" spans="1:9" ht="13.5">
      <c r="A23" s="130"/>
      <c r="B23" s="130"/>
      <c r="C23" s="130"/>
      <c r="D23" s="130"/>
      <c r="E23" s="130"/>
      <c r="F23" s="130"/>
      <c r="G23" s="130"/>
      <c r="H23" s="130"/>
      <c r="I23" s="130"/>
    </row>
    <row r="24" spans="1:9" ht="13.5">
      <c r="A24" s="2" t="s">
        <v>69</v>
      </c>
      <c r="B24" s="2" t="s">
        <v>71</v>
      </c>
      <c r="D24" s="128"/>
      <c r="E24" s="128"/>
      <c r="F24" s="128"/>
      <c r="G24" s="128"/>
      <c r="H24" s="131">
        <v>35475105</v>
      </c>
      <c r="I24" s="128"/>
    </row>
    <row r="25" spans="2:9" ht="13.5">
      <c r="B25" s="2" t="s">
        <v>72</v>
      </c>
      <c r="D25" s="128"/>
      <c r="E25" s="128"/>
      <c r="F25" s="128"/>
      <c r="G25" s="128"/>
      <c r="H25" s="131">
        <v>6403659</v>
      </c>
      <c r="I25" s="128"/>
    </row>
    <row r="26" spans="2:9" ht="13.5">
      <c r="B26" s="2" t="s">
        <v>70</v>
      </c>
      <c r="D26" s="128"/>
      <c r="E26" s="128"/>
      <c r="F26" s="128"/>
      <c r="G26" s="128"/>
      <c r="H26" s="131">
        <v>466172</v>
      </c>
      <c r="I26" s="128"/>
    </row>
    <row r="27" spans="2:9" ht="13.5">
      <c r="B27" s="2" t="s">
        <v>67</v>
      </c>
      <c r="D27" s="128"/>
      <c r="E27" s="128"/>
      <c r="F27" s="128"/>
      <c r="G27" s="128"/>
      <c r="H27" s="128">
        <f>H26-H29</f>
        <v>352301</v>
      </c>
      <c r="I27" s="128"/>
    </row>
    <row r="28" spans="2:9" ht="13.5">
      <c r="B28" s="2" t="s">
        <v>60</v>
      </c>
      <c r="D28" s="128"/>
      <c r="E28" s="128"/>
      <c r="F28" s="128"/>
      <c r="G28" s="128"/>
      <c r="H28" s="131">
        <v>10598</v>
      </c>
      <c r="I28" s="128"/>
    </row>
    <row r="29" spans="2:9" ht="13.5">
      <c r="B29" s="2" t="s">
        <v>73</v>
      </c>
      <c r="D29" s="128"/>
      <c r="E29" s="128"/>
      <c r="F29" s="128"/>
      <c r="G29" s="128"/>
      <c r="H29" s="131">
        <v>113871</v>
      </c>
      <c r="I29" s="128"/>
    </row>
    <row r="30" spans="2:9" ht="13.5">
      <c r="B30" s="2" t="s">
        <v>74</v>
      </c>
      <c r="D30" s="129"/>
      <c r="E30" s="129"/>
      <c r="F30" s="129"/>
      <c r="G30" s="129"/>
      <c r="H30" s="133">
        <f aca="true" t="shared" si="0" ref="H30:I32">H25/H24*100</f>
        <v>18.051134732370773</v>
      </c>
      <c r="I30" s="133" t="e">
        <f t="shared" si="0"/>
        <v>#DIV/0!</v>
      </c>
    </row>
    <row r="31" spans="2:9" ht="13.5">
      <c r="B31" s="2" t="s">
        <v>75</v>
      </c>
      <c r="D31" s="129"/>
      <c r="E31" s="129"/>
      <c r="F31" s="129"/>
      <c r="G31" s="129"/>
      <c r="H31" s="133">
        <f t="shared" si="0"/>
        <v>7.279775515841802</v>
      </c>
      <c r="I31" s="133" t="e">
        <f t="shared" si="0"/>
        <v>#DIV/0!</v>
      </c>
    </row>
    <row r="32" spans="2:9" ht="13.5">
      <c r="B32" s="2" t="s">
        <v>76</v>
      </c>
      <c r="D32" s="129"/>
      <c r="E32" s="129"/>
      <c r="F32" s="129"/>
      <c r="G32" s="129"/>
      <c r="H32" s="133">
        <f t="shared" si="0"/>
        <v>75.57317899830963</v>
      </c>
      <c r="I32" s="133" t="e">
        <f t="shared" si="0"/>
        <v>#DIV/0!</v>
      </c>
    </row>
    <row r="33" spans="2:9" ht="13.5">
      <c r="B33" s="2" t="s">
        <v>77</v>
      </c>
      <c r="D33" s="129"/>
      <c r="E33" s="129"/>
      <c r="F33" s="129"/>
      <c r="G33" s="129"/>
      <c r="H33" s="133">
        <f>H28/H25*100000</f>
        <v>165.49913104367363</v>
      </c>
      <c r="I33" s="133" t="e">
        <f>I28/I25*100000</f>
        <v>#DIV/0!</v>
      </c>
    </row>
    <row r="34" spans="2:9" ht="13.5">
      <c r="B34" s="2" t="s">
        <v>68</v>
      </c>
      <c r="D34" s="129"/>
      <c r="E34" s="129"/>
      <c r="F34" s="129"/>
      <c r="G34" s="129"/>
      <c r="H34" s="133">
        <f>H28/H27*100</f>
        <v>3.008223081966841</v>
      </c>
      <c r="I34" s="133" t="e">
        <f>I28/I27*100</f>
        <v>#DIV/0!</v>
      </c>
    </row>
  </sheetData>
  <mergeCells count="1">
    <mergeCell ref="A1:A17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24"/>
  <sheetViews>
    <sheetView zoomScale="85" zoomScaleNormal="85" workbookViewId="0" topLeftCell="A1">
      <selection activeCell="H25" sqref="H25"/>
    </sheetView>
  </sheetViews>
  <sheetFormatPr defaultColWidth="9.00390625" defaultRowHeight="13.5"/>
  <cols>
    <col min="1" max="1" width="4.125" style="4" customWidth="1"/>
    <col min="2" max="2" width="28.375" style="4" customWidth="1"/>
    <col min="3" max="8" width="13.625" style="4" customWidth="1"/>
    <col min="9" max="10" width="15.00390625" style="4" customWidth="1"/>
    <col min="11" max="16384" width="9.00390625" style="4" customWidth="1"/>
  </cols>
  <sheetData>
    <row r="1" s="72" customFormat="1" ht="36" customHeight="1" thickBot="1">
      <c r="A1" s="132" t="s">
        <v>81</v>
      </c>
    </row>
    <row r="2" spans="1:8" ht="20.25" customHeight="1" thickBot="1">
      <c r="A2" s="16"/>
      <c r="B2" s="17"/>
      <c r="C2" s="18" t="s">
        <v>26</v>
      </c>
      <c r="D2" s="18" t="s">
        <v>20</v>
      </c>
      <c r="E2" s="18" t="s">
        <v>61</v>
      </c>
      <c r="F2" s="18" t="s">
        <v>62</v>
      </c>
      <c r="G2" s="19" t="s">
        <v>63</v>
      </c>
      <c r="H2" s="19" t="s">
        <v>78</v>
      </c>
    </row>
    <row r="3" spans="1:8" ht="20.25" customHeight="1">
      <c r="A3" s="20" t="s">
        <v>79</v>
      </c>
      <c r="B3" s="21"/>
      <c r="C3" s="22">
        <v>1283271</v>
      </c>
      <c r="D3" s="22">
        <v>1371256</v>
      </c>
      <c r="E3" s="22">
        <v>1376714</v>
      </c>
      <c r="F3" s="22">
        <v>1385455</v>
      </c>
      <c r="G3" s="23">
        <v>1389709</v>
      </c>
      <c r="H3" s="23">
        <v>1394808</v>
      </c>
    </row>
    <row r="4" spans="1:8" ht="20.25" customHeight="1">
      <c r="A4" s="24" t="s">
        <v>33</v>
      </c>
      <c r="B4" s="25"/>
      <c r="C4" s="46">
        <v>787512</v>
      </c>
      <c r="D4" s="46">
        <v>725653</v>
      </c>
      <c r="E4" s="46">
        <v>737261</v>
      </c>
      <c r="F4" s="46">
        <v>737140</v>
      </c>
      <c r="G4" s="47">
        <v>755793</v>
      </c>
      <c r="H4" s="47">
        <v>756907</v>
      </c>
    </row>
    <row r="5" spans="1:8" ht="20.25" customHeight="1">
      <c r="A5" s="20" t="s">
        <v>34</v>
      </c>
      <c r="B5" s="5"/>
      <c r="C5" s="22">
        <v>68269</v>
      </c>
      <c r="D5" s="22">
        <v>146490</v>
      </c>
      <c r="E5" s="22">
        <v>162882</v>
      </c>
      <c r="F5" s="22">
        <v>168188</v>
      </c>
      <c r="G5" s="23">
        <v>178050</v>
      </c>
      <c r="H5" s="23">
        <v>178294</v>
      </c>
    </row>
    <row r="6" spans="1:8" ht="20.25" customHeight="1">
      <c r="A6" s="28"/>
      <c r="B6" s="29" t="s">
        <v>35</v>
      </c>
      <c r="C6" s="30">
        <v>5.319920733812266</v>
      </c>
      <c r="D6" s="30">
        <v>10.682906765768026</v>
      </c>
      <c r="E6" s="30">
        <v>11.831215488474731</v>
      </c>
      <c r="F6" s="30">
        <v>12.13954982298234</v>
      </c>
      <c r="G6" s="31">
        <v>12.812034749720985</v>
      </c>
      <c r="H6" s="31">
        <f>H5/H3*100</f>
        <v>12.782691237790434</v>
      </c>
    </row>
    <row r="7" spans="1:8" ht="20.25" customHeight="1">
      <c r="A7" s="32"/>
      <c r="B7" s="33" t="s">
        <v>36</v>
      </c>
      <c r="C7" s="34">
        <v>8.668947266835298</v>
      </c>
      <c r="D7" s="34">
        <v>20.187334717833455</v>
      </c>
      <c r="E7" s="34">
        <v>22.09285449793221</v>
      </c>
      <c r="F7" s="34">
        <v>22.8162899856201</v>
      </c>
      <c r="G7" s="35">
        <v>23.55803771667639</v>
      </c>
      <c r="H7" s="35">
        <f>H5/H4*100</f>
        <v>23.555601943171354</v>
      </c>
    </row>
    <row r="8" spans="1:8" ht="20.25" customHeight="1">
      <c r="A8" s="159" t="s">
        <v>37</v>
      </c>
      <c r="B8" s="36" t="s">
        <v>38</v>
      </c>
      <c r="C8" s="37">
        <v>498225</v>
      </c>
      <c r="D8" s="37">
        <v>476854</v>
      </c>
      <c r="E8" s="37">
        <v>484420</v>
      </c>
      <c r="F8" s="37">
        <v>482189</v>
      </c>
      <c r="G8" s="38">
        <v>503981</v>
      </c>
      <c r="H8" s="38">
        <v>627902</v>
      </c>
    </row>
    <row r="9" spans="1:8" ht="20.25" customHeight="1">
      <c r="A9" s="160"/>
      <c r="B9" s="39" t="s">
        <v>39</v>
      </c>
      <c r="C9" s="40">
        <v>39211</v>
      </c>
      <c r="D9" s="40">
        <v>82979</v>
      </c>
      <c r="E9" s="40">
        <v>89769</v>
      </c>
      <c r="F9" s="40">
        <v>93094</v>
      </c>
      <c r="G9" s="41">
        <v>101240</v>
      </c>
      <c r="H9" s="41">
        <v>138059</v>
      </c>
    </row>
    <row r="10" spans="1:8" ht="20.25" customHeight="1">
      <c r="A10" s="160"/>
      <c r="B10" s="42" t="s">
        <v>40</v>
      </c>
      <c r="C10" s="34">
        <v>7.870138993426664</v>
      </c>
      <c r="D10" s="34">
        <v>17.401342968707404</v>
      </c>
      <c r="E10" s="34">
        <v>18.531233227364684</v>
      </c>
      <c r="F10" s="34">
        <v>19.30653747804284</v>
      </c>
      <c r="G10" s="35">
        <v>20.088058875235376</v>
      </c>
      <c r="H10" s="35">
        <f>H9/H8*100</f>
        <v>21.98734834416836</v>
      </c>
    </row>
    <row r="11" spans="1:8" ht="20.25" customHeight="1">
      <c r="A11" s="160"/>
      <c r="B11" s="36" t="s">
        <v>41</v>
      </c>
      <c r="C11" s="37">
        <v>289287</v>
      </c>
      <c r="D11" s="37">
        <v>248799</v>
      </c>
      <c r="E11" s="37">
        <v>252841</v>
      </c>
      <c r="F11" s="37">
        <v>254951</v>
      </c>
      <c r="G11" s="38">
        <v>251812</v>
      </c>
      <c r="H11" s="38">
        <v>129005</v>
      </c>
    </row>
    <row r="12" spans="1:8" ht="20.25" customHeight="1">
      <c r="A12" s="160"/>
      <c r="B12" s="39" t="s">
        <v>42</v>
      </c>
      <c r="C12" s="40">
        <v>29058</v>
      </c>
      <c r="D12" s="40">
        <v>63511</v>
      </c>
      <c r="E12" s="40">
        <v>73113</v>
      </c>
      <c r="F12" s="40">
        <v>75094</v>
      </c>
      <c r="G12" s="41">
        <v>76810</v>
      </c>
      <c r="H12" s="41">
        <v>40235</v>
      </c>
    </row>
    <row r="13" spans="1:8" ht="20.25" customHeight="1">
      <c r="A13" s="161"/>
      <c r="B13" s="43" t="s">
        <v>43</v>
      </c>
      <c r="C13" s="34">
        <v>10.044696097646973</v>
      </c>
      <c r="D13" s="34">
        <v>25.527031861060536</v>
      </c>
      <c r="E13" s="34">
        <v>28.916591850214168</v>
      </c>
      <c r="F13" s="34">
        <v>29.454287294421285</v>
      </c>
      <c r="G13" s="35">
        <v>30.502914873000492</v>
      </c>
      <c r="H13" s="35">
        <f>H12/H11*100</f>
        <v>31.18871361575133</v>
      </c>
    </row>
    <row r="14" spans="1:8" ht="20.25" customHeight="1">
      <c r="A14" s="44" t="s">
        <v>13</v>
      </c>
      <c r="B14" s="45"/>
      <c r="C14" s="46">
        <v>4047</v>
      </c>
      <c r="D14" s="46">
        <v>8225</v>
      </c>
      <c r="E14" s="46">
        <v>9202</v>
      </c>
      <c r="F14" s="46">
        <v>10190</v>
      </c>
      <c r="G14" s="47">
        <v>10904</v>
      </c>
      <c r="H14" s="47">
        <v>10659</v>
      </c>
    </row>
    <row r="15" spans="1:8" s="52" customFormat="1" ht="20.25" customHeight="1">
      <c r="A15" s="48"/>
      <c r="B15" s="49" t="s">
        <v>30</v>
      </c>
      <c r="C15" s="50">
        <v>5.9280200383775945</v>
      </c>
      <c r="D15" s="50">
        <v>5.614717728172571</v>
      </c>
      <c r="E15" s="50">
        <v>5.6494885868297295</v>
      </c>
      <c r="F15" s="50">
        <v>6.058696220895665</v>
      </c>
      <c r="G15" s="51">
        <v>6.124122437517551</v>
      </c>
      <c r="H15" s="51">
        <f>H14/H5*100</f>
        <v>5.978327930272472</v>
      </c>
    </row>
    <row r="16" spans="1:8" ht="20.25" customHeight="1">
      <c r="A16" s="53" t="s">
        <v>21</v>
      </c>
      <c r="B16" s="54"/>
      <c r="C16" s="46">
        <v>2489</v>
      </c>
      <c r="D16" s="46">
        <v>6545</v>
      </c>
      <c r="E16" s="46">
        <v>7419</v>
      </c>
      <c r="F16" s="46">
        <v>8007</v>
      </c>
      <c r="G16" s="47">
        <v>8318</v>
      </c>
      <c r="H16" s="47">
        <v>7817</v>
      </c>
    </row>
    <row r="17" spans="1:8" ht="20.25" customHeight="1">
      <c r="A17" s="55"/>
      <c r="B17" s="56" t="s">
        <v>31</v>
      </c>
      <c r="C17" s="34">
        <v>61.502347417840376</v>
      </c>
      <c r="D17" s="34">
        <v>79.57446808510639</v>
      </c>
      <c r="E17" s="34">
        <v>80.62377743968703</v>
      </c>
      <c r="F17" s="34">
        <v>78.57703631010796</v>
      </c>
      <c r="G17" s="35">
        <v>76.28393250183419</v>
      </c>
      <c r="H17" s="35">
        <f>H16/H14*100</f>
        <v>73.33708603058449</v>
      </c>
    </row>
    <row r="18" spans="1:8" ht="20.25" customHeight="1">
      <c r="A18" s="53" t="s">
        <v>22</v>
      </c>
      <c r="B18" s="54"/>
      <c r="C18" s="46">
        <v>166</v>
      </c>
      <c r="D18" s="46">
        <v>421</v>
      </c>
      <c r="E18" s="46">
        <v>448</v>
      </c>
      <c r="F18" s="46">
        <v>456</v>
      </c>
      <c r="G18" s="47">
        <v>470</v>
      </c>
      <c r="H18" s="47">
        <v>490</v>
      </c>
    </row>
    <row r="19" spans="1:8" ht="20.25" customHeight="1">
      <c r="A19" s="28"/>
      <c r="B19" s="57" t="s">
        <v>32</v>
      </c>
      <c r="C19" s="58">
        <v>243.15575151239946</v>
      </c>
      <c r="D19" s="58">
        <v>287.3916308280429</v>
      </c>
      <c r="E19" s="58">
        <v>275.0457386328753</v>
      </c>
      <c r="F19" s="58">
        <v>271.1251694532309</v>
      </c>
      <c r="G19" s="59">
        <v>263.9707947205841</v>
      </c>
      <c r="H19" s="59">
        <f>H18/H5*100000</f>
        <v>274.826971182429</v>
      </c>
    </row>
    <row r="20" spans="1:8" ht="20.25" customHeight="1">
      <c r="A20" s="28"/>
      <c r="B20" s="60" t="s">
        <v>14</v>
      </c>
      <c r="C20" s="61">
        <v>57.83</v>
      </c>
      <c r="D20" s="61">
        <v>61.8</v>
      </c>
      <c r="E20" s="61">
        <v>59.8</v>
      </c>
      <c r="F20" s="61">
        <v>62.3</v>
      </c>
      <c r="G20" s="62">
        <v>57.87234042553191</v>
      </c>
      <c r="H20" s="62">
        <v>62.7</v>
      </c>
    </row>
    <row r="21" spans="1:8" ht="20.25" customHeight="1">
      <c r="A21" s="28"/>
      <c r="B21" s="43" t="s">
        <v>29</v>
      </c>
      <c r="C21" s="34">
        <v>6.669345118521494</v>
      </c>
      <c r="D21" s="34">
        <v>6.432391138273491</v>
      </c>
      <c r="E21" s="34">
        <v>6.038549669766815</v>
      </c>
      <c r="F21" s="34">
        <v>5.695016860247284</v>
      </c>
      <c r="G21" s="35">
        <v>5.650396729983169</v>
      </c>
      <c r="H21" s="35">
        <f>H18/H16*100</f>
        <v>6.2683894077011635</v>
      </c>
    </row>
    <row r="22" spans="1:8" ht="20.25" customHeight="1">
      <c r="A22" s="53" t="s">
        <v>27</v>
      </c>
      <c r="B22" s="54"/>
      <c r="C22" s="26">
        <v>5</v>
      </c>
      <c r="D22" s="26">
        <v>16</v>
      </c>
      <c r="E22" s="26">
        <v>28</v>
      </c>
      <c r="F22" s="26">
        <v>33</v>
      </c>
      <c r="G22" s="27">
        <v>47</v>
      </c>
      <c r="H22" s="27">
        <v>50</v>
      </c>
    </row>
    <row r="23" spans="1:8" ht="20.25" customHeight="1">
      <c r="A23" s="63" t="s">
        <v>23</v>
      </c>
      <c r="B23" s="45"/>
      <c r="C23" s="64">
        <v>36</v>
      </c>
      <c r="D23" s="64">
        <v>240</v>
      </c>
      <c r="E23" s="64">
        <v>183</v>
      </c>
      <c r="F23" s="64">
        <v>130</v>
      </c>
      <c r="G23" s="65">
        <v>259</v>
      </c>
      <c r="H23" s="65">
        <v>222</v>
      </c>
    </row>
    <row r="24" spans="1:8" ht="20.25" customHeight="1" thickBot="1">
      <c r="A24" s="66" t="s">
        <v>44</v>
      </c>
      <c r="B24" s="67"/>
      <c r="C24" s="68">
        <v>1884</v>
      </c>
      <c r="D24" s="68">
        <v>1656</v>
      </c>
      <c r="E24" s="68">
        <v>1785</v>
      </c>
      <c r="F24" s="68">
        <v>2175</v>
      </c>
      <c r="G24" s="69">
        <v>2586</v>
      </c>
      <c r="H24" s="69">
        <v>2842</v>
      </c>
    </row>
    <row r="25" s="5" customFormat="1" ht="14.25"/>
  </sheetData>
  <mergeCells count="1">
    <mergeCell ref="A8:A13"/>
  </mergeCells>
  <printOptions/>
  <pageMargins left="0.7" right="0.4330708661417323" top="0.5" bottom="0.33" header="0.31496062992125984" footer="0.4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"/>
  <sheetViews>
    <sheetView zoomScale="75" zoomScaleNormal="75" workbookViewId="0" topLeftCell="A1">
      <selection activeCell="B1" sqref="B1"/>
    </sheetView>
  </sheetViews>
  <sheetFormatPr defaultColWidth="9.00390625" defaultRowHeight="13.5"/>
  <cols>
    <col min="1" max="17" width="9.25390625" style="4" customWidth="1"/>
    <col min="18" max="16384" width="9.00390625" style="4" customWidth="1"/>
  </cols>
  <sheetData>
    <row r="1" spans="1:16" ht="32.25" customHeight="1">
      <c r="A1" s="6" t="s">
        <v>82</v>
      </c>
      <c r="O1" s="162"/>
      <c r="P1" s="162"/>
    </row>
    <row r="2" ht="20.25" customHeight="1">
      <c r="A2" s="6"/>
    </row>
    <row r="3" spans="4:5" ht="51.75" customHeight="1">
      <c r="D3" s="5"/>
      <c r="E3" s="5"/>
    </row>
    <row r="4" spans="4:5" ht="51.75" customHeight="1">
      <c r="D4" s="5"/>
      <c r="E4" s="5"/>
    </row>
    <row r="5" ht="51.75" customHeight="1"/>
    <row r="6" ht="51.75" customHeight="1"/>
    <row r="7" ht="51.75" customHeight="1"/>
    <row r="8" ht="60.75" customHeight="1"/>
    <row r="9" ht="51.75" customHeight="1"/>
    <row r="10" ht="51.75" customHeight="1"/>
    <row r="11" ht="51.75" customHeight="1"/>
    <row r="12" ht="51.75" customHeight="1"/>
    <row r="13" ht="51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  <row r="24" ht="42.75" customHeight="1"/>
    <row r="25" ht="45.75" customHeight="1"/>
    <row r="26" ht="48.75" customHeight="1"/>
    <row r="27" ht="48.75" customHeight="1"/>
    <row r="28" ht="48.75" customHeight="1"/>
    <row r="29" ht="48.7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</sheetData>
  <mergeCells count="1">
    <mergeCell ref="O1:P1"/>
  </mergeCells>
  <printOptions horizontalCentered="1" verticalCentered="1"/>
  <pageMargins left="0.7874015748031497" right="0.4330708661417323" top="0.7086614173228347" bottom="0.1968503937007874" header="0.5118110236220472" footer="0.7086614173228347"/>
  <pageSetup horizontalDpi="300" verticalDpi="300" orientation="landscape" paperSize="1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65" zoomScaleNormal="65" workbookViewId="0" topLeftCell="A1">
      <selection activeCell="A1" sqref="A1"/>
    </sheetView>
  </sheetViews>
  <sheetFormatPr defaultColWidth="9.00390625" defaultRowHeight="19.5" customHeight="1"/>
  <cols>
    <col min="1" max="1" width="9.375" style="4" customWidth="1"/>
    <col min="2" max="2" width="43.875" style="4" customWidth="1"/>
    <col min="3" max="3" width="10.625" style="4" hidden="1" customWidth="1"/>
    <col min="4" max="9" width="14.875" style="4" customWidth="1"/>
    <col min="10" max="16384" width="9.00390625" style="4" customWidth="1"/>
  </cols>
  <sheetData>
    <row r="1" ht="33" customHeight="1" thickBot="1">
      <c r="A1" s="166" t="s">
        <v>84</v>
      </c>
    </row>
    <row r="2" spans="1:9" s="78" customFormat="1" ht="22.5" customHeight="1" thickBot="1">
      <c r="A2" s="73"/>
      <c r="B2" s="74"/>
      <c r="C2" s="75" t="s">
        <v>26</v>
      </c>
      <c r="D2" s="76" t="str">
        <f>'部会（データ編）・兼入力用'!C2</f>
        <v>Ｈ５</v>
      </c>
      <c r="E2" s="76" t="str">
        <f>'部会（データ編）・兼入力用'!D2</f>
        <v>Ｈ１２</v>
      </c>
      <c r="F2" s="76" t="str">
        <f>'部会（データ編）・兼入力用'!E2</f>
        <v>Ｈ１３</v>
      </c>
      <c r="G2" s="76" t="str">
        <f>'部会（データ編）・兼入力用'!F2</f>
        <v>Ｈ１４</v>
      </c>
      <c r="H2" s="76" t="str">
        <f>'部会（データ編）・兼入力用'!G2</f>
        <v>Ｈ１５</v>
      </c>
      <c r="I2" s="77" t="str">
        <f>'部会（データ編）・兼入力用'!H2</f>
        <v>Ｈ１６</v>
      </c>
    </row>
    <row r="3" spans="1:9" s="78" customFormat="1" ht="22.5" customHeight="1">
      <c r="A3" s="79" t="s">
        <v>80</v>
      </c>
      <c r="B3" s="80"/>
      <c r="C3" s="81">
        <v>1283271</v>
      </c>
      <c r="D3" s="82">
        <f>'部会（データ編）・兼入力用'!C3</f>
        <v>1283271</v>
      </c>
      <c r="E3" s="82">
        <f>'部会（データ編）・兼入力用'!D3</f>
        <v>1371256</v>
      </c>
      <c r="F3" s="82">
        <f>'部会（データ編）・兼入力用'!E3</f>
        <v>1376714</v>
      </c>
      <c r="G3" s="82">
        <f>'部会（データ編）・兼入力用'!F3</f>
        <v>1385455</v>
      </c>
      <c r="H3" s="82">
        <f>'部会（データ編）・兼入力用'!G3</f>
        <v>1389709</v>
      </c>
      <c r="I3" s="82">
        <f>'部会（データ編）・兼入力用'!H3</f>
        <v>1394808</v>
      </c>
    </row>
    <row r="4" spans="1:9" s="78" customFormat="1" ht="22.5" customHeight="1">
      <c r="A4" s="83" t="s">
        <v>46</v>
      </c>
      <c r="B4" s="84"/>
      <c r="C4" s="85">
        <v>787512</v>
      </c>
      <c r="D4" s="105">
        <f>'部会（データ編）・兼入力用'!C4</f>
        <v>787512</v>
      </c>
      <c r="E4" s="105">
        <f>'部会（データ編）・兼入力用'!D4</f>
        <v>725653</v>
      </c>
      <c r="F4" s="105">
        <f>'部会（データ編）・兼入力用'!E4</f>
        <v>737261</v>
      </c>
      <c r="G4" s="105">
        <f>'部会（データ編）・兼入力用'!F4</f>
        <v>737140</v>
      </c>
      <c r="H4" s="105">
        <f>'部会（データ編）・兼入力用'!G4</f>
        <v>755793</v>
      </c>
      <c r="I4" s="105">
        <f>'部会（データ編）・兼入力用'!H4</f>
        <v>756907</v>
      </c>
    </row>
    <row r="5" spans="1:9" s="78" customFormat="1" ht="22.5" customHeight="1">
      <c r="A5" s="79" t="s">
        <v>47</v>
      </c>
      <c r="B5" s="87"/>
      <c r="C5" s="81">
        <v>68269</v>
      </c>
      <c r="D5" s="82">
        <f>'部会（データ編）・兼入力用'!C5</f>
        <v>68269</v>
      </c>
      <c r="E5" s="82">
        <f>'部会（データ編）・兼入力用'!D5</f>
        <v>146490</v>
      </c>
      <c r="F5" s="82">
        <f>'部会（データ編）・兼入力用'!E5</f>
        <v>162882</v>
      </c>
      <c r="G5" s="82">
        <f>'部会（データ編）・兼入力用'!F5</f>
        <v>168188</v>
      </c>
      <c r="H5" s="82">
        <f>'部会（データ編）・兼入力用'!G5</f>
        <v>178050</v>
      </c>
      <c r="I5" s="82">
        <f>'部会（データ編）・兼入力用'!H5</f>
        <v>178294</v>
      </c>
    </row>
    <row r="6" spans="1:9" s="78" customFormat="1" ht="22.5" customHeight="1">
      <c r="A6" s="88"/>
      <c r="B6" s="89" t="s">
        <v>48</v>
      </c>
      <c r="C6" s="90">
        <v>5.3</v>
      </c>
      <c r="D6" s="91">
        <f>'部会（データ編）・兼入力用'!C6</f>
        <v>5.319920733812266</v>
      </c>
      <c r="E6" s="91">
        <f>'部会（データ編）・兼入力用'!D6</f>
        <v>10.682906765768026</v>
      </c>
      <c r="F6" s="91">
        <f>'部会（データ編）・兼入力用'!E6</f>
        <v>11.831215488474731</v>
      </c>
      <c r="G6" s="91">
        <f>'部会（データ編）・兼入力用'!F6</f>
        <v>12.13954982298234</v>
      </c>
      <c r="H6" s="91">
        <f>'部会（データ編）・兼入力用'!G6</f>
        <v>12.812034749720985</v>
      </c>
      <c r="I6" s="91">
        <f>'部会（データ編）・兼入力用'!H6</f>
        <v>12.782691237790434</v>
      </c>
    </row>
    <row r="7" spans="1:9" s="78" customFormat="1" ht="22.5" customHeight="1">
      <c r="A7" s="92"/>
      <c r="B7" s="93" t="s">
        <v>49</v>
      </c>
      <c r="C7" s="94">
        <v>8.7</v>
      </c>
      <c r="D7" s="95">
        <f>'部会（データ編）・兼入力用'!C7</f>
        <v>8.668947266835298</v>
      </c>
      <c r="E7" s="95">
        <f>'部会（データ編）・兼入力用'!D7</f>
        <v>20.187334717833455</v>
      </c>
      <c r="F7" s="95">
        <f>'部会（データ編）・兼入力用'!E7</f>
        <v>22.09285449793221</v>
      </c>
      <c r="G7" s="95">
        <f>'部会（データ編）・兼入力用'!F7</f>
        <v>22.8162899856201</v>
      </c>
      <c r="H7" s="95">
        <f>'部会（データ編）・兼入力用'!G7</f>
        <v>23.55803771667639</v>
      </c>
      <c r="I7" s="95">
        <f>'部会（データ編）・兼入力用'!H7</f>
        <v>23.555601943171354</v>
      </c>
    </row>
    <row r="8" spans="1:9" s="78" customFormat="1" ht="22.5" customHeight="1">
      <c r="A8" s="163" t="s">
        <v>50</v>
      </c>
      <c r="B8" s="89" t="s">
        <v>51</v>
      </c>
      <c r="C8" s="96">
        <v>494139</v>
      </c>
      <c r="D8" s="97">
        <f>'部会（データ編）・兼入力用'!C8</f>
        <v>498225</v>
      </c>
      <c r="E8" s="97">
        <f>'部会（データ編）・兼入力用'!D8</f>
        <v>476854</v>
      </c>
      <c r="F8" s="97">
        <f>'部会（データ編）・兼入力用'!E8</f>
        <v>484420</v>
      </c>
      <c r="G8" s="97">
        <f>'部会（データ編）・兼入力用'!F8</f>
        <v>482189</v>
      </c>
      <c r="H8" s="97">
        <f>'部会（データ編）・兼入力用'!G8</f>
        <v>503981</v>
      </c>
      <c r="I8" s="97">
        <f>'部会（データ編）・兼入力用'!H8</f>
        <v>627902</v>
      </c>
    </row>
    <row r="9" spans="1:9" s="78" customFormat="1" ht="22.5" customHeight="1">
      <c r="A9" s="164"/>
      <c r="B9" s="98" t="s">
        <v>52</v>
      </c>
      <c r="C9" s="99">
        <v>4099</v>
      </c>
      <c r="D9" s="100">
        <f>'部会（データ編）・兼入力用'!C9</f>
        <v>39211</v>
      </c>
      <c r="E9" s="100">
        <f>'部会（データ編）・兼入力用'!D9</f>
        <v>82979</v>
      </c>
      <c r="F9" s="100">
        <f>'部会（データ編）・兼入力用'!E9</f>
        <v>89769</v>
      </c>
      <c r="G9" s="100">
        <f>'部会（データ編）・兼入力用'!F9</f>
        <v>93094</v>
      </c>
      <c r="H9" s="100">
        <f>'部会（データ編）・兼入力用'!G9</f>
        <v>101240</v>
      </c>
      <c r="I9" s="100">
        <f>'部会（データ編）・兼入力用'!H9</f>
        <v>138059</v>
      </c>
    </row>
    <row r="10" spans="1:9" s="78" customFormat="1" ht="22.5" customHeight="1">
      <c r="A10" s="164"/>
      <c r="B10" s="101" t="s">
        <v>53</v>
      </c>
      <c r="C10" s="94">
        <f>C9/C8*100</f>
        <v>0.8295236765363592</v>
      </c>
      <c r="D10" s="95">
        <f>'部会（データ編）・兼入力用'!C10</f>
        <v>7.870138993426664</v>
      </c>
      <c r="E10" s="95">
        <f>'部会（データ編）・兼入力用'!D10</f>
        <v>17.401342968707404</v>
      </c>
      <c r="F10" s="95">
        <f>'部会（データ編）・兼入力用'!E10</f>
        <v>18.531233227364684</v>
      </c>
      <c r="G10" s="95">
        <f>'部会（データ編）・兼入力用'!F10</f>
        <v>19.30653747804284</v>
      </c>
      <c r="H10" s="95">
        <f>'部会（データ編）・兼入力用'!G10</f>
        <v>20.088058875235376</v>
      </c>
      <c r="I10" s="95">
        <f>'部会（データ編）・兼入力用'!H10</f>
        <v>21.98734834416836</v>
      </c>
    </row>
    <row r="11" spans="1:9" s="78" customFormat="1" ht="22.5" customHeight="1">
      <c r="A11" s="164"/>
      <c r="B11" s="89" t="s">
        <v>54</v>
      </c>
      <c r="C11" s="96">
        <v>293978</v>
      </c>
      <c r="D11" s="97">
        <f>'部会（データ編）・兼入力用'!C11</f>
        <v>289287</v>
      </c>
      <c r="E11" s="97">
        <f>'部会（データ編）・兼入力用'!D11</f>
        <v>248799</v>
      </c>
      <c r="F11" s="97">
        <f>'部会（データ編）・兼入力用'!E11</f>
        <v>252841</v>
      </c>
      <c r="G11" s="97">
        <f>'部会（データ編）・兼入力用'!F11</f>
        <v>254951</v>
      </c>
      <c r="H11" s="97">
        <f>'部会（データ編）・兼入力用'!G11</f>
        <v>251812</v>
      </c>
      <c r="I11" s="97">
        <f>'部会（データ編）・兼入力用'!H11</f>
        <v>129005</v>
      </c>
    </row>
    <row r="12" spans="1:9" s="78" customFormat="1" ht="22.5" customHeight="1">
      <c r="A12" s="164"/>
      <c r="B12" s="98" t="s">
        <v>55</v>
      </c>
      <c r="C12" s="99">
        <v>14945</v>
      </c>
      <c r="D12" s="100">
        <f>'部会（データ編）・兼入力用'!C12</f>
        <v>29058</v>
      </c>
      <c r="E12" s="100">
        <f>'部会（データ編）・兼入力用'!D12</f>
        <v>63511</v>
      </c>
      <c r="F12" s="100">
        <f>'部会（データ編）・兼入力用'!E12</f>
        <v>73113</v>
      </c>
      <c r="G12" s="100">
        <f>'部会（データ編）・兼入力用'!F12</f>
        <v>75094</v>
      </c>
      <c r="H12" s="100">
        <f>'部会（データ編）・兼入力用'!G12</f>
        <v>76810</v>
      </c>
      <c r="I12" s="100">
        <f>'部会（データ編）・兼入力用'!H12</f>
        <v>40235</v>
      </c>
    </row>
    <row r="13" spans="1:9" s="78" customFormat="1" ht="22.5" customHeight="1">
      <c r="A13" s="165"/>
      <c r="B13" s="93" t="s">
        <v>56</v>
      </c>
      <c r="C13" s="94">
        <f>C12/C11*100</f>
        <v>5.083713747287212</v>
      </c>
      <c r="D13" s="95">
        <f>'部会（データ編）・兼入力用'!C13</f>
        <v>10.044696097646973</v>
      </c>
      <c r="E13" s="95">
        <f>'部会（データ編）・兼入力用'!D13</f>
        <v>25.527031861060536</v>
      </c>
      <c r="F13" s="95">
        <f>'部会（データ編）・兼入力用'!E13</f>
        <v>28.916591850214168</v>
      </c>
      <c r="G13" s="95">
        <f>'部会（データ編）・兼入力用'!F13</f>
        <v>29.454287294421285</v>
      </c>
      <c r="H13" s="95">
        <f>'部会（データ編）・兼入力用'!G13</f>
        <v>30.502914873000492</v>
      </c>
      <c r="I13" s="95">
        <f>'部会（データ編）・兼入力用'!H13</f>
        <v>31.18871361575133</v>
      </c>
    </row>
    <row r="14" spans="1:9" s="78" customFormat="1" ht="22.5" customHeight="1">
      <c r="A14" s="102" t="s">
        <v>13</v>
      </c>
      <c r="B14" s="103"/>
      <c r="C14" s="104">
        <v>4047</v>
      </c>
      <c r="D14" s="105">
        <f>'部会（データ編）・兼入力用'!C14</f>
        <v>4047</v>
      </c>
      <c r="E14" s="105">
        <f>'部会（データ編）・兼入力用'!D14</f>
        <v>8225</v>
      </c>
      <c r="F14" s="105">
        <f>'部会（データ編）・兼入力用'!E14</f>
        <v>9202</v>
      </c>
      <c r="G14" s="105">
        <f>'部会（データ編）・兼入力用'!F14</f>
        <v>10190</v>
      </c>
      <c r="H14" s="105">
        <f>'部会（データ編）・兼入力用'!G14</f>
        <v>10904</v>
      </c>
      <c r="I14" s="105">
        <f>'部会（データ編）・兼入力用'!H14</f>
        <v>10659</v>
      </c>
    </row>
    <row r="15" spans="1:9" s="110" customFormat="1" ht="22.5" customHeight="1">
      <c r="A15" s="106"/>
      <c r="B15" s="107" t="s">
        <v>57</v>
      </c>
      <c r="C15" s="108">
        <v>5.9</v>
      </c>
      <c r="D15" s="109">
        <f>'部会（データ編）・兼入力用'!C15</f>
        <v>5.9280200383775945</v>
      </c>
      <c r="E15" s="109">
        <f>'部会（データ編）・兼入力用'!D15</f>
        <v>5.614717728172571</v>
      </c>
      <c r="F15" s="109">
        <f>'部会（データ編）・兼入力用'!E15</f>
        <v>5.6494885868297295</v>
      </c>
      <c r="G15" s="109">
        <f>'部会（データ編）・兼入力用'!F15</f>
        <v>6.058696220895665</v>
      </c>
      <c r="H15" s="109">
        <f>'部会（データ編）・兼入力用'!G15</f>
        <v>6.124122437517551</v>
      </c>
      <c r="I15" s="109">
        <f>'部会（データ編）・兼入力用'!H15</f>
        <v>5.978327930272472</v>
      </c>
    </row>
    <row r="16" spans="1:9" s="78" customFormat="1" ht="22.5" customHeight="1">
      <c r="A16" s="111" t="s">
        <v>21</v>
      </c>
      <c r="B16" s="112"/>
      <c r="C16" s="104">
        <v>2163</v>
      </c>
      <c r="D16" s="105">
        <f>'部会（データ編）・兼入力用'!C16</f>
        <v>2489</v>
      </c>
      <c r="E16" s="105">
        <f>'部会（データ編）・兼入力用'!D16</f>
        <v>6545</v>
      </c>
      <c r="F16" s="105">
        <f>'部会（データ編）・兼入力用'!E16</f>
        <v>7419</v>
      </c>
      <c r="G16" s="105">
        <f>'部会（データ編）・兼入力用'!F16</f>
        <v>8007</v>
      </c>
      <c r="H16" s="105">
        <f>'部会（データ編）・兼入力用'!G16</f>
        <v>8318</v>
      </c>
      <c r="I16" s="105">
        <f>'部会（データ編）・兼入力用'!H16</f>
        <v>7817</v>
      </c>
    </row>
    <row r="17" spans="1:9" s="78" customFormat="1" ht="22.5" customHeight="1">
      <c r="A17" s="113"/>
      <c r="B17" s="114" t="s">
        <v>58</v>
      </c>
      <c r="C17" s="94">
        <v>53.4</v>
      </c>
      <c r="D17" s="95">
        <f>'部会（データ編）・兼入力用'!C17</f>
        <v>61.502347417840376</v>
      </c>
      <c r="E17" s="95">
        <f>'部会（データ編）・兼入力用'!D17</f>
        <v>79.57446808510639</v>
      </c>
      <c r="F17" s="95">
        <f>'部会（データ編）・兼入力用'!E17</f>
        <v>80.62377743968703</v>
      </c>
      <c r="G17" s="95">
        <f>'部会（データ編）・兼入力用'!F17</f>
        <v>78.57703631010796</v>
      </c>
      <c r="H17" s="95">
        <f>'部会（データ編）・兼入力用'!G17</f>
        <v>76.28393250183419</v>
      </c>
      <c r="I17" s="95">
        <f>'部会（データ編）・兼入力用'!H17</f>
        <v>73.33708603058449</v>
      </c>
    </row>
    <row r="18" spans="1:9" s="78" customFormat="1" ht="22.5" customHeight="1">
      <c r="A18" s="111" t="s">
        <v>22</v>
      </c>
      <c r="B18" s="112"/>
      <c r="C18" s="104">
        <v>166</v>
      </c>
      <c r="D18" s="105">
        <f>'部会（データ編）・兼入力用'!C18</f>
        <v>166</v>
      </c>
      <c r="E18" s="105">
        <f>'部会（データ編）・兼入力用'!D18</f>
        <v>421</v>
      </c>
      <c r="F18" s="105">
        <f>'部会（データ編）・兼入力用'!E18</f>
        <v>448</v>
      </c>
      <c r="G18" s="105">
        <f>'部会（データ編）・兼入力用'!F18</f>
        <v>456</v>
      </c>
      <c r="H18" s="105">
        <f>'部会（データ編）・兼入力用'!G18</f>
        <v>470</v>
      </c>
      <c r="I18" s="105">
        <f>'部会（データ編）・兼入力用'!H18</f>
        <v>490</v>
      </c>
    </row>
    <row r="19" spans="1:9" s="78" customFormat="1" ht="22.5" customHeight="1">
      <c r="A19" s="88"/>
      <c r="B19" s="115" t="s">
        <v>59</v>
      </c>
      <c r="C19" s="116">
        <v>243.2</v>
      </c>
      <c r="D19" s="117">
        <f>'部会（データ編）・兼入力用'!C19</f>
        <v>243.15575151239946</v>
      </c>
      <c r="E19" s="117">
        <f>'部会（データ編）・兼入力用'!D19</f>
        <v>287.3916308280429</v>
      </c>
      <c r="F19" s="117">
        <f>'部会（データ編）・兼入力用'!E19</f>
        <v>275.0457386328753</v>
      </c>
      <c r="G19" s="117">
        <f>'部会（データ編）・兼入力用'!F19</f>
        <v>271.1251694532309</v>
      </c>
      <c r="H19" s="117">
        <f>'部会（データ編）・兼入力用'!G19</f>
        <v>263.9707947205841</v>
      </c>
      <c r="I19" s="117">
        <f>'部会（データ編）・兼入力用'!H19</f>
        <v>274.826971182429</v>
      </c>
    </row>
    <row r="20" spans="1:9" s="78" customFormat="1" ht="22.5" customHeight="1">
      <c r="A20" s="88"/>
      <c r="B20" s="118" t="s">
        <v>14</v>
      </c>
      <c r="C20" s="119">
        <v>57.8</v>
      </c>
      <c r="D20" s="120">
        <f>'部会（データ編）・兼入力用'!C20</f>
        <v>57.83</v>
      </c>
      <c r="E20" s="120">
        <f>'部会（データ編）・兼入力用'!D20</f>
        <v>61.8</v>
      </c>
      <c r="F20" s="120">
        <f>'部会（データ編）・兼入力用'!E20</f>
        <v>59.8</v>
      </c>
      <c r="G20" s="120">
        <f>'部会（データ編）・兼入力用'!F20</f>
        <v>62.3</v>
      </c>
      <c r="H20" s="120">
        <f>'部会（データ編）・兼入力用'!G20</f>
        <v>57.87234042553191</v>
      </c>
      <c r="I20" s="120">
        <f>'部会（データ編）・兼入力用'!H20</f>
        <v>62.7</v>
      </c>
    </row>
    <row r="21" spans="1:9" s="78" customFormat="1" ht="22.5" customHeight="1">
      <c r="A21" s="88"/>
      <c r="B21" s="93" t="s">
        <v>45</v>
      </c>
      <c r="C21" s="94">
        <v>7.7</v>
      </c>
      <c r="D21" s="95">
        <f>'部会（データ編）・兼入力用'!C21</f>
        <v>6.669345118521494</v>
      </c>
      <c r="E21" s="95">
        <f>'部会（データ編）・兼入力用'!D21</f>
        <v>6.432391138273491</v>
      </c>
      <c r="F21" s="95">
        <f>'部会（データ編）・兼入力用'!E21</f>
        <v>6.038549669766815</v>
      </c>
      <c r="G21" s="95">
        <f>'部会（データ編）・兼入力用'!F21</f>
        <v>5.695016860247284</v>
      </c>
      <c r="H21" s="95">
        <f>'部会（データ編）・兼入力用'!G21</f>
        <v>5.650396729983169</v>
      </c>
      <c r="I21" s="95">
        <f>'部会（データ編）・兼入力用'!H21</f>
        <v>6.2683894077011635</v>
      </c>
    </row>
    <row r="22" spans="1:9" s="78" customFormat="1" ht="22.5" customHeight="1">
      <c r="A22" s="111" t="s">
        <v>27</v>
      </c>
      <c r="B22" s="112"/>
      <c r="C22" s="85">
        <v>5</v>
      </c>
      <c r="D22" s="86">
        <f>'部会（データ編）・兼入力用'!C22</f>
        <v>5</v>
      </c>
      <c r="E22" s="86">
        <f>'部会（データ編）・兼入力用'!D22</f>
        <v>16</v>
      </c>
      <c r="F22" s="86">
        <f>'部会（データ編）・兼入力用'!E22</f>
        <v>28</v>
      </c>
      <c r="G22" s="86">
        <f>'部会（データ編）・兼入力用'!F22</f>
        <v>33</v>
      </c>
      <c r="H22" s="86">
        <f>'部会（データ編）・兼入力用'!G22</f>
        <v>47</v>
      </c>
      <c r="I22" s="86">
        <f>'部会（データ編）・兼入力用'!H22</f>
        <v>50</v>
      </c>
    </row>
    <row r="23" spans="1:9" s="78" customFormat="1" ht="22.5" customHeight="1">
      <c r="A23" s="121" t="s">
        <v>23</v>
      </c>
      <c r="B23" s="103"/>
      <c r="C23" s="122">
        <v>36</v>
      </c>
      <c r="D23" s="123">
        <f>'部会（データ編）・兼入力用'!C23</f>
        <v>36</v>
      </c>
      <c r="E23" s="123">
        <f>'部会（データ編）・兼入力用'!D23</f>
        <v>240</v>
      </c>
      <c r="F23" s="123">
        <f>'部会（データ編）・兼入力用'!E23</f>
        <v>183</v>
      </c>
      <c r="G23" s="123">
        <f>'部会（データ編）・兼入力用'!F23</f>
        <v>130</v>
      </c>
      <c r="H23" s="123">
        <f>'部会（データ編）・兼入力用'!G23</f>
        <v>259</v>
      </c>
      <c r="I23" s="123">
        <f>'部会（データ編）・兼入力用'!H23</f>
        <v>222</v>
      </c>
    </row>
    <row r="24" spans="1:9" s="78" customFormat="1" ht="22.5" customHeight="1" thickBot="1">
      <c r="A24" s="124" t="s">
        <v>24</v>
      </c>
      <c r="B24" s="125"/>
      <c r="C24" s="126">
        <v>1884</v>
      </c>
      <c r="D24" s="127">
        <f>'部会（データ編）・兼入力用'!C24</f>
        <v>1884</v>
      </c>
      <c r="E24" s="127">
        <f>'部会（データ編）・兼入力用'!D24</f>
        <v>1656</v>
      </c>
      <c r="F24" s="127">
        <f>'部会（データ編）・兼入力用'!E24</f>
        <v>1785</v>
      </c>
      <c r="G24" s="127">
        <f>'部会（データ編）・兼入力用'!F24</f>
        <v>2175</v>
      </c>
      <c r="H24" s="127">
        <f>'部会（データ編）・兼入力用'!G24</f>
        <v>2586</v>
      </c>
      <c r="I24" s="127">
        <f>'部会（データ編）・兼入力用'!H24</f>
        <v>2842</v>
      </c>
    </row>
    <row r="25" spans="1:9" ht="19.5" customHeight="1">
      <c r="A25" s="5"/>
      <c r="B25" s="5"/>
      <c r="C25" s="70"/>
      <c r="D25" s="70"/>
      <c r="E25" s="70"/>
      <c r="F25" s="70"/>
      <c r="G25" s="70"/>
      <c r="H25" s="70"/>
      <c r="I25" s="70"/>
    </row>
    <row r="74" ht="19.5" customHeight="1">
      <c r="A74" s="71" t="s">
        <v>28</v>
      </c>
    </row>
    <row r="75" ht="19.5" customHeight="1">
      <c r="A75" s="71" t="s">
        <v>25</v>
      </c>
    </row>
  </sheetData>
  <mergeCells count="1">
    <mergeCell ref="A8:A13"/>
  </mergeCells>
  <printOptions horizontalCentered="1" verticalCentered="1"/>
  <pageMargins left="0.5905511811023623" right="0.5905511811023623" top="0.2" bottom="0.44" header="0.5118110236220472" footer="0.3937007874015748"/>
  <pageSetup firstPageNumber="57" useFirstPageNumber="1" orientation="portrait" paperSize="9" scale="47" r:id="rId2"/>
  <headerFooter alignWithMargins="0">
    <oddHeader>&amp;L&amp;"ＭＳ ゴシック,太字"&amp;30６　大腸がん検診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t040240j</cp:lastModifiedBy>
  <cp:lastPrinted>2006-03-16T01:43:39Z</cp:lastPrinted>
  <dcterms:created xsi:type="dcterms:W3CDTF">1997-01-08T22:48:59Z</dcterms:created>
  <dcterms:modified xsi:type="dcterms:W3CDTF">2006-03-16T01:43:41Z</dcterms:modified>
  <cp:category/>
  <cp:version/>
  <cp:contentType/>
  <cp:contentStatus/>
</cp:coreProperties>
</file>