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市町村別" sheetId="2" r:id="rId1"/>
    <sheet name="年齢階級別" sheetId="1" r:id="rId2"/>
  </sheets>
  <definedNames>
    <definedName name="_xlnm.Print_Area" localSheetId="0">市町村別!$A$1:$AL$78</definedName>
    <definedName name="_xlnm.Print_Area" localSheetId="1">年齢階級別!$A$1:$AK$63</definedName>
    <definedName name="_xlnm.Print_Titles" localSheetId="0">市町村別!$A:$B</definedName>
    <definedName name="_xlnm.Print_Titles" localSheetId="1">年齢階級別!$A:$A</definedName>
  </definedNames>
  <calcPr calcId="145621"/>
</workbook>
</file>

<file path=xl/calcChain.xml><?xml version="1.0" encoding="utf-8"?>
<calcChain xmlns="http://schemas.openxmlformats.org/spreadsheetml/2006/main">
  <c r="AL77" i="2" l="1"/>
  <c r="AK77" i="2"/>
  <c r="AJ77" i="2"/>
  <c r="AI77" i="2"/>
  <c r="AH77" i="2"/>
  <c r="AL76" i="2"/>
  <c r="AK76" i="2"/>
  <c r="AJ76" i="2"/>
  <c r="AI76" i="2"/>
  <c r="AH76" i="2"/>
  <c r="AL74" i="2"/>
  <c r="AK74" i="2"/>
  <c r="AJ74" i="2"/>
  <c r="AI74" i="2"/>
  <c r="AH74" i="2"/>
  <c r="AL73" i="2"/>
  <c r="AK73" i="2"/>
  <c r="AJ73" i="2"/>
  <c r="AI73" i="2"/>
  <c r="AH73" i="2"/>
  <c r="AL71" i="2"/>
  <c r="AK71" i="2"/>
  <c r="AJ71" i="2"/>
  <c r="AI71" i="2"/>
  <c r="AH71" i="2"/>
  <c r="AL70" i="2"/>
  <c r="AK70" i="2"/>
  <c r="AJ70" i="2"/>
  <c r="AI70" i="2"/>
  <c r="AH70" i="2"/>
  <c r="AL68" i="2"/>
  <c r="AK68" i="2"/>
  <c r="AJ68" i="2"/>
  <c r="AI68" i="2"/>
  <c r="AH68" i="2"/>
  <c r="AL67" i="2"/>
  <c r="AK67" i="2"/>
  <c r="AJ67" i="2"/>
  <c r="AI67" i="2"/>
  <c r="AH67" i="2"/>
  <c r="AL66" i="2"/>
  <c r="AK66" i="2"/>
  <c r="AJ66" i="2"/>
  <c r="AI66" i="2"/>
  <c r="AH66" i="2"/>
  <c r="AL64" i="2"/>
  <c r="AK64" i="2"/>
  <c r="AJ64" i="2"/>
  <c r="AI64" i="2"/>
  <c r="AH64" i="2"/>
  <c r="AL63" i="2"/>
  <c r="AK63" i="2"/>
  <c r="AJ63" i="2"/>
  <c r="AI63" i="2"/>
  <c r="AH63" i="2"/>
  <c r="AL62" i="2"/>
  <c r="AK62" i="2"/>
  <c r="AJ62" i="2"/>
  <c r="AI62" i="2"/>
  <c r="AH62" i="2"/>
  <c r="AL60" i="2"/>
  <c r="AK60" i="2"/>
  <c r="AJ60" i="2"/>
  <c r="AI60" i="2"/>
  <c r="AH60" i="2"/>
  <c r="AL59" i="2"/>
  <c r="AK59" i="2"/>
  <c r="AJ59" i="2"/>
  <c r="AI59" i="2"/>
  <c r="AH59" i="2"/>
  <c r="AL58" i="2"/>
  <c r="AK58" i="2"/>
  <c r="AJ58" i="2"/>
  <c r="AI58" i="2"/>
  <c r="AH58" i="2"/>
  <c r="AL56" i="2"/>
  <c r="AK56" i="2"/>
  <c r="AJ56" i="2"/>
  <c r="AI56" i="2"/>
  <c r="AH56" i="2"/>
  <c r="AL55" i="2"/>
  <c r="AK55" i="2"/>
  <c r="AJ55" i="2"/>
  <c r="AI55" i="2"/>
  <c r="AH55" i="2"/>
  <c r="AL54" i="2"/>
  <c r="AK54" i="2"/>
  <c r="AJ54" i="2"/>
  <c r="AI54" i="2"/>
  <c r="AH54" i="2"/>
  <c r="AL52" i="2"/>
  <c r="AK52" i="2"/>
  <c r="AJ52" i="2"/>
  <c r="AI52" i="2"/>
  <c r="AH52" i="2"/>
  <c r="AL51" i="2"/>
  <c r="AK51" i="2"/>
  <c r="AJ51" i="2"/>
  <c r="AI51" i="2"/>
  <c r="AH51" i="2"/>
  <c r="AL41" i="2"/>
  <c r="AK41" i="2"/>
  <c r="AJ41" i="2"/>
  <c r="AI41" i="2"/>
  <c r="AH41" i="2"/>
  <c r="AL40" i="2"/>
  <c r="AK40" i="2"/>
  <c r="AJ40" i="2"/>
  <c r="AI40" i="2"/>
  <c r="AH40" i="2"/>
  <c r="AL39" i="2"/>
  <c r="AK39" i="2"/>
  <c r="AJ39" i="2"/>
  <c r="AI39" i="2"/>
  <c r="AH39" i="2"/>
  <c r="AL38" i="2"/>
  <c r="AK38" i="2"/>
  <c r="AJ38" i="2"/>
  <c r="AI38" i="2"/>
  <c r="AH38" i="2"/>
  <c r="AL37" i="2"/>
  <c r="AK37" i="2"/>
  <c r="AJ37" i="2"/>
  <c r="AI37" i="2"/>
  <c r="AH37" i="2"/>
  <c r="AL35" i="2"/>
  <c r="AK35" i="2"/>
  <c r="AJ35" i="2"/>
  <c r="AI35" i="2"/>
  <c r="AH35" i="2"/>
  <c r="AL34" i="2"/>
  <c r="AK34" i="2"/>
  <c r="AJ34" i="2"/>
  <c r="AI34" i="2"/>
  <c r="AH34" i="2"/>
  <c r="AL33" i="2"/>
  <c r="AK33" i="2"/>
  <c r="AJ33" i="2"/>
  <c r="AI33" i="2"/>
  <c r="AH33" i="2"/>
  <c r="AL32" i="2"/>
  <c r="AK32" i="2"/>
  <c r="AJ32" i="2"/>
  <c r="AI32" i="2"/>
  <c r="AH32" i="2"/>
  <c r="AL31" i="2"/>
  <c r="AK31" i="2"/>
  <c r="AJ31" i="2"/>
  <c r="AI31" i="2"/>
  <c r="AH31" i="2"/>
  <c r="AL30" i="2"/>
  <c r="AK30" i="2"/>
  <c r="AJ30" i="2"/>
  <c r="AI30" i="2"/>
  <c r="AH30" i="2"/>
  <c r="AL28" i="2"/>
  <c r="AK28" i="2"/>
  <c r="AJ28" i="2"/>
  <c r="AI28" i="2"/>
  <c r="AH28" i="2"/>
  <c r="AL27" i="2"/>
  <c r="AK27" i="2"/>
  <c r="AJ27" i="2"/>
  <c r="AI27" i="2"/>
  <c r="AH27" i="2"/>
  <c r="AL26" i="2"/>
  <c r="AK26" i="2"/>
  <c r="AJ26" i="2"/>
  <c r="AI26" i="2"/>
  <c r="AH26" i="2"/>
  <c r="AL24" i="2"/>
  <c r="AK24" i="2"/>
  <c r="AJ24" i="2"/>
  <c r="AI24" i="2"/>
  <c r="AH24" i="2"/>
  <c r="AL23" i="2"/>
  <c r="AK23" i="2"/>
  <c r="AJ23" i="2"/>
  <c r="AI23" i="2"/>
  <c r="AH23" i="2"/>
  <c r="AL22" i="2"/>
  <c r="AK22" i="2"/>
  <c r="AJ22" i="2"/>
  <c r="AI22" i="2"/>
  <c r="AH22" i="2"/>
  <c r="AL21" i="2"/>
  <c r="AK21" i="2"/>
  <c r="AJ21" i="2"/>
  <c r="AI21" i="2"/>
  <c r="AH21" i="2"/>
  <c r="AL20" i="2"/>
  <c r="AK20" i="2"/>
  <c r="AJ20" i="2"/>
  <c r="AI20" i="2"/>
  <c r="AH20" i="2"/>
  <c r="AH18" i="2"/>
  <c r="AL17" i="2"/>
  <c r="AK17" i="2"/>
  <c r="AJ17" i="2"/>
  <c r="AI17" i="2"/>
  <c r="AH17" i="2"/>
  <c r="AL16" i="2"/>
  <c r="AK16" i="2"/>
  <c r="AJ16" i="2"/>
  <c r="AI16" i="2"/>
  <c r="AH16" i="2"/>
  <c r="AL15" i="2"/>
  <c r="AK15" i="2"/>
  <c r="AJ15" i="2"/>
  <c r="AI15" i="2"/>
  <c r="AH15" i="2"/>
  <c r="AL13" i="2"/>
  <c r="AK13" i="2"/>
  <c r="AJ13" i="2"/>
  <c r="AI13" i="2"/>
  <c r="AH13" i="2"/>
  <c r="AL12" i="2"/>
  <c r="AK12" i="2"/>
  <c r="AJ12" i="2"/>
  <c r="AI12" i="2"/>
  <c r="AH12" i="2"/>
  <c r="AL10" i="2"/>
  <c r="AK10" i="2"/>
  <c r="AJ10" i="2"/>
  <c r="AI10" i="2"/>
  <c r="AH10" i="2"/>
  <c r="AK63" i="1" l="1"/>
  <c r="AJ63" i="1"/>
  <c r="AI63" i="1"/>
  <c r="AH63" i="1"/>
  <c r="AK62" i="1"/>
  <c r="AJ62" i="1"/>
  <c r="AI62" i="1"/>
  <c r="AH62" i="1"/>
  <c r="AK61" i="1"/>
  <c r="AJ61" i="1"/>
  <c r="AI61" i="1"/>
  <c r="AH61" i="1"/>
  <c r="AK60" i="1"/>
  <c r="AJ60" i="1"/>
  <c r="AI60" i="1"/>
  <c r="AH60" i="1"/>
  <c r="AK59" i="1"/>
  <c r="AJ59" i="1"/>
  <c r="AI59" i="1"/>
  <c r="AH59" i="1"/>
  <c r="AK58" i="1"/>
  <c r="AJ58" i="1"/>
  <c r="AI58" i="1"/>
  <c r="AH58" i="1"/>
  <c r="AK57" i="1"/>
  <c r="AJ57" i="1"/>
  <c r="AI57" i="1"/>
  <c r="AH57" i="1"/>
  <c r="AK56" i="1"/>
  <c r="AJ56" i="1"/>
  <c r="AI56" i="1"/>
  <c r="AH56" i="1"/>
  <c r="AK55" i="1"/>
  <c r="AJ55" i="1"/>
  <c r="AI55" i="1"/>
  <c r="AH55" i="1"/>
  <c r="AK54" i="1"/>
  <c r="AJ54" i="1"/>
  <c r="AI54" i="1"/>
  <c r="AH54" i="1"/>
  <c r="AJ52" i="1"/>
  <c r="AH52" i="1"/>
  <c r="AK42" i="1"/>
  <c r="AJ42" i="1"/>
  <c r="AI42" i="1"/>
  <c r="AH42" i="1"/>
  <c r="AK41" i="1"/>
  <c r="AJ41" i="1"/>
  <c r="AI41" i="1"/>
  <c r="AH41" i="1"/>
  <c r="AK40" i="1"/>
  <c r="AJ40" i="1"/>
  <c r="AI40" i="1"/>
  <c r="AH40" i="1"/>
  <c r="AK39" i="1"/>
  <c r="AJ39" i="1"/>
  <c r="AI39" i="1"/>
  <c r="AH39" i="1"/>
  <c r="AK38" i="1"/>
  <c r="AJ38" i="1"/>
  <c r="AI38" i="1"/>
  <c r="AH38" i="1"/>
  <c r="AK37" i="1"/>
  <c r="AJ37" i="1"/>
  <c r="AI37" i="1"/>
  <c r="AH37" i="1"/>
  <c r="AK36" i="1"/>
  <c r="AJ36" i="1"/>
  <c r="AI36" i="1"/>
  <c r="AH36" i="1"/>
  <c r="AK35" i="1"/>
  <c r="AJ35" i="1"/>
  <c r="AI35" i="1"/>
  <c r="AH35" i="1"/>
  <c r="AK34" i="1"/>
  <c r="AJ34" i="1"/>
  <c r="AI34" i="1"/>
  <c r="AH34" i="1"/>
  <c r="AK33" i="1"/>
  <c r="AJ33" i="1"/>
  <c r="AI33" i="1"/>
  <c r="AH33" i="1"/>
  <c r="AK31" i="1"/>
  <c r="AJ31" i="1"/>
  <c r="AI31" i="1"/>
  <c r="AH31" i="1"/>
  <c r="AK21" i="1"/>
  <c r="AJ21" i="1"/>
  <c r="AI21" i="1"/>
  <c r="AH21" i="1"/>
  <c r="AG21" i="1"/>
  <c r="AK20" i="1"/>
  <c r="AJ20" i="1"/>
  <c r="AI20" i="1"/>
  <c r="AH20" i="1"/>
  <c r="AG20" i="1"/>
  <c r="AK19" i="1"/>
  <c r="AJ19" i="1"/>
  <c r="AI19" i="1"/>
  <c r="AH19" i="1"/>
  <c r="AG19" i="1"/>
  <c r="AK18" i="1"/>
  <c r="AJ18" i="1"/>
  <c r="AI18" i="1"/>
  <c r="AH18" i="1"/>
  <c r="AG18" i="1"/>
  <c r="AK17" i="1"/>
  <c r="AJ17" i="1"/>
  <c r="AI17" i="1"/>
  <c r="AH17" i="1"/>
  <c r="AG17" i="1"/>
  <c r="AK16" i="1"/>
  <c r="AJ16" i="1"/>
  <c r="AI16" i="1"/>
  <c r="AH16" i="1"/>
  <c r="AG16" i="1"/>
  <c r="AK15" i="1"/>
  <c r="AJ15" i="1"/>
  <c r="AI15" i="1"/>
  <c r="AH15" i="1"/>
  <c r="AG15" i="1"/>
  <c r="AK14" i="1"/>
  <c r="AJ14" i="1"/>
  <c r="AI14" i="1"/>
  <c r="AH14" i="1"/>
  <c r="AG14" i="1"/>
  <c r="AK13" i="1"/>
  <c r="AJ13" i="1"/>
  <c r="AI13" i="1"/>
  <c r="AH13" i="1"/>
  <c r="AG13" i="1"/>
  <c r="AK12" i="1"/>
  <c r="AJ12" i="1"/>
  <c r="AI12" i="1"/>
  <c r="AH12" i="1"/>
  <c r="AG12" i="1"/>
  <c r="AK10" i="1"/>
  <c r="AJ10" i="1"/>
  <c r="AI10" i="1"/>
  <c r="AH10" i="1"/>
</calcChain>
</file>

<file path=xl/comments1.xml><?xml version="1.0" encoding="utf-8"?>
<comments xmlns="http://schemas.openxmlformats.org/spreadsheetml/2006/main">
  <authors>
    <author>新潟県</author>
  </authors>
  <commentList>
    <comment ref="H5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I5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H46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I46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</commentList>
</comments>
</file>

<file path=xl/comments2.xml><?xml version="1.0" encoding="utf-8"?>
<comments xmlns="http://schemas.openxmlformats.org/spreadsheetml/2006/main">
  <authors>
    <author>新潟県</author>
  </authors>
  <commentList>
    <comment ref="G5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H5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G26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H26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G47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H47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</commentList>
</comments>
</file>

<file path=xl/sharedStrings.xml><?xml version="1.0" encoding="utf-8"?>
<sst xmlns="http://schemas.openxmlformats.org/spreadsheetml/2006/main" count="290" uniqueCount="113">
  <si>
    <t>平成28年度　乳がん検診（マンモグラフィ併用）結果報告（年齢階級別集計表）1/3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5"/>
  </si>
  <si>
    <t>初診・再診合計</t>
    <rPh sb="0" eb="2">
      <t>ショシン</t>
    </rPh>
    <rPh sb="3" eb="5">
      <t>サイシン</t>
    </rPh>
    <rPh sb="5" eb="7">
      <t>ゴウケイ</t>
    </rPh>
    <phoneticPr fontId="5"/>
  </si>
  <si>
    <t xml:space="preserve">     (平成29年3月末現在)</t>
    <phoneticPr fontId="5"/>
  </si>
  <si>
    <t>区   分</t>
    <phoneticPr fontId="9"/>
  </si>
  <si>
    <t>対象者数　</t>
    <rPh sb="3" eb="4">
      <t>スウ</t>
    </rPh>
    <phoneticPr fontId="9"/>
  </si>
  <si>
    <t>視触診</t>
    <rPh sb="0" eb="1">
      <t>シ</t>
    </rPh>
    <rPh sb="1" eb="3">
      <t>ショクシン</t>
    </rPh>
    <phoneticPr fontId="5"/>
  </si>
  <si>
    <t>マンモグラフィ</t>
    <phoneticPr fontId="5"/>
  </si>
  <si>
    <t>総合判定</t>
    <rPh sb="0" eb="2">
      <t>ソウゴウ</t>
    </rPh>
    <rPh sb="2" eb="4">
      <t>ハンテイ</t>
    </rPh>
    <phoneticPr fontId="5"/>
  </si>
  <si>
    <t>精検受診者数</t>
    <rPh sb="2" eb="5">
      <t>ジュシンシャ</t>
    </rPh>
    <rPh sb="5" eb="6">
      <t>スウ</t>
    </rPh>
    <phoneticPr fontId="5"/>
  </si>
  <si>
    <t xml:space="preserve">            精      検      結      果</t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</si>
  <si>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5"/>
  </si>
  <si>
    <t>精検結果未把握</t>
    <rPh sb="0" eb="1">
      <t>セイ</t>
    </rPh>
    <rPh sb="1" eb="2">
      <t>ケン</t>
    </rPh>
    <rPh sb="2" eb="4">
      <t>ケッカ</t>
    </rPh>
    <rPh sb="4" eb="5">
      <t>ミ</t>
    </rPh>
    <rPh sb="5" eb="7">
      <t>ハアク</t>
    </rPh>
    <phoneticPr fontId="5"/>
  </si>
  <si>
    <t>前年度受診者数</t>
    <rPh sb="0" eb="3">
      <t>ゼンネンド</t>
    </rPh>
    <rPh sb="3" eb="6">
      <t>ジュシンシャ</t>
    </rPh>
    <rPh sb="6" eb="7">
      <t>スウ</t>
    </rPh>
    <phoneticPr fontId="5"/>
  </si>
  <si>
    <t>２年連続受診者数</t>
    <rPh sb="1" eb="2">
      <t>ネン</t>
    </rPh>
    <rPh sb="2" eb="4">
      <t>レンゾク</t>
    </rPh>
    <rPh sb="4" eb="7">
      <t>ジュシンシャ</t>
    </rPh>
    <rPh sb="7" eb="8">
      <t>スウ</t>
    </rPh>
    <phoneticPr fontId="5"/>
  </si>
  <si>
    <t>受診率</t>
    <phoneticPr fontId="10"/>
  </si>
  <si>
    <t>要精検率</t>
  </si>
  <si>
    <t>精検受診率</t>
  </si>
  <si>
    <t>がん発見率</t>
  </si>
  <si>
    <t>陽性反応適中度</t>
    <rPh sb="4" eb="6">
      <t>テキチュウ</t>
    </rPh>
    <phoneticPr fontId="9"/>
  </si>
  <si>
    <t>受診者数</t>
  </si>
  <si>
    <t>精検不要</t>
    <rPh sb="0" eb="1">
      <t>セイ</t>
    </rPh>
    <rPh sb="1" eb="2">
      <t>ケン</t>
    </rPh>
    <rPh sb="2" eb="4">
      <t>フヨウ</t>
    </rPh>
    <phoneticPr fontId="5"/>
  </si>
  <si>
    <t>要精検者数</t>
    <rPh sb="3" eb="4">
      <t>シャ</t>
    </rPh>
    <rPh sb="4" eb="5">
      <t>スウ</t>
    </rPh>
    <phoneticPr fontId="5"/>
  </si>
  <si>
    <t>判定不能</t>
    <rPh sb="0" eb="2">
      <t>ハンテイ</t>
    </rPh>
    <rPh sb="2" eb="4">
      <t>フノウ</t>
    </rPh>
    <phoneticPr fontId="9"/>
  </si>
  <si>
    <t>判定</t>
    <rPh sb="0" eb="2">
      <t>ハンテイ</t>
    </rPh>
    <phoneticPr fontId="9"/>
  </si>
  <si>
    <t>異常なし</t>
    <rPh sb="0" eb="2">
      <t>イジョウ</t>
    </rPh>
    <phoneticPr fontId="5"/>
  </si>
  <si>
    <t xml:space="preserve">
乳がん</t>
    <phoneticPr fontId="9"/>
  </si>
  <si>
    <t>線維腺腫</t>
    <phoneticPr fontId="5"/>
  </si>
  <si>
    <t>乳腺症</t>
    <rPh sb="0" eb="1">
      <t>ニュウ</t>
    </rPh>
    <rPh sb="1" eb="2">
      <t>セン</t>
    </rPh>
    <rPh sb="2" eb="3">
      <t>ショウ</t>
    </rPh>
    <phoneticPr fontId="5"/>
  </si>
  <si>
    <t>のう胞</t>
    <rPh sb="2" eb="3">
      <t>ホウ</t>
    </rPh>
    <phoneticPr fontId="5"/>
  </si>
  <si>
    <t>良性石灰化像</t>
    <rPh sb="0" eb="2">
      <t>リョウセイ</t>
    </rPh>
    <rPh sb="2" eb="4">
      <t>セッカイ</t>
    </rPh>
    <rPh sb="4" eb="5">
      <t>カ</t>
    </rPh>
    <rPh sb="5" eb="6">
      <t>ゾウ</t>
    </rPh>
    <phoneticPr fontId="5"/>
  </si>
  <si>
    <t>術後所見</t>
    <rPh sb="0" eb="1">
      <t>ジュツ</t>
    </rPh>
    <rPh sb="1" eb="2">
      <t>ゴ</t>
    </rPh>
    <rPh sb="2" eb="4">
      <t>ショケン</t>
    </rPh>
    <phoneticPr fontId="9"/>
  </si>
  <si>
    <t>その他</t>
  </si>
  <si>
    <t>N-1</t>
    <phoneticPr fontId="5"/>
  </si>
  <si>
    <t>N-2</t>
    <phoneticPr fontId="9"/>
  </si>
  <si>
    <t xml:space="preserve">
原発性
がん
(再掲)</t>
    <rPh sb="1" eb="4">
      <t>ゲンパツセイ</t>
    </rPh>
    <rPh sb="9" eb="10">
      <t>サイ</t>
    </rPh>
    <rPh sb="10" eb="11">
      <t>ケイ</t>
    </rPh>
    <phoneticPr fontId="5"/>
  </si>
  <si>
    <t>早期
がん
（再掲)</t>
    <rPh sb="0" eb="2">
      <t>ソウキ</t>
    </rPh>
    <rPh sb="7" eb="8">
      <t>サイ</t>
    </rPh>
    <rPh sb="8" eb="9">
      <t>ケイ</t>
    </rPh>
    <phoneticPr fontId="9"/>
  </si>
  <si>
    <t>非浸潤
がん
(再掲)</t>
    <rPh sb="0" eb="1">
      <t>ヒ</t>
    </rPh>
    <rPh sb="1" eb="2">
      <t>シン</t>
    </rPh>
    <rPh sb="2" eb="3">
      <t>ジュン</t>
    </rPh>
    <rPh sb="8" eb="9">
      <t>サイ</t>
    </rPh>
    <rPh sb="9" eb="10">
      <t>ケイ</t>
    </rPh>
    <phoneticPr fontId="9"/>
  </si>
  <si>
    <t xml:space="preserve"> 40歳未満</t>
    <phoneticPr fontId="9"/>
  </si>
  <si>
    <t xml:space="preserve"> 40～44歳</t>
  </si>
  <si>
    <t xml:space="preserve"> 45～49歳</t>
  </si>
  <si>
    <t xml:space="preserve"> 50～54歳</t>
  </si>
  <si>
    <t xml:space="preserve"> 55～59歳</t>
  </si>
  <si>
    <t xml:space="preserve"> 60～64歳</t>
  </si>
  <si>
    <t xml:space="preserve"> 65～69歳</t>
  </si>
  <si>
    <t xml:space="preserve"> 70～74歳</t>
  </si>
  <si>
    <t xml:space="preserve"> 75～79歳</t>
  </si>
  <si>
    <t xml:space="preserve"> 80歳以上</t>
  </si>
  <si>
    <t>　　計</t>
  </si>
  <si>
    <t>平成28年度　乳がん検診（マンモグラフィ併用）結果報告（年齢階級別集計表）2/3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5"/>
  </si>
  <si>
    <t>初 診</t>
    <phoneticPr fontId="5"/>
  </si>
  <si>
    <t>N-1</t>
    <phoneticPr fontId="5"/>
  </si>
  <si>
    <t>N-2</t>
    <phoneticPr fontId="9"/>
  </si>
  <si>
    <t>平成28年度　乳がん検診（マンモグラフィ併用）結果報告（年齢階級別集計表）3/3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5"/>
  </si>
  <si>
    <t>再 診</t>
    <rPh sb="0" eb="1">
      <t>サイ</t>
    </rPh>
    <phoneticPr fontId="5"/>
  </si>
  <si>
    <t>陽性反応的適中度</t>
    <rPh sb="5" eb="7">
      <t>テキチュウ</t>
    </rPh>
    <phoneticPr fontId="9"/>
  </si>
  <si>
    <t>-</t>
    <phoneticPr fontId="9"/>
  </si>
  <si>
    <t>平成28年度　乳がん検診（マンモグラフィ併用）結果報告 (市町村別集計表) 1/2</t>
    <rPh sb="29" eb="32">
      <t>シチョウソン</t>
    </rPh>
    <rPh sb="32" eb="33">
      <t>ベツ</t>
    </rPh>
    <rPh sb="33" eb="36">
      <t>シュウケイヒョウ</t>
    </rPh>
    <phoneticPr fontId="5"/>
  </si>
  <si>
    <t>40歳以上</t>
    <rPh sb="2" eb="3">
      <t>サイ</t>
    </rPh>
    <rPh sb="3" eb="5">
      <t>イジョウ</t>
    </rPh>
    <phoneticPr fontId="3"/>
  </si>
  <si>
    <t>県計</t>
    <rPh sb="0" eb="1">
      <t>ケン</t>
    </rPh>
    <rPh sb="1" eb="2">
      <t>ケイ</t>
    </rPh>
    <phoneticPr fontId="9"/>
  </si>
  <si>
    <t>市計</t>
    <rPh sb="0" eb="1">
      <t>シ</t>
    </rPh>
    <rPh sb="1" eb="2">
      <t>ケイ</t>
    </rPh>
    <phoneticPr fontId="9"/>
  </si>
  <si>
    <t>町村計</t>
    <rPh sb="0" eb="2">
      <t>チョウソン</t>
    </rPh>
    <rPh sb="2" eb="3">
      <t>ケイ</t>
    </rPh>
    <phoneticPr fontId="9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</si>
  <si>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9"/>
  </si>
  <si>
    <t>村上市</t>
    <rPh sb="0" eb="3">
      <t>ムラカミシ</t>
    </rPh>
    <phoneticPr fontId="9"/>
  </si>
  <si>
    <t>関川村</t>
    <rPh sb="0" eb="3">
      <t>セキカワムラ</t>
    </rPh>
    <phoneticPr fontId="9"/>
  </si>
  <si>
    <t>粟島浦村</t>
    <rPh sb="0" eb="4">
      <t>アワシマウラムラ</t>
    </rPh>
    <phoneticPr fontId="9"/>
  </si>
  <si>
    <t>-</t>
    <phoneticPr fontId="9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</si>
  <si>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9"/>
  </si>
  <si>
    <t>新発田市</t>
    <rPh sb="0" eb="4">
      <t>シバタシ</t>
    </rPh>
    <phoneticPr fontId="9"/>
  </si>
  <si>
    <t>阿賀野市</t>
    <rPh sb="0" eb="4">
      <t>アガノシ</t>
    </rPh>
    <phoneticPr fontId="9"/>
  </si>
  <si>
    <t>胎内市</t>
    <rPh sb="0" eb="3">
      <t>タイナイシ</t>
    </rPh>
    <phoneticPr fontId="9"/>
  </si>
  <si>
    <t>聖籠町</t>
    <rPh sb="0" eb="3">
      <t>セイロウマチ</t>
    </rPh>
    <phoneticPr fontId="9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</si>
  <si>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9"/>
  </si>
  <si>
    <t>五泉市</t>
    <rPh sb="0" eb="3">
      <t>ゴセンシ</t>
    </rPh>
    <phoneticPr fontId="9"/>
  </si>
  <si>
    <t>阿賀町</t>
    <rPh sb="0" eb="3">
      <t>アガマチ</t>
    </rPh>
    <phoneticPr fontId="9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</si>
  <si>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9"/>
  </si>
  <si>
    <t>三条市</t>
    <rPh sb="0" eb="3">
      <t>サンジョウシ</t>
    </rPh>
    <phoneticPr fontId="9"/>
  </si>
  <si>
    <t>燕市</t>
    <rPh sb="0" eb="2">
      <t>ツバメシ</t>
    </rPh>
    <phoneticPr fontId="9"/>
  </si>
  <si>
    <t>加茂市</t>
    <rPh sb="0" eb="3">
      <t>カモシ</t>
    </rPh>
    <phoneticPr fontId="9"/>
  </si>
  <si>
    <t>田上町</t>
    <rPh sb="0" eb="3">
      <t>タガミマチ</t>
    </rPh>
    <phoneticPr fontId="9"/>
  </si>
  <si>
    <t>弥彦村</t>
    <rPh sb="0" eb="3">
      <t>ヤヒコムラ</t>
    </rPh>
    <phoneticPr fontId="9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</si>
  <si>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9"/>
  </si>
  <si>
    <t>長岡市</t>
    <rPh sb="0" eb="3">
      <t>ナガオカシ</t>
    </rPh>
    <phoneticPr fontId="9"/>
  </si>
  <si>
    <t>見附市</t>
    <rPh sb="0" eb="3">
      <t>ミツケシ</t>
    </rPh>
    <phoneticPr fontId="9"/>
  </si>
  <si>
    <t>出雲崎町</t>
    <rPh sb="0" eb="4">
      <t>イズモザキマチ</t>
    </rPh>
    <phoneticPr fontId="9"/>
  </si>
  <si>
    <t>小千谷市</t>
    <rPh sb="0" eb="2">
      <t>コセン</t>
    </rPh>
    <rPh sb="2" eb="4">
      <t>タニシ</t>
    </rPh>
    <phoneticPr fontId="9"/>
  </si>
  <si>
    <t>平成28年度　乳がん検診（マンモグラフィ併用）結果報告 (市町村別集計表) 2/2</t>
    <rPh sb="29" eb="32">
      <t>シチョウソン</t>
    </rPh>
    <rPh sb="32" eb="33">
      <t>ベツ</t>
    </rPh>
    <rPh sb="33" eb="36">
      <t>シュウケイヒョウ</t>
    </rPh>
    <phoneticPr fontId="5"/>
  </si>
  <si>
    <t xml:space="preserve">     (平成29年3月末現在)</t>
    <phoneticPr fontId="5"/>
  </si>
  <si>
    <t>区   分</t>
    <phoneticPr fontId="9"/>
  </si>
  <si>
    <t>マンモグラフィ</t>
    <phoneticPr fontId="5"/>
  </si>
  <si>
    <t>受診率</t>
    <phoneticPr fontId="10"/>
  </si>
  <si>
    <t xml:space="preserve">
乳がん</t>
    <phoneticPr fontId="9"/>
  </si>
  <si>
    <t>線維腺腫</t>
    <phoneticPr fontId="5"/>
  </si>
  <si>
    <t>N-1</t>
    <phoneticPr fontId="5"/>
  </si>
  <si>
    <t>N-2</t>
    <phoneticPr fontId="9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</si>
  <si>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</si>
  <si>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魚沼市</t>
    <rPh sb="0" eb="3">
      <t>ウオヌマシ</t>
    </rPh>
    <phoneticPr fontId="9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</si>
  <si>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</si>
  <si>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南魚沼市</t>
    <rPh sb="0" eb="4">
      <t>ミナミウオヌマシ</t>
    </rPh>
    <phoneticPr fontId="9"/>
  </si>
  <si>
    <t>湯沢町</t>
    <rPh sb="0" eb="3">
      <t>ユザワマチ</t>
    </rPh>
    <phoneticPr fontId="9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</si>
  <si>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9"/>
  </si>
  <si>
    <t>十日町市</t>
    <rPh sb="0" eb="4">
      <t>トオカマチシ</t>
    </rPh>
    <phoneticPr fontId="9"/>
  </si>
  <si>
    <t>津南町</t>
    <rPh sb="0" eb="3">
      <t>ツナンマチ</t>
    </rPh>
    <phoneticPr fontId="9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</si>
  <si>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9"/>
  </si>
  <si>
    <t>柏崎市</t>
    <rPh sb="0" eb="3">
      <t>カシワザキシ</t>
    </rPh>
    <phoneticPr fontId="9"/>
  </si>
  <si>
    <t>刈羽村</t>
    <rPh sb="0" eb="2">
      <t>カリワ</t>
    </rPh>
    <rPh sb="2" eb="3">
      <t>ムラ</t>
    </rPh>
    <phoneticPr fontId="9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</si>
  <si>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9"/>
  </si>
  <si>
    <t>上越市</t>
    <rPh sb="0" eb="3">
      <t>ジョウエツシ</t>
    </rPh>
    <phoneticPr fontId="9"/>
  </si>
  <si>
    <t>妙高市</t>
    <rPh sb="0" eb="3">
      <t>ミョウコウシ</t>
    </rPh>
    <phoneticPr fontId="9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</si>
  <si>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9"/>
  </si>
  <si>
    <t>糸魚川市</t>
    <rPh sb="0" eb="4">
      <t>イトイガワシ</t>
    </rPh>
    <phoneticPr fontId="9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</si>
  <si>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</si>
  <si>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佐渡市</t>
    <rPh sb="0" eb="3">
      <t>サドシ</t>
    </rPh>
    <phoneticPr fontId="9"/>
  </si>
  <si>
    <t>新潟市</t>
    <rPh sb="0" eb="3">
      <t>ニイガタシ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</si>
</sst>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\-#,##0;\-"/>
    <numFmt numFmtId="177" formatCode="#,##0.0_);[Red]\(#,##0.0\)"/>
    <numFmt numFmtId="178" formatCode="#,##0.0;\-#,##0.0;\-"/>
    <numFmt numFmtId="179" formatCode="0.0%"/>
  </numFmts>
  <fonts count="33">
    <font>
      <sz val="13.5"/>
      <name val="FixedSys"/>
      <charset val="128"/>
    </font>
    <font>
      <sz val="11"/>
      <name val="ＭＳ Ｐゴシック"/>
      <family val="3"/>
      <charset val="128"/>
    </font>
    <font>
      <sz val="2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22"/>
      <name val="ＭＳ Ｐ明朝"/>
      <family val="1"/>
      <charset val="128"/>
    </font>
    <font>
      <sz val="6.75"/>
      <name val="ＭＳ Ｐゴシック"/>
      <family val="3"/>
      <charset val="128"/>
    </font>
    <font>
      <sz val="26"/>
      <name val="ＭＳ Ｐゴシック"/>
      <family val="3"/>
      <charset val="128"/>
      <scheme val="major"/>
    </font>
    <font>
      <b/>
      <sz val="22"/>
      <color indexed="10"/>
      <name val="ＭＳ Ｐ明朝"/>
      <family val="1"/>
      <charset val="128"/>
    </font>
    <font>
      <sz val="18"/>
      <name val="ＭＳ Ｐゴシック"/>
      <family val="3"/>
      <charset val="128"/>
      <scheme val="major"/>
    </font>
    <font>
      <sz val="6.75"/>
      <name val="FixedSys"/>
      <charset val="128"/>
    </font>
    <font>
      <sz val="6"/>
      <name val="ＭＳ Ｐゴシック"/>
      <family val="3"/>
      <charset val="128"/>
    </font>
    <font>
      <sz val="13.5"/>
      <name val="FixedSys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20"/>
      <name val="ＭＳ Ｐ明朝"/>
      <family val="1"/>
      <charset val="128"/>
    </font>
    <font>
      <sz val="22"/>
      <name val="ＭＳ Ｐゴシック"/>
      <family val="3"/>
      <charset val="128"/>
      <scheme val="major"/>
    </font>
    <font>
      <b/>
      <sz val="20"/>
      <color indexed="10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明朝"/>
      <family val="1"/>
      <charset val="128"/>
    </font>
    <font>
      <sz val="26"/>
      <name val="ＭＳ Ｐ明朝"/>
      <family val="1"/>
      <charset val="128"/>
    </font>
    <font>
      <b/>
      <sz val="28"/>
      <name val="ＭＳ Ｐ明朝"/>
      <family val="1"/>
      <charset val="128"/>
    </font>
    <font>
      <sz val="26"/>
      <name val="ＭＳ Ｐゴシック"/>
      <family val="3"/>
      <charset val="128"/>
      <scheme val="minor"/>
    </font>
    <font>
      <b/>
      <sz val="20"/>
      <color indexed="59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38" fontId="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11" fillId="0" borderId="0"/>
    <xf numFmtId="0" fontId="1" fillId="0" borderId="0"/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216">
    <xf numFmtId="0" fontId="0" fillId="0" borderId="0" xfId="0"/>
    <xf numFmtId="38" fontId="2" fillId="0" borderId="0" xfId="1" applyFont="1" applyFill="1" applyProtection="1"/>
    <xf numFmtId="38" fontId="4" fillId="0" borderId="0" xfId="1" applyFont="1" applyFill="1" applyProtection="1"/>
    <xf numFmtId="38" fontId="6" fillId="0" borderId="0" xfId="1" applyFont="1" applyProtection="1"/>
    <xf numFmtId="38" fontId="7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horizontal="right"/>
    </xf>
    <xf numFmtId="38" fontId="8" fillId="0" borderId="0" xfId="1" applyFont="1" applyProtection="1"/>
    <xf numFmtId="176" fontId="2" fillId="0" borderId="1" xfId="1" applyNumberFormat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 textRotation="255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 textRotation="255" wrapText="1"/>
    </xf>
    <xf numFmtId="177" fontId="2" fillId="0" borderId="1" xfId="1" applyNumberFormat="1" applyFont="1" applyFill="1" applyBorder="1" applyAlignment="1" applyProtection="1">
      <alignment horizontal="center" vertical="center" textRotation="255"/>
    </xf>
    <xf numFmtId="176" fontId="2" fillId="0" borderId="5" xfId="1" applyNumberFormat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 textRotation="255"/>
    </xf>
    <xf numFmtId="38" fontId="2" fillId="0" borderId="6" xfId="1" applyFont="1" applyFill="1" applyBorder="1" applyAlignment="1" applyProtection="1">
      <alignment horizontal="center" vertical="center" textRotation="255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top" wrapText="1"/>
    </xf>
    <xf numFmtId="38" fontId="2" fillId="0" borderId="9" xfId="1" applyFont="1" applyFill="1" applyBorder="1" applyAlignment="1" applyProtection="1">
      <alignment horizontal="center"/>
    </xf>
    <xf numFmtId="38" fontId="2" fillId="0" borderId="6" xfId="1" applyFont="1" applyFill="1" applyBorder="1" applyAlignment="1" applyProtection="1">
      <alignment horizontal="center"/>
    </xf>
    <xf numFmtId="38" fontId="2" fillId="0" borderId="5" xfId="1" applyFont="1" applyFill="1" applyBorder="1" applyAlignment="1" applyProtection="1">
      <alignment horizontal="center" vertical="center" textRotation="255" wrapText="1"/>
    </xf>
    <xf numFmtId="177" fontId="2" fillId="0" borderId="5" xfId="0" applyNumberFormat="1" applyFont="1" applyFill="1" applyBorder="1" applyAlignment="1">
      <alignment horizontal="center" vertical="center" textRotation="255"/>
    </xf>
    <xf numFmtId="38" fontId="2" fillId="0" borderId="10" xfId="1" applyFont="1" applyFill="1" applyBorder="1" applyAlignment="1" applyProtection="1">
      <alignment horizontal="center" vertical="center" textRotation="255"/>
    </xf>
    <xf numFmtId="38" fontId="2" fillId="0" borderId="1" xfId="1" applyFont="1" applyFill="1" applyBorder="1" applyAlignment="1" applyProtection="1">
      <alignment horizontal="center" vertical="center" wrapText="1"/>
    </xf>
    <xf numFmtId="38" fontId="2" fillId="0" borderId="11" xfId="1" applyFont="1" applyFill="1" applyBorder="1" applyAlignment="1" applyProtection="1">
      <alignment horizontal="center" vertical="top"/>
    </xf>
    <xf numFmtId="38" fontId="12" fillId="0" borderId="8" xfId="1" applyFont="1" applyFill="1" applyBorder="1" applyAlignment="1" applyProtection="1">
      <alignment horizontal="center" vertical="top" wrapText="1"/>
    </xf>
    <xf numFmtId="38" fontId="12" fillId="0" borderId="9" xfId="1" applyFont="1" applyFill="1" applyBorder="1" applyAlignment="1" applyProtection="1">
      <alignment horizontal="center" wrapText="1"/>
    </xf>
    <xf numFmtId="38" fontId="12" fillId="0" borderId="3" xfId="1" applyFont="1" applyFill="1" applyBorder="1" applyAlignment="1" applyProtection="1">
      <alignment horizontal="center" wrapText="1"/>
    </xf>
    <xf numFmtId="38" fontId="2" fillId="0" borderId="5" xfId="1" applyFont="1" applyFill="1" applyBorder="1" applyAlignment="1" applyProtection="1">
      <alignment horizontal="center" vertical="center" wrapText="1"/>
    </xf>
    <xf numFmtId="38" fontId="12" fillId="0" borderId="11" xfId="1" applyFont="1" applyFill="1" applyBorder="1" applyAlignment="1" applyProtection="1">
      <alignment horizontal="center" vertical="top"/>
    </xf>
    <xf numFmtId="38" fontId="12" fillId="0" borderId="8" xfId="1" applyFont="1" applyFill="1" applyBorder="1" applyAlignment="1" applyProtection="1">
      <alignment horizontal="center" vertical="center" wrapText="1"/>
    </xf>
    <xf numFmtId="38" fontId="12" fillId="0" borderId="5" xfId="1" applyFont="1" applyFill="1" applyBorder="1" applyAlignment="1" applyProtection="1">
      <alignment horizontal="center" vertical="center"/>
    </xf>
    <xf numFmtId="38" fontId="12" fillId="0" borderId="5" xfId="1" applyFont="1" applyFill="1" applyBorder="1" applyAlignment="1" applyProtection="1">
      <alignment horizontal="center" wrapText="1"/>
    </xf>
    <xf numFmtId="176" fontId="2" fillId="0" borderId="12" xfId="1" applyNumberFormat="1" applyFont="1" applyFill="1" applyBorder="1" applyAlignment="1" applyProtection="1">
      <alignment horizontal="center" vertical="center"/>
    </xf>
    <xf numFmtId="38" fontId="2" fillId="0" borderId="12" xfId="1" applyFont="1" applyFill="1" applyBorder="1" applyAlignment="1" applyProtection="1">
      <alignment horizontal="center" vertical="center" textRotation="255"/>
    </xf>
    <xf numFmtId="38" fontId="2" fillId="0" borderId="13" xfId="1" applyFont="1" applyFill="1" applyBorder="1" applyAlignment="1" applyProtection="1">
      <alignment horizontal="center" vertical="center" textRotation="255"/>
    </xf>
    <xf numFmtId="38" fontId="2" fillId="0" borderId="12" xfId="1" applyFont="1" applyFill="1" applyBorder="1" applyAlignment="1" applyProtection="1">
      <alignment horizontal="center" vertical="center" textRotation="255" wrapText="1"/>
    </xf>
    <xf numFmtId="38" fontId="2" fillId="0" borderId="12" xfId="1" applyFont="1" applyFill="1" applyBorder="1" applyAlignment="1" applyProtection="1">
      <alignment horizontal="center" vertical="center" wrapText="1"/>
    </xf>
    <xf numFmtId="38" fontId="2" fillId="0" borderId="14" xfId="1" applyFont="1" applyFill="1" applyBorder="1" applyAlignment="1" applyProtection="1">
      <alignment horizontal="center" vertical="top"/>
    </xf>
    <xf numFmtId="38" fontId="12" fillId="0" borderId="14" xfId="1" applyFont="1" applyFill="1" applyBorder="1" applyAlignment="1" applyProtection="1">
      <alignment horizontal="center" vertical="top"/>
    </xf>
    <xf numFmtId="38" fontId="12" fillId="0" borderId="12" xfId="1" applyFont="1" applyFill="1" applyBorder="1" applyAlignment="1" applyProtection="1">
      <alignment horizontal="center" vertical="center"/>
    </xf>
    <xf numFmtId="38" fontId="12" fillId="0" borderId="12" xfId="1" applyFont="1" applyFill="1" applyBorder="1" applyAlignment="1" applyProtection="1">
      <alignment horizontal="center" wrapText="1"/>
    </xf>
    <xf numFmtId="177" fontId="2" fillId="0" borderId="12" xfId="0" applyNumberFormat="1" applyFont="1" applyFill="1" applyBorder="1" applyAlignment="1"/>
    <xf numFmtId="176" fontId="2" fillId="0" borderId="11" xfId="1" applyNumberFormat="1" applyFont="1" applyFill="1" applyBorder="1" applyProtection="1"/>
    <xf numFmtId="176" fontId="2" fillId="0" borderId="0" xfId="1" applyNumberFormat="1" applyFont="1" applyFill="1" applyBorder="1" applyAlignment="1" applyProtection="1">
      <alignment horizontal="right"/>
    </xf>
    <xf numFmtId="176" fontId="2" fillId="0" borderId="2" xfId="1" applyNumberFormat="1" applyFont="1" applyFill="1" applyBorder="1" applyAlignment="1" applyProtection="1">
      <alignment horizontal="right" shrinkToFit="1"/>
      <protection locked="0"/>
    </xf>
    <xf numFmtId="176" fontId="2" fillId="0" borderId="0" xfId="1" applyNumberFormat="1" applyFont="1" applyFill="1" applyBorder="1" applyAlignment="1" applyProtection="1">
      <alignment horizontal="right" shrinkToFit="1"/>
      <protection locked="0"/>
    </xf>
    <xf numFmtId="176" fontId="2" fillId="0" borderId="0" xfId="3" applyNumberFormat="1" applyFont="1" applyFill="1" applyBorder="1" applyAlignment="1" applyProtection="1">
      <alignment horizontal="right" shrinkToFit="1"/>
      <protection locked="0"/>
    </xf>
    <xf numFmtId="178" fontId="2" fillId="0" borderId="0" xfId="1" applyNumberFormat="1" applyFont="1" applyFill="1" applyBorder="1" applyProtection="1"/>
    <xf numFmtId="38" fontId="13" fillId="0" borderId="0" xfId="1" applyFont="1" applyProtection="1"/>
    <xf numFmtId="176" fontId="2" fillId="0" borderId="7" xfId="1" applyNumberFormat="1" applyFont="1" applyFill="1" applyBorder="1" applyProtection="1"/>
    <xf numFmtId="176" fontId="2" fillId="0" borderId="15" xfId="1" applyNumberFormat="1" applyFont="1" applyFill="1" applyBorder="1" applyAlignment="1" applyProtection="1">
      <alignment horizontal="right" shrinkToFit="1"/>
    </xf>
    <xf numFmtId="176" fontId="2" fillId="0" borderId="7" xfId="1" applyNumberFormat="1" applyFont="1" applyFill="1" applyBorder="1" applyAlignment="1" applyProtection="1">
      <alignment horizontal="right" shrinkToFit="1"/>
    </xf>
    <xf numFmtId="176" fontId="2" fillId="0" borderId="7" xfId="1" applyNumberFormat="1" applyFont="1" applyFill="1" applyBorder="1" applyAlignment="1" applyProtection="1">
      <alignment horizontal="right" shrinkToFit="1"/>
      <protection locked="0"/>
    </xf>
    <xf numFmtId="178" fontId="2" fillId="0" borderId="15" xfId="1" applyNumberFormat="1" applyFont="1" applyFill="1" applyBorder="1" applyAlignment="1" applyProtection="1">
      <alignment horizontal="right" shrinkToFit="1"/>
      <protection locked="0"/>
    </xf>
    <xf numFmtId="178" fontId="2" fillId="0" borderId="7" xfId="1" applyNumberFormat="1" applyFont="1" applyFill="1" applyBorder="1" applyProtection="1"/>
    <xf numFmtId="178" fontId="2" fillId="0" borderId="7" xfId="1" applyNumberFormat="1" applyFont="1" applyFill="1" applyBorder="1" applyAlignment="1" applyProtection="1">
      <alignment horizontal="right"/>
    </xf>
    <xf numFmtId="38" fontId="14" fillId="0" borderId="0" xfId="1" applyFont="1" applyProtection="1"/>
    <xf numFmtId="176" fontId="2" fillId="0" borderId="2" xfId="1" applyNumberFormat="1" applyFont="1" applyFill="1" applyBorder="1" applyAlignment="1" applyProtection="1">
      <alignment horizontal="right"/>
    </xf>
    <xf numFmtId="176" fontId="15" fillId="0" borderId="7" xfId="1" applyNumberFormat="1" applyFont="1" applyFill="1" applyBorder="1" applyProtection="1"/>
    <xf numFmtId="178" fontId="2" fillId="0" borderId="7" xfId="2" applyNumberFormat="1" applyFont="1" applyFill="1" applyBorder="1" applyAlignment="1" applyProtection="1"/>
    <xf numFmtId="176" fontId="15" fillId="0" borderId="16" xfId="1" applyNumberFormat="1" applyFont="1" applyFill="1" applyBorder="1" applyProtection="1"/>
    <xf numFmtId="176" fontId="2" fillId="0" borderId="16" xfId="1" applyNumberFormat="1" applyFont="1" applyFill="1" applyBorder="1" applyAlignment="1" applyProtection="1">
      <alignment horizontal="right" shrinkToFit="1"/>
      <protection locked="0"/>
    </xf>
    <xf numFmtId="178" fontId="2" fillId="0" borderId="16" xfId="2" applyNumberFormat="1" applyFont="1" applyFill="1" applyBorder="1" applyAlignment="1" applyProtection="1"/>
    <xf numFmtId="178" fontId="2" fillId="0" borderId="16" xfId="1" applyNumberFormat="1" applyFont="1" applyFill="1" applyBorder="1" applyProtection="1"/>
    <xf numFmtId="176" fontId="15" fillId="0" borderId="12" xfId="1" applyNumberFormat="1" applyFont="1" applyFill="1" applyBorder="1" applyProtection="1"/>
    <xf numFmtId="176" fontId="2" fillId="0" borderId="12" xfId="1" applyNumberFormat="1" applyFont="1" applyFill="1" applyBorder="1" applyAlignment="1" applyProtection="1">
      <alignment horizontal="right" shrinkToFit="1"/>
      <protection locked="0"/>
    </xf>
    <xf numFmtId="178" fontId="2" fillId="0" borderId="12" xfId="2" applyNumberFormat="1" applyFont="1" applyFill="1" applyBorder="1" applyAlignment="1" applyProtection="1"/>
    <xf numFmtId="178" fontId="2" fillId="0" borderId="12" xfId="1" applyNumberFormat="1" applyFont="1" applyFill="1" applyBorder="1" applyProtection="1"/>
    <xf numFmtId="38" fontId="15" fillId="0" borderId="0" xfId="1" applyFont="1" applyFill="1" applyBorder="1" applyProtection="1"/>
    <xf numFmtId="38" fontId="2" fillId="0" borderId="0" xfId="1" applyFont="1" applyFill="1" applyBorder="1" applyProtection="1"/>
    <xf numFmtId="38" fontId="4" fillId="0" borderId="0" xfId="1" applyFont="1" applyFill="1" applyBorder="1" applyProtection="1"/>
    <xf numFmtId="38" fontId="16" fillId="0" borderId="0" xfId="1" applyFont="1" applyProtection="1"/>
    <xf numFmtId="38" fontId="17" fillId="0" borderId="17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right"/>
    </xf>
    <xf numFmtId="38" fontId="2" fillId="0" borderId="0" xfId="1" applyFont="1" applyFill="1" applyBorder="1" applyAlignment="1" applyProtection="1">
      <alignment horizontal="right"/>
    </xf>
    <xf numFmtId="176" fontId="15" fillId="0" borderId="1" xfId="1" applyNumberFormat="1" applyFont="1" applyFill="1" applyBorder="1" applyAlignment="1" applyProtection="1">
      <alignment horizontal="center" vertical="center"/>
    </xf>
    <xf numFmtId="176" fontId="15" fillId="0" borderId="5" xfId="1" applyNumberFormat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wrapText="1"/>
    </xf>
    <xf numFmtId="38" fontId="2" fillId="0" borderId="3" xfId="1" applyFont="1" applyFill="1" applyBorder="1" applyAlignment="1" applyProtection="1">
      <alignment horizontal="center" wrapText="1"/>
    </xf>
    <xf numFmtId="38" fontId="2" fillId="0" borderId="8" xfId="1" applyFont="1" applyFill="1" applyBorder="1" applyAlignment="1" applyProtection="1">
      <alignment horizontal="center" vertical="center" wrapText="1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wrapText="1"/>
    </xf>
    <xf numFmtId="176" fontId="15" fillId="0" borderId="12" xfId="1" applyNumberFormat="1" applyFont="1" applyFill="1" applyBorder="1" applyAlignment="1" applyProtection="1">
      <alignment horizontal="center" vertical="center"/>
    </xf>
    <xf numFmtId="38" fontId="2" fillId="0" borderId="12" xfId="1" applyFont="1" applyFill="1" applyBorder="1" applyAlignment="1" applyProtection="1">
      <alignment horizontal="center" vertical="center"/>
    </xf>
    <xf numFmtId="38" fontId="2" fillId="0" borderId="12" xfId="1" applyFont="1" applyFill="1" applyBorder="1" applyAlignment="1" applyProtection="1">
      <alignment horizontal="center" wrapText="1"/>
    </xf>
    <xf numFmtId="176" fontId="15" fillId="0" borderId="11" xfId="1" applyNumberFormat="1" applyFont="1" applyFill="1" applyBorder="1" applyProtection="1"/>
    <xf numFmtId="176" fontId="15" fillId="0" borderId="7" xfId="1" applyNumberFormat="1" applyFont="1" applyFill="1" applyBorder="1" applyAlignment="1" applyProtection="1">
      <alignment horizontal="left"/>
    </xf>
    <xf numFmtId="176" fontId="2" fillId="0" borderId="15" xfId="1" applyNumberFormat="1" applyFont="1" applyFill="1" applyBorder="1" applyAlignment="1" applyProtection="1">
      <alignment horizontal="right"/>
    </xf>
    <xf numFmtId="176" fontId="2" fillId="0" borderId="15" xfId="1" applyNumberFormat="1" applyFont="1" applyFill="1" applyBorder="1" applyAlignment="1" applyProtection="1">
      <alignment horizontal="right" shrinkToFit="1"/>
      <protection locked="0"/>
    </xf>
    <xf numFmtId="176" fontId="2" fillId="0" borderId="18" xfId="1" applyNumberFormat="1" applyFont="1" applyFill="1" applyBorder="1" applyAlignment="1" applyProtection="1">
      <alignment horizontal="right"/>
    </xf>
    <xf numFmtId="176" fontId="2" fillId="0" borderId="18" xfId="1" applyNumberFormat="1" applyFont="1" applyFill="1" applyBorder="1" applyAlignment="1" applyProtection="1">
      <alignment horizontal="right" shrinkToFit="1"/>
      <protection locked="0"/>
    </xf>
    <xf numFmtId="178" fontId="2" fillId="0" borderId="18" xfId="1" applyNumberFormat="1" applyFont="1" applyFill="1" applyBorder="1" applyAlignment="1" applyProtection="1">
      <alignment horizontal="right" shrinkToFit="1"/>
      <protection locked="0"/>
    </xf>
    <xf numFmtId="176" fontId="2" fillId="0" borderId="19" xfId="1" applyNumberFormat="1" applyFont="1" applyFill="1" applyBorder="1" applyAlignment="1" applyProtection="1">
      <alignment horizontal="right"/>
    </xf>
    <xf numFmtId="176" fontId="2" fillId="0" borderId="19" xfId="1" applyNumberFormat="1" applyFont="1" applyFill="1" applyBorder="1" applyAlignment="1" applyProtection="1">
      <alignment horizontal="right" shrinkToFit="1"/>
    </xf>
    <xf numFmtId="178" fontId="2" fillId="0" borderId="19" xfId="1" applyNumberFormat="1" applyFont="1" applyFill="1" applyBorder="1" applyAlignment="1" applyProtection="1">
      <alignment horizontal="right" shrinkToFit="1"/>
    </xf>
    <xf numFmtId="38" fontId="15" fillId="0" borderId="0" xfId="1" applyFont="1" applyFill="1" applyProtection="1"/>
    <xf numFmtId="38" fontId="17" fillId="0" borderId="0" xfId="1" applyFont="1" applyFill="1" applyAlignment="1" applyProtection="1">
      <alignment vertical="center"/>
    </xf>
    <xf numFmtId="176" fontId="2" fillId="0" borderId="18" xfId="1" applyNumberFormat="1" applyFont="1" applyFill="1" applyBorder="1" applyAlignment="1" applyProtection="1">
      <alignment horizontal="right" shrinkToFit="1"/>
    </xf>
    <xf numFmtId="38" fontId="18" fillId="0" borderId="0" xfId="1" applyFont="1" applyFill="1" applyProtection="1"/>
    <xf numFmtId="38" fontId="19" fillId="0" borderId="0" xfId="1" applyFont="1" applyFill="1" applyProtection="1"/>
    <xf numFmtId="38" fontId="19" fillId="0" borderId="0" xfId="1" applyFont="1" applyProtection="1"/>
    <xf numFmtId="38" fontId="23" fillId="0" borderId="0" xfId="1" applyFont="1" applyProtection="1"/>
    <xf numFmtId="38" fontId="24" fillId="0" borderId="0" xfId="1" applyFont="1" applyProtection="1"/>
    <xf numFmtId="38" fontId="25" fillId="0" borderId="0" xfId="1" applyFont="1" applyProtection="1"/>
    <xf numFmtId="38" fontId="26" fillId="0" borderId="0" xfId="1" applyFont="1" applyProtection="1"/>
    <xf numFmtId="38" fontId="27" fillId="0" borderId="0" xfId="1" applyFont="1" applyAlignment="1" applyProtection="1">
      <alignment vertical="center"/>
    </xf>
    <xf numFmtId="38" fontId="23" fillId="0" borderId="0" xfId="1" applyFont="1" applyAlignment="1" applyProtection="1">
      <alignment horizontal="right"/>
    </xf>
    <xf numFmtId="38" fontId="15" fillId="0" borderId="0" xfId="1" applyFont="1" applyProtection="1"/>
    <xf numFmtId="38" fontId="28" fillId="0" borderId="0" xfId="1" applyFont="1" applyProtection="1"/>
    <xf numFmtId="38" fontId="23" fillId="0" borderId="8" xfId="1" applyFont="1" applyBorder="1" applyAlignment="1" applyProtection="1">
      <alignment horizontal="center" vertical="center"/>
    </xf>
    <xf numFmtId="38" fontId="23" fillId="0" borderId="6" xfId="1" applyFont="1" applyBorder="1" applyAlignment="1" applyProtection="1">
      <alignment horizontal="center" vertical="center"/>
    </xf>
    <xf numFmtId="38" fontId="23" fillId="0" borderId="6" xfId="1" applyFont="1" applyBorder="1" applyAlignment="1" applyProtection="1">
      <alignment horizontal="center" vertical="center" textRotation="255"/>
    </xf>
    <xf numFmtId="38" fontId="23" fillId="0" borderId="4" xfId="1" applyFont="1" applyBorder="1" applyAlignment="1" applyProtection="1">
      <alignment horizontal="center" vertical="center"/>
    </xf>
    <xf numFmtId="38" fontId="23" fillId="0" borderId="2" xfId="1" applyFont="1" applyBorder="1" applyAlignment="1" applyProtection="1">
      <alignment horizontal="center" vertical="center"/>
    </xf>
    <xf numFmtId="38" fontId="23" fillId="0" borderId="3" xfId="1" applyFont="1" applyBorder="1" applyAlignment="1" applyProtection="1">
      <alignment horizontal="center" vertical="center"/>
    </xf>
    <xf numFmtId="38" fontId="23" fillId="0" borderId="1" xfId="1" applyFont="1" applyFill="1" applyBorder="1" applyAlignment="1" applyProtection="1">
      <alignment horizontal="center" vertical="center" textRotation="255"/>
    </xf>
    <xf numFmtId="38" fontId="23" fillId="0" borderId="1" xfId="1" applyFont="1" applyFill="1" applyBorder="1" applyAlignment="1" applyProtection="1">
      <alignment horizontal="center" vertical="center" textRotation="255" wrapText="1"/>
    </xf>
    <xf numFmtId="177" fontId="23" fillId="0" borderId="1" xfId="1" applyNumberFormat="1" applyFont="1" applyFill="1" applyBorder="1" applyAlignment="1" applyProtection="1">
      <alignment horizontal="center" vertical="center" textRotation="255"/>
    </xf>
    <xf numFmtId="38" fontId="23" fillId="0" borderId="11" xfId="1" applyFont="1" applyBorder="1" applyAlignment="1" applyProtection="1">
      <alignment horizontal="center" vertical="center"/>
    </xf>
    <xf numFmtId="38" fontId="23" fillId="0" borderId="10" xfId="1" applyFont="1" applyBorder="1" applyAlignment="1" applyProtection="1">
      <alignment horizontal="center" vertical="center"/>
    </xf>
    <xf numFmtId="38" fontId="23" fillId="0" borderId="10" xfId="1" applyFont="1" applyBorder="1" applyAlignment="1" applyProtection="1">
      <alignment horizontal="center" vertical="center" textRotation="255"/>
    </xf>
    <xf numFmtId="38" fontId="23" fillId="0" borderId="1" xfId="1" applyFont="1" applyBorder="1" applyAlignment="1" applyProtection="1">
      <alignment horizontal="center" vertical="center" textRotation="255"/>
    </xf>
    <xf numFmtId="38" fontId="23" fillId="0" borderId="1" xfId="1" applyFont="1" applyBorder="1" applyAlignment="1" applyProtection="1">
      <alignment horizontal="center" vertical="center" textRotation="255" wrapText="1"/>
    </xf>
    <xf numFmtId="38" fontId="23" fillId="0" borderId="7" xfId="1" applyFont="1" applyBorder="1" applyAlignment="1" applyProtection="1">
      <alignment horizontal="center" vertical="center"/>
    </xf>
    <xf numFmtId="38" fontId="23" fillId="0" borderId="5" xfId="1" applyFont="1" applyFill="1" applyBorder="1" applyAlignment="1" applyProtection="1">
      <alignment horizontal="center" vertical="center" textRotation="255"/>
    </xf>
    <xf numFmtId="38" fontId="23" fillId="0" borderId="8" xfId="1" applyFont="1" applyFill="1" applyBorder="1" applyAlignment="1" applyProtection="1">
      <alignment horizontal="center" vertical="top" wrapText="1"/>
    </xf>
    <xf numFmtId="38" fontId="23" fillId="0" borderId="9" xfId="1" applyFont="1" applyFill="1" applyBorder="1" applyAlignment="1" applyProtection="1">
      <alignment horizontal="center"/>
    </xf>
    <xf numFmtId="38" fontId="23" fillId="0" borderId="6" xfId="1" applyFont="1" applyFill="1" applyBorder="1" applyAlignment="1" applyProtection="1">
      <alignment horizontal="center"/>
    </xf>
    <xf numFmtId="38" fontId="23" fillId="0" borderId="5" xfId="1" applyFont="1" applyFill="1" applyBorder="1" applyAlignment="1" applyProtection="1">
      <alignment horizontal="center" vertical="center" textRotation="255" wrapText="1"/>
    </xf>
    <xf numFmtId="177" fontId="23" fillId="0" borderId="5" xfId="0" applyNumberFormat="1" applyFont="1" applyFill="1" applyBorder="1" applyAlignment="1">
      <alignment horizontal="center" vertical="center" textRotation="255"/>
    </xf>
    <xf numFmtId="38" fontId="23" fillId="0" borderId="5" xfId="1" applyFont="1" applyBorder="1" applyAlignment="1" applyProtection="1">
      <alignment horizontal="center" vertical="center" textRotation="255"/>
    </xf>
    <xf numFmtId="38" fontId="23" fillId="0" borderId="5" xfId="1" applyFont="1" applyBorder="1" applyAlignment="1" applyProtection="1">
      <alignment horizontal="center" vertical="center" textRotation="255" wrapText="1"/>
    </xf>
    <xf numFmtId="38" fontId="23" fillId="0" borderId="1" xfId="1" applyFont="1" applyBorder="1" applyAlignment="1" applyProtection="1">
      <alignment horizontal="center" vertical="center" wrapText="1"/>
    </xf>
    <xf numFmtId="38" fontId="23" fillId="0" borderId="11" xfId="1" applyFont="1" applyFill="1" applyBorder="1" applyAlignment="1" applyProtection="1">
      <alignment horizontal="center" vertical="top"/>
    </xf>
    <xf numFmtId="38" fontId="23" fillId="0" borderId="9" xfId="1" applyFont="1" applyFill="1" applyBorder="1" applyAlignment="1" applyProtection="1">
      <alignment horizontal="center" wrapText="1"/>
    </xf>
    <xf numFmtId="38" fontId="23" fillId="0" borderId="3" xfId="1" applyFont="1" applyFill="1" applyBorder="1" applyAlignment="1" applyProtection="1">
      <alignment horizontal="center" wrapText="1"/>
    </xf>
    <xf numFmtId="38" fontId="23" fillId="0" borderId="5" xfId="1" applyFont="1" applyBorder="1" applyAlignment="1" applyProtection="1">
      <alignment horizontal="center" vertical="center" wrapText="1"/>
    </xf>
    <xf numFmtId="38" fontId="29" fillId="0" borderId="8" xfId="1" applyFont="1" applyFill="1" applyBorder="1" applyAlignment="1" applyProtection="1">
      <alignment horizontal="center" vertical="center" wrapText="1"/>
    </xf>
    <xf numFmtId="38" fontId="29" fillId="0" borderId="5" xfId="1" applyFont="1" applyFill="1" applyBorder="1" applyAlignment="1" applyProtection="1">
      <alignment horizontal="center" vertical="center"/>
    </xf>
    <xf numFmtId="38" fontId="29" fillId="0" borderId="1" xfId="1" applyFont="1" applyFill="1" applyBorder="1" applyAlignment="1" applyProtection="1">
      <alignment horizontal="center" vertical="center" wrapText="1"/>
    </xf>
    <xf numFmtId="38" fontId="23" fillId="0" borderId="13" xfId="1" applyFont="1" applyBorder="1" applyAlignment="1" applyProtection="1">
      <alignment horizontal="center" vertical="center" textRotation="255"/>
    </xf>
    <xf numFmtId="38" fontId="23" fillId="0" borderId="12" xfId="1" applyFont="1" applyBorder="1" applyAlignment="1" applyProtection="1">
      <alignment horizontal="center" vertical="center" textRotation="255"/>
    </xf>
    <xf numFmtId="38" fontId="23" fillId="0" borderId="12" xfId="1" applyFont="1" applyBorder="1" applyAlignment="1" applyProtection="1">
      <alignment horizontal="center" vertical="center" textRotation="255" wrapText="1"/>
    </xf>
    <xf numFmtId="38" fontId="23" fillId="0" borderId="12" xfId="1" applyFont="1" applyBorder="1" applyAlignment="1" applyProtection="1">
      <alignment horizontal="center" vertical="center" wrapText="1"/>
    </xf>
    <xf numFmtId="38" fontId="23" fillId="0" borderId="12" xfId="1" applyFont="1" applyFill="1" applyBorder="1" applyAlignment="1" applyProtection="1">
      <alignment horizontal="center" vertical="center" textRotation="255"/>
    </xf>
    <xf numFmtId="38" fontId="23" fillId="0" borderId="12" xfId="1" applyFont="1" applyFill="1" applyBorder="1" applyAlignment="1" applyProtection="1">
      <alignment horizontal="center" vertical="center" textRotation="255" wrapText="1"/>
    </xf>
    <xf numFmtId="38" fontId="23" fillId="0" borderId="14" xfId="1" applyFont="1" applyFill="1" applyBorder="1" applyAlignment="1" applyProtection="1">
      <alignment horizontal="center" vertical="top"/>
    </xf>
    <xf numFmtId="38" fontId="29" fillId="0" borderId="12" xfId="1" applyFont="1" applyFill="1" applyBorder="1" applyAlignment="1" applyProtection="1">
      <alignment horizontal="center" vertical="center"/>
    </xf>
    <xf numFmtId="38" fontId="29" fillId="0" borderId="12" xfId="1" applyFont="1" applyFill="1" applyBorder="1" applyAlignment="1" applyProtection="1">
      <alignment horizontal="center" vertical="center" wrapText="1"/>
    </xf>
    <xf numFmtId="177" fontId="23" fillId="0" borderId="12" xfId="0" applyNumberFormat="1" applyFont="1" applyFill="1" applyBorder="1" applyAlignment="1"/>
    <xf numFmtId="38" fontId="23" fillId="0" borderId="8" xfId="1" applyFont="1" applyFill="1" applyBorder="1" applyAlignment="1" applyProtection="1">
      <alignment horizontal="center"/>
    </xf>
    <xf numFmtId="38" fontId="23" fillId="0" borderId="6" xfId="1" applyFont="1" applyFill="1" applyBorder="1" applyAlignment="1" applyProtection="1">
      <alignment horizontal="center"/>
    </xf>
    <xf numFmtId="176" fontId="30" fillId="0" borderId="11" xfId="1" applyNumberFormat="1" applyFont="1" applyFill="1" applyBorder="1" applyAlignment="1" applyProtection="1">
      <alignment horizontal="right"/>
    </xf>
    <xf numFmtId="176" fontId="30" fillId="0" borderId="0" xfId="1" applyNumberFormat="1" applyFont="1" applyFill="1" applyBorder="1" applyAlignment="1" applyProtection="1">
      <alignment horizontal="right"/>
    </xf>
    <xf numFmtId="176" fontId="23" fillId="0" borderId="0" xfId="1" applyNumberFormat="1" applyFont="1" applyFill="1" applyBorder="1" applyAlignment="1" applyProtection="1">
      <alignment horizontal="right"/>
    </xf>
    <xf numFmtId="179" fontId="23" fillId="0" borderId="0" xfId="2" applyNumberFormat="1" applyFont="1" applyFill="1" applyBorder="1" applyAlignment="1" applyProtection="1">
      <alignment horizontal="right"/>
    </xf>
    <xf numFmtId="176" fontId="23" fillId="0" borderId="10" xfId="1" applyNumberFormat="1" applyFont="1" applyFill="1" applyBorder="1" applyAlignment="1" applyProtection="1">
      <alignment horizontal="right"/>
    </xf>
    <xf numFmtId="38" fontId="31" fillId="0" borderId="0" xfId="1" applyFont="1" applyFill="1" applyProtection="1"/>
    <xf numFmtId="38" fontId="23" fillId="0" borderId="20" xfId="1" applyFont="1" applyFill="1" applyBorder="1" applyAlignment="1" applyProtection="1">
      <alignment horizontal="center"/>
    </xf>
    <xf numFmtId="38" fontId="23" fillId="0" borderId="21" xfId="1" applyFont="1" applyFill="1" applyBorder="1" applyAlignment="1" applyProtection="1">
      <alignment horizontal="center"/>
    </xf>
    <xf numFmtId="176" fontId="15" fillId="0" borderId="22" xfId="1" applyNumberFormat="1" applyFont="1" applyFill="1" applyBorder="1" applyAlignment="1" applyProtection="1">
      <alignment horizontal="right"/>
    </xf>
    <xf numFmtId="176" fontId="15" fillId="0" borderId="23" xfId="1" applyNumberFormat="1" applyFont="1" applyFill="1" applyBorder="1" applyAlignment="1" applyProtection="1">
      <alignment horizontal="right"/>
    </xf>
    <xf numFmtId="178" fontId="15" fillId="0" borderId="23" xfId="2" applyNumberFormat="1" applyFont="1" applyFill="1" applyBorder="1" applyAlignment="1" applyProtection="1"/>
    <xf numFmtId="178" fontId="15" fillId="0" borderId="23" xfId="1" applyNumberFormat="1" applyFont="1" applyFill="1" applyBorder="1" applyProtection="1"/>
    <xf numFmtId="178" fontId="15" fillId="0" borderId="24" xfId="2" applyNumberFormat="1" applyFont="1" applyFill="1" applyBorder="1" applyAlignment="1" applyProtection="1"/>
    <xf numFmtId="38" fontId="23" fillId="0" borderId="11" xfId="1" applyFont="1" applyFill="1" applyBorder="1" applyAlignment="1" applyProtection="1">
      <alignment horizontal="center"/>
    </xf>
    <xf numFmtId="38" fontId="23" fillId="0" borderId="10" xfId="1" applyFont="1" applyFill="1" applyBorder="1" applyAlignment="1" applyProtection="1">
      <alignment horizontal="center"/>
    </xf>
    <xf numFmtId="176" fontId="15" fillId="0" borderId="11" xfId="1" applyNumberFormat="1" applyFont="1" applyFill="1" applyBorder="1" applyAlignment="1" applyProtection="1">
      <alignment horizontal="right"/>
    </xf>
    <xf numFmtId="176" fontId="15" fillId="0" borderId="0" xfId="1" applyNumberFormat="1" applyFont="1" applyFill="1" applyBorder="1" applyAlignment="1" applyProtection="1">
      <alignment horizontal="right"/>
    </xf>
    <xf numFmtId="176" fontId="15" fillId="0" borderId="10" xfId="1" applyNumberFormat="1" applyFont="1" applyFill="1" applyBorder="1" applyAlignment="1" applyProtection="1">
      <alignment horizontal="right"/>
    </xf>
    <xf numFmtId="178" fontId="15" fillId="0" borderId="0" xfId="2" applyNumberFormat="1" applyFont="1" applyFill="1" applyBorder="1" applyAlignment="1" applyProtection="1"/>
    <xf numFmtId="178" fontId="15" fillId="0" borderId="0" xfId="1" applyNumberFormat="1" applyFont="1" applyFill="1" applyBorder="1" applyProtection="1"/>
    <xf numFmtId="178" fontId="15" fillId="0" borderId="10" xfId="2" applyNumberFormat="1" applyFont="1" applyFill="1" applyBorder="1" applyAlignment="1" applyProtection="1"/>
    <xf numFmtId="38" fontId="23" fillId="0" borderId="20" xfId="1" applyFont="1" applyFill="1" applyBorder="1" applyAlignment="1" applyProtection="1">
      <alignment horizontal="center" vertical="center"/>
    </xf>
    <xf numFmtId="38" fontId="23" fillId="0" borderId="21" xfId="1" applyFont="1" applyFill="1" applyBorder="1" applyAlignment="1" applyProtection="1">
      <alignment horizontal="center" vertical="center"/>
    </xf>
    <xf numFmtId="38" fontId="31" fillId="0" borderId="0" xfId="1" applyFont="1" applyFill="1" applyBorder="1" applyProtection="1"/>
    <xf numFmtId="176" fontId="15" fillId="0" borderId="0" xfId="1" applyNumberFormat="1" applyFont="1" applyFill="1" applyBorder="1" applyProtection="1"/>
    <xf numFmtId="38" fontId="31" fillId="0" borderId="0" xfId="1" applyFont="1" applyProtection="1"/>
    <xf numFmtId="178" fontId="15" fillId="0" borderId="0" xfId="2" applyNumberFormat="1" applyFont="1" applyFill="1" applyBorder="1" applyAlignment="1" applyProtection="1">
      <alignment horizontal="right"/>
    </xf>
    <xf numFmtId="178" fontId="15" fillId="0" borderId="0" xfId="1" applyNumberFormat="1" applyFont="1" applyFill="1" applyBorder="1" applyAlignment="1" applyProtection="1">
      <alignment horizontal="right"/>
    </xf>
    <xf numFmtId="178" fontId="15" fillId="0" borderId="10" xfId="2" applyNumberFormat="1" applyFont="1" applyFill="1" applyBorder="1" applyAlignment="1" applyProtection="1">
      <alignment horizontal="right"/>
    </xf>
    <xf numFmtId="38" fontId="23" fillId="0" borderId="0" xfId="1" applyFont="1" applyFill="1" applyProtection="1"/>
    <xf numFmtId="38" fontId="24" fillId="0" borderId="0" xfId="1" applyFont="1" applyFill="1" applyProtection="1"/>
    <xf numFmtId="38" fontId="25" fillId="0" borderId="0" xfId="1" applyFont="1" applyFill="1" applyProtection="1"/>
    <xf numFmtId="38" fontId="27" fillId="0" borderId="0" xfId="1" applyFont="1" applyFill="1" applyAlignment="1" applyProtection="1">
      <alignment vertical="center"/>
    </xf>
    <xf numFmtId="38" fontId="23" fillId="0" borderId="0" xfId="1" applyFont="1" applyFill="1" applyAlignment="1" applyProtection="1">
      <alignment horizontal="right"/>
    </xf>
    <xf numFmtId="38" fontId="23" fillId="0" borderId="8" xfId="1" applyFont="1" applyFill="1" applyBorder="1" applyAlignment="1" applyProtection="1">
      <alignment horizontal="center" vertical="center"/>
    </xf>
    <xf numFmtId="38" fontId="23" fillId="0" borderId="6" xfId="1" applyFont="1" applyFill="1" applyBorder="1" applyAlignment="1" applyProtection="1">
      <alignment horizontal="center" vertical="center"/>
    </xf>
    <xf numFmtId="38" fontId="23" fillId="0" borderId="6" xfId="1" applyFont="1" applyFill="1" applyBorder="1" applyAlignment="1" applyProtection="1">
      <alignment horizontal="center" vertical="center" textRotation="255"/>
    </xf>
    <xf numFmtId="38" fontId="23" fillId="0" borderId="4" xfId="1" applyFont="1" applyFill="1" applyBorder="1" applyAlignment="1" applyProtection="1">
      <alignment horizontal="center" vertical="center"/>
    </xf>
    <xf numFmtId="38" fontId="23" fillId="0" borderId="2" xfId="1" applyFont="1" applyFill="1" applyBorder="1" applyAlignment="1" applyProtection="1">
      <alignment horizontal="center" vertical="center"/>
    </xf>
    <xf numFmtId="38" fontId="23" fillId="0" borderId="3" xfId="1" applyFont="1" applyFill="1" applyBorder="1" applyAlignment="1" applyProtection="1">
      <alignment horizontal="center" vertical="center"/>
    </xf>
    <xf numFmtId="38" fontId="23" fillId="0" borderId="11" xfId="1" applyFont="1" applyFill="1" applyBorder="1" applyAlignment="1" applyProtection="1">
      <alignment horizontal="center" vertical="center"/>
    </xf>
    <xf numFmtId="38" fontId="23" fillId="0" borderId="10" xfId="1" applyFont="1" applyFill="1" applyBorder="1" applyAlignment="1" applyProtection="1">
      <alignment horizontal="center" vertical="center"/>
    </xf>
    <xf numFmtId="38" fontId="23" fillId="0" borderId="10" xfId="1" applyFont="1" applyFill="1" applyBorder="1" applyAlignment="1" applyProtection="1">
      <alignment horizontal="center" vertical="center" textRotation="255"/>
    </xf>
    <xf numFmtId="38" fontId="23" fillId="0" borderId="7" xfId="1" applyFont="1" applyFill="1" applyBorder="1" applyAlignment="1" applyProtection="1">
      <alignment horizontal="center" vertical="center"/>
    </xf>
    <xf numFmtId="38" fontId="23" fillId="0" borderId="1" xfId="1" applyFont="1" applyFill="1" applyBorder="1" applyAlignment="1" applyProtection="1">
      <alignment horizontal="center" vertical="center" wrapText="1"/>
    </xf>
    <xf numFmtId="38" fontId="23" fillId="0" borderId="5" xfId="1" applyFont="1" applyFill="1" applyBorder="1" applyAlignment="1" applyProtection="1">
      <alignment horizontal="center" vertical="center" wrapText="1"/>
    </xf>
    <xf numFmtId="38" fontId="23" fillId="0" borderId="13" xfId="1" applyFont="1" applyFill="1" applyBorder="1" applyAlignment="1" applyProtection="1">
      <alignment horizontal="center" vertical="center" textRotation="255"/>
    </xf>
    <xf numFmtId="38" fontId="23" fillId="0" borderId="12" xfId="1" applyFont="1" applyFill="1" applyBorder="1" applyAlignment="1" applyProtection="1">
      <alignment horizontal="center" vertical="center" wrapText="1"/>
    </xf>
    <xf numFmtId="176" fontId="23" fillId="0" borderId="8" xfId="1" applyNumberFormat="1" applyFont="1" applyFill="1" applyBorder="1" applyAlignment="1" applyProtection="1">
      <alignment horizontal="right"/>
    </xf>
    <xf numFmtId="176" fontId="23" fillId="0" borderId="9" xfId="1" applyNumberFormat="1" applyFont="1" applyFill="1" applyBorder="1" applyAlignment="1" applyProtection="1">
      <alignment horizontal="right"/>
    </xf>
    <xf numFmtId="176" fontId="23" fillId="0" borderId="6" xfId="1" applyNumberFormat="1" applyFont="1" applyFill="1" applyBorder="1" applyAlignment="1" applyProtection="1">
      <alignment horizontal="right"/>
    </xf>
    <xf numFmtId="38" fontId="23" fillId="0" borderId="14" xfId="1" applyFont="1" applyFill="1" applyBorder="1" applyAlignment="1" applyProtection="1">
      <alignment horizontal="center"/>
    </xf>
    <xf numFmtId="38" fontId="23" fillId="0" borderId="13" xfId="1" applyFont="1" applyFill="1" applyBorder="1" applyAlignment="1" applyProtection="1">
      <alignment horizontal="center"/>
    </xf>
    <xf numFmtId="176" fontId="15" fillId="0" borderId="14" xfId="1" applyNumberFormat="1" applyFont="1" applyFill="1" applyBorder="1" applyAlignment="1" applyProtection="1">
      <alignment horizontal="right"/>
    </xf>
    <xf numFmtId="176" fontId="15" fillId="0" borderId="17" xfId="1" applyNumberFormat="1" applyFont="1" applyFill="1" applyBorder="1" applyAlignment="1" applyProtection="1">
      <alignment horizontal="right"/>
    </xf>
    <xf numFmtId="176" fontId="15" fillId="0" borderId="13" xfId="1" applyNumberFormat="1" applyFont="1" applyFill="1" applyBorder="1" applyAlignment="1" applyProtection="1">
      <alignment horizontal="right"/>
    </xf>
    <xf numFmtId="38" fontId="28" fillId="0" borderId="0" xfId="1" applyFont="1" applyFill="1" applyBorder="1" applyAlignment="1" applyProtection="1">
      <alignment horizontal="center"/>
    </xf>
    <xf numFmtId="176" fontId="32" fillId="0" borderId="0" xfId="1" applyNumberFormat="1" applyFont="1" applyBorder="1" applyProtection="1"/>
    <xf numFmtId="178" fontId="32" fillId="0" borderId="0" xfId="2" applyNumberFormat="1" applyFont="1" applyFill="1" applyBorder="1" applyAlignment="1" applyProtection="1"/>
    <xf numFmtId="178" fontId="32" fillId="0" borderId="0" xfId="2" applyNumberFormat="1" applyFont="1" applyBorder="1" applyAlignment="1" applyProtection="1"/>
    <xf numFmtId="178" fontId="32" fillId="0" borderId="0" xfId="1" applyNumberFormat="1" applyFont="1" applyBorder="1" applyProtection="1"/>
    <xf numFmtId="38" fontId="18" fillId="0" borderId="0" xfId="1" applyFont="1" applyProtection="1"/>
  </cellXfs>
  <cellStyles count="19">
    <cellStyle name="パーセント" xfId="2" builtinId="5"/>
    <cellStyle name="パーセント 2" xfId="4"/>
    <cellStyle name="桁区切り" xfId="1" builtinId="6"/>
    <cellStyle name="桁区切り 2" xfId="5"/>
    <cellStyle name="桁区切り 2 2" xfId="3"/>
    <cellStyle name="桁区切り 3" xfId="6"/>
    <cellStyle name="桁区切り 3 2" xfId="7"/>
    <cellStyle name="桁区切り 3 3" xfId="8"/>
    <cellStyle name="標準" xfId="0" builtinId="0"/>
    <cellStyle name="標準 2" xfId="9"/>
    <cellStyle name="標準 2 2" xfId="10"/>
    <cellStyle name="標準 3" xfId="11"/>
    <cellStyle name="標準 4" xfId="12"/>
    <cellStyle name="標準 5" xfId="13"/>
    <cellStyle name="標準 5 2" xfId="14"/>
    <cellStyle name="標準 6" xfId="15"/>
    <cellStyle name="標準 7" xfId="16"/>
    <cellStyle name="標準 8" xfId="17"/>
    <cellStyle name="標準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T81"/>
  <sheetViews>
    <sheetView tabSelected="1" view="pageBreakPreview" zoomScale="60" zoomScaleNormal="75" workbookViewId="0">
      <selection activeCell="A3" sqref="A3:B8"/>
    </sheetView>
  </sheetViews>
  <sheetFormatPr defaultColWidth="11.625" defaultRowHeight="30" customHeight="1"/>
  <cols>
    <col min="1" max="1" width="10.625" style="215" customWidth="1"/>
    <col min="2" max="2" width="19.25" style="215" customWidth="1"/>
    <col min="3" max="3" width="13.375" style="102" customWidth="1"/>
    <col min="4" max="6" width="8.375" style="102" customWidth="1"/>
    <col min="7" max="7" width="12.25" style="102" customWidth="1"/>
    <col min="8" max="9" width="8.375" style="102" customWidth="1"/>
    <col min="10" max="10" width="11.625" style="102" customWidth="1"/>
    <col min="11" max="14" width="10" style="102" customWidth="1"/>
    <col min="15" max="18" width="11.625" style="102" customWidth="1"/>
    <col min="19" max="19" width="9.625" style="102" customWidth="1"/>
    <col min="20" max="20" width="8.875" style="102" customWidth="1"/>
    <col min="21" max="21" width="9.5" style="102" customWidth="1"/>
    <col min="22" max="22" width="8.375" style="102" customWidth="1"/>
    <col min="23" max="23" width="8.75" style="102" bestFit="1" customWidth="1"/>
    <col min="24" max="31" width="8.375" style="102" customWidth="1"/>
    <col min="32" max="32" width="11" style="102" customWidth="1"/>
    <col min="33" max="33" width="9.625" style="102" customWidth="1"/>
    <col min="34" max="35" width="8.25" style="102" customWidth="1"/>
    <col min="36" max="36" width="9.875" style="102" customWidth="1"/>
    <col min="37" max="37" width="11.875" style="102" customWidth="1"/>
    <col min="38" max="38" width="8.25" style="102" customWidth="1"/>
    <col min="39" max="16384" width="11.625" style="102"/>
  </cols>
  <sheetData>
    <row r="1" spans="1:38" s="106" customFormat="1" ht="30" customHeight="1">
      <c r="A1" s="103"/>
      <c r="B1" s="103"/>
      <c r="C1" s="104"/>
      <c r="D1" s="105" t="s">
        <v>56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</row>
    <row r="2" spans="1:38" s="110" customFormat="1" ht="30" customHeight="1">
      <c r="A2" s="107" t="s">
        <v>57</v>
      </c>
      <c r="B2" s="103"/>
      <c r="C2" s="103"/>
      <c r="D2" s="108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8"/>
      <c r="AF2" s="103"/>
      <c r="AG2" s="103"/>
      <c r="AH2" s="103"/>
      <c r="AI2" s="103"/>
      <c r="AJ2" s="109"/>
      <c r="AK2" s="103"/>
      <c r="AL2" s="108" t="s">
        <v>2</v>
      </c>
    </row>
    <row r="3" spans="1:38" s="110" customFormat="1" ht="35.25" customHeight="1">
      <c r="A3" s="111" t="s">
        <v>3</v>
      </c>
      <c r="B3" s="112"/>
      <c r="C3" s="113" t="s">
        <v>4</v>
      </c>
      <c r="D3" s="114" t="s">
        <v>5</v>
      </c>
      <c r="E3" s="115"/>
      <c r="F3" s="116"/>
      <c r="G3" s="114" t="s">
        <v>6</v>
      </c>
      <c r="H3" s="115"/>
      <c r="I3" s="115"/>
      <c r="J3" s="115"/>
      <c r="K3" s="115"/>
      <c r="L3" s="115"/>
      <c r="M3" s="115"/>
      <c r="N3" s="116"/>
      <c r="O3" s="114" t="s">
        <v>7</v>
      </c>
      <c r="P3" s="115"/>
      <c r="Q3" s="116"/>
      <c r="R3" s="117" t="s">
        <v>8</v>
      </c>
      <c r="S3" s="114" t="s">
        <v>9</v>
      </c>
      <c r="T3" s="115"/>
      <c r="U3" s="115"/>
      <c r="V3" s="115"/>
      <c r="W3" s="115"/>
      <c r="X3" s="115"/>
      <c r="Y3" s="115"/>
      <c r="Z3" s="115"/>
      <c r="AA3" s="115"/>
      <c r="AB3" s="115"/>
      <c r="AC3" s="116"/>
      <c r="AD3" s="118" t="s">
        <v>10</v>
      </c>
      <c r="AE3" s="118" t="s">
        <v>11</v>
      </c>
      <c r="AF3" s="118" t="s">
        <v>12</v>
      </c>
      <c r="AG3" s="118" t="s">
        <v>13</v>
      </c>
      <c r="AH3" s="117" t="s">
        <v>14</v>
      </c>
      <c r="AI3" s="119" t="s">
        <v>15</v>
      </c>
      <c r="AJ3" s="119" t="s">
        <v>16</v>
      </c>
      <c r="AK3" s="119" t="s">
        <v>17</v>
      </c>
      <c r="AL3" s="119" t="s">
        <v>18</v>
      </c>
    </row>
    <row r="4" spans="1:38" s="110" customFormat="1" ht="35.25" customHeight="1">
      <c r="A4" s="120"/>
      <c r="B4" s="121"/>
      <c r="C4" s="122"/>
      <c r="D4" s="123" t="s">
        <v>19</v>
      </c>
      <c r="E4" s="123" t="s">
        <v>20</v>
      </c>
      <c r="F4" s="124" t="s">
        <v>21</v>
      </c>
      <c r="G4" s="123" t="s">
        <v>19</v>
      </c>
      <c r="H4" s="125" t="s">
        <v>22</v>
      </c>
      <c r="I4" s="125"/>
      <c r="J4" s="125" t="s">
        <v>23</v>
      </c>
      <c r="K4" s="125"/>
      <c r="L4" s="125"/>
      <c r="M4" s="125"/>
      <c r="N4" s="125"/>
      <c r="O4" s="123" t="s">
        <v>19</v>
      </c>
      <c r="P4" s="117" t="s">
        <v>20</v>
      </c>
      <c r="Q4" s="118" t="s">
        <v>21</v>
      </c>
      <c r="R4" s="126"/>
      <c r="S4" s="118" t="s">
        <v>24</v>
      </c>
      <c r="T4" s="127" t="s">
        <v>25</v>
      </c>
      <c r="U4" s="128"/>
      <c r="V4" s="128"/>
      <c r="W4" s="129"/>
      <c r="X4" s="124" t="s">
        <v>26</v>
      </c>
      <c r="Y4" s="124" t="s">
        <v>27</v>
      </c>
      <c r="Z4" s="124" t="s">
        <v>28</v>
      </c>
      <c r="AA4" s="124" t="s">
        <v>29</v>
      </c>
      <c r="AB4" s="124" t="s">
        <v>30</v>
      </c>
      <c r="AC4" s="123" t="s">
        <v>31</v>
      </c>
      <c r="AD4" s="130"/>
      <c r="AE4" s="130"/>
      <c r="AF4" s="130"/>
      <c r="AG4" s="130"/>
      <c r="AH4" s="126"/>
      <c r="AI4" s="131"/>
      <c r="AJ4" s="131"/>
      <c r="AK4" s="131"/>
      <c r="AL4" s="131"/>
    </row>
    <row r="5" spans="1:38" s="110" customFormat="1" ht="35.25" customHeight="1">
      <c r="A5" s="120"/>
      <c r="B5" s="121"/>
      <c r="C5" s="122"/>
      <c r="D5" s="132"/>
      <c r="E5" s="132"/>
      <c r="F5" s="133"/>
      <c r="G5" s="132"/>
      <c r="H5" s="134" t="s">
        <v>50</v>
      </c>
      <c r="I5" s="134" t="s">
        <v>51</v>
      </c>
      <c r="J5" s="134">
        <v>1</v>
      </c>
      <c r="K5" s="134">
        <v>2</v>
      </c>
      <c r="L5" s="134">
        <v>3</v>
      </c>
      <c r="M5" s="134">
        <v>4</v>
      </c>
      <c r="N5" s="134">
        <v>5</v>
      </c>
      <c r="O5" s="132"/>
      <c r="P5" s="126"/>
      <c r="Q5" s="130"/>
      <c r="R5" s="126"/>
      <c r="S5" s="130"/>
      <c r="T5" s="135"/>
      <c r="U5" s="127" t="s">
        <v>34</v>
      </c>
      <c r="V5" s="136"/>
      <c r="W5" s="137"/>
      <c r="X5" s="133"/>
      <c r="Y5" s="133"/>
      <c r="Z5" s="133"/>
      <c r="AA5" s="133"/>
      <c r="AB5" s="133"/>
      <c r="AC5" s="132"/>
      <c r="AD5" s="130"/>
      <c r="AE5" s="130"/>
      <c r="AF5" s="130"/>
      <c r="AG5" s="130"/>
      <c r="AH5" s="126"/>
      <c r="AI5" s="131"/>
      <c r="AJ5" s="131"/>
      <c r="AK5" s="131"/>
      <c r="AL5" s="131"/>
    </row>
    <row r="6" spans="1:38" s="110" customFormat="1" ht="35.25" customHeight="1">
      <c r="A6" s="120"/>
      <c r="B6" s="121"/>
      <c r="C6" s="122"/>
      <c r="D6" s="132"/>
      <c r="E6" s="132"/>
      <c r="F6" s="133"/>
      <c r="G6" s="132"/>
      <c r="H6" s="138"/>
      <c r="I6" s="138"/>
      <c r="J6" s="138"/>
      <c r="K6" s="138"/>
      <c r="L6" s="138"/>
      <c r="M6" s="138"/>
      <c r="N6" s="138"/>
      <c r="O6" s="132"/>
      <c r="P6" s="126"/>
      <c r="Q6" s="130"/>
      <c r="R6" s="126"/>
      <c r="S6" s="130"/>
      <c r="T6" s="135"/>
      <c r="U6" s="135"/>
      <c r="V6" s="139" t="s">
        <v>35</v>
      </c>
      <c r="W6" s="137"/>
      <c r="X6" s="133"/>
      <c r="Y6" s="133"/>
      <c r="Z6" s="133"/>
      <c r="AA6" s="133"/>
      <c r="AB6" s="133"/>
      <c r="AC6" s="132"/>
      <c r="AD6" s="130"/>
      <c r="AE6" s="130"/>
      <c r="AF6" s="130"/>
      <c r="AG6" s="130"/>
      <c r="AH6" s="126"/>
      <c r="AI6" s="131"/>
      <c r="AJ6" s="131"/>
      <c r="AK6" s="131"/>
      <c r="AL6" s="131"/>
    </row>
    <row r="7" spans="1:38" s="110" customFormat="1" ht="35.25" customHeight="1">
      <c r="A7" s="120"/>
      <c r="B7" s="121"/>
      <c r="C7" s="122"/>
      <c r="D7" s="132"/>
      <c r="E7" s="132"/>
      <c r="F7" s="133"/>
      <c r="G7" s="132"/>
      <c r="H7" s="138"/>
      <c r="I7" s="138"/>
      <c r="J7" s="138"/>
      <c r="K7" s="138"/>
      <c r="L7" s="138"/>
      <c r="M7" s="138"/>
      <c r="N7" s="138"/>
      <c r="O7" s="132"/>
      <c r="P7" s="126"/>
      <c r="Q7" s="130"/>
      <c r="R7" s="126"/>
      <c r="S7" s="130"/>
      <c r="T7" s="135"/>
      <c r="U7" s="135"/>
      <c r="V7" s="140"/>
      <c r="W7" s="141" t="s">
        <v>36</v>
      </c>
      <c r="X7" s="133"/>
      <c r="Y7" s="133"/>
      <c r="Z7" s="133"/>
      <c r="AA7" s="133"/>
      <c r="AB7" s="133"/>
      <c r="AC7" s="132"/>
      <c r="AD7" s="130"/>
      <c r="AE7" s="130"/>
      <c r="AF7" s="130"/>
      <c r="AG7" s="130"/>
      <c r="AH7" s="126"/>
      <c r="AI7" s="131"/>
      <c r="AJ7" s="131"/>
      <c r="AK7" s="131"/>
      <c r="AL7" s="131"/>
    </row>
    <row r="8" spans="1:38" s="110" customFormat="1" ht="35.25" customHeight="1">
      <c r="A8" s="120"/>
      <c r="B8" s="121"/>
      <c r="C8" s="142"/>
      <c r="D8" s="143"/>
      <c r="E8" s="143"/>
      <c r="F8" s="144"/>
      <c r="G8" s="143"/>
      <c r="H8" s="145"/>
      <c r="I8" s="145"/>
      <c r="J8" s="145"/>
      <c r="K8" s="145"/>
      <c r="L8" s="145"/>
      <c r="M8" s="145"/>
      <c r="N8" s="145"/>
      <c r="O8" s="143"/>
      <c r="P8" s="146"/>
      <c r="Q8" s="147"/>
      <c r="R8" s="146"/>
      <c r="S8" s="147"/>
      <c r="T8" s="148"/>
      <c r="U8" s="148"/>
      <c r="V8" s="149"/>
      <c r="W8" s="150"/>
      <c r="X8" s="144"/>
      <c r="Y8" s="144"/>
      <c r="Z8" s="144"/>
      <c r="AA8" s="144"/>
      <c r="AB8" s="144"/>
      <c r="AC8" s="143"/>
      <c r="AD8" s="147"/>
      <c r="AE8" s="147"/>
      <c r="AF8" s="147"/>
      <c r="AG8" s="147"/>
      <c r="AH8" s="146"/>
      <c r="AI8" s="151"/>
      <c r="AJ8" s="151"/>
      <c r="AK8" s="151"/>
      <c r="AL8" s="151"/>
    </row>
    <row r="9" spans="1:38" s="159" customFormat="1" ht="30" customHeight="1" thickBot="1">
      <c r="A9" s="152"/>
      <c r="B9" s="153"/>
      <c r="C9" s="154"/>
      <c r="D9" s="155"/>
      <c r="E9" s="155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6"/>
      <c r="AJ9" s="156"/>
      <c r="AK9" s="156"/>
      <c r="AL9" s="158"/>
    </row>
    <row r="10" spans="1:38" s="159" customFormat="1" ht="30" customHeight="1" thickBot="1">
      <c r="A10" s="160" t="s">
        <v>58</v>
      </c>
      <c r="B10" s="161"/>
      <c r="C10" s="162">
        <v>699999</v>
      </c>
      <c r="D10" s="163">
        <v>0</v>
      </c>
      <c r="E10" s="163">
        <v>0</v>
      </c>
      <c r="F10" s="163">
        <v>0</v>
      </c>
      <c r="G10" s="163">
        <v>69382</v>
      </c>
      <c r="H10" s="163">
        <v>1</v>
      </c>
      <c r="I10" s="163">
        <v>1</v>
      </c>
      <c r="J10" s="163">
        <v>56129</v>
      </c>
      <c r="K10" s="163">
        <v>9211</v>
      </c>
      <c r="L10" s="163">
        <v>3828</v>
      </c>
      <c r="M10" s="163">
        <v>180</v>
      </c>
      <c r="N10" s="163">
        <v>32</v>
      </c>
      <c r="O10" s="163">
        <v>69382</v>
      </c>
      <c r="P10" s="163">
        <v>65321</v>
      </c>
      <c r="Q10" s="163">
        <v>4059</v>
      </c>
      <c r="R10" s="163">
        <v>3886</v>
      </c>
      <c r="S10" s="163">
        <v>1806</v>
      </c>
      <c r="T10" s="163">
        <v>208</v>
      </c>
      <c r="U10" s="163">
        <v>88</v>
      </c>
      <c r="V10" s="163">
        <v>0</v>
      </c>
      <c r="W10" s="163">
        <v>0</v>
      </c>
      <c r="X10" s="163">
        <v>374</v>
      </c>
      <c r="Y10" s="163">
        <v>502</v>
      </c>
      <c r="Z10" s="163">
        <v>486</v>
      </c>
      <c r="AA10" s="163">
        <v>414</v>
      </c>
      <c r="AB10" s="163">
        <v>18</v>
      </c>
      <c r="AC10" s="163">
        <v>175</v>
      </c>
      <c r="AD10" s="163">
        <v>173</v>
      </c>
      <c r="AE10" s="163">
        <v>46</v>
      </c>
      <c r="AF10" s="163">
        <v>71271</v>
      </c>
      <c r="AG10" s="163">
        <v>5761</v>
      </c>
      <c r="AH10" s="164">
        <f>(G10+AF10-AG10)/C10*100</f>
        <v>19.270313243304631</v>
      </c>
      <c r="AI10" s="164">
        <f>Q10/G10*100</f>
        <v>5.8502205182900466</v>
      </c>
      <c r="AJ10" s="164">
        <f>R10/Q10*100</f>
        <v>95.737866469573788</v>
      </c>
      <c r="AK10" s="165">
        <f>T10/O10*100000</f>
        <v>299.78957078204724</v>
      </c>
      <c r="AL10" s="166">
        <f>T10/Q10*100</f>
        <v>5.1244148805124414</v>
      </c>
    </row>
    <row r="11" spans="1:38" s="159" customFormat="1" ht="30" customHeight="1">
      <c r="A11" s="167"/>
      <c r="B11" s="168"/>
      <c r="C11" s="169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1"/>
    </row>
    <row r="12" spans="1:38" s="159" customFormat="1" ht="30" customHeight="1">
      <c r="A12" s="167" t="s">
        <v>59</v>
      </c>
      <c r="B12" s="168"/>
      <c r="C12" s="169">
        <v>672689</v>
      </c>
      <c r="D12" s="170">
        <v>0</v>
      </c>
      <c r="E12" s="170">
        <v>0</v>
      </c>
      <c r="F12" s="170">
        <v>0</v>
      </c>
      <c r="G12" s="170">
        <v>66044</v>
      </c>
      <c r="H12" s="170">
        <v>1</v>
      </c>
      <c r="I12" s="170">
        <v>1</v>
      </c>
      <c r="J12" s="170">
        <v>53385</v>
      </c>
      <c r="K12" s="170">
        <v>8814</v>
      </c>
      <c r="L12" s="170">
        <v>3638</v>
      </c>
      <c r="M12" s="170">
        <v>175</v>
      </c>
      <c r="N12" s="170">
        <v>30</v>
      </c>
      <c r="O12" s="170">
        <v>66044</v>
      </c>
      <c r="P12" s="170">
        <v>62180</v>
      </c>
      <c r="Q12" s="170">
        <v>3862</v>
      </c>
      <c r="R12" s="170">
        <v>3697</v>
      </c>
      <c r="S12" s="170">
        <v>1710</v>
      </c>
      <c r="T12" s="170">
        <v>200</v>
      </c>
      <c r="U12" s="170">
        <v>88</v>
      </c>
      <c r="V12" s="170">
        <v>0</v>
      </c>
      <c r="W12" s="170">
        <v>0</v>
      </c>
      <c r="X12" s="170">
        <v>362</v>
      </c>
      <c r="Y12" s="170">
        <v>470</v>
      </c>
      <c r="Z12" s="170">
        <v>468</v>
      </c>
      <c r="AA12" s="170">
        <v>402</v>
      </c>
      <c r="AB12" s="170">
        <v>16</v>
      </c>
      <c r="AC12" s="170">
        <v>163</v>
      </c>
      <c r="AD12" s="170">
        <v>165</v>
      </c>
      <c r="AE12" s="170">
        <v>45</v>
      </c>
      <c r="AF12" s="170">
        <v>68147</v>
      </c>
      <c r="AG12" s="170">
        <v>5566</v>
      </c>
      <c r="AH12" s="172">
        <f>(G12+AF12-AG12)/C12*100</f>
        <v>19.121020263450124</v>
      </c>
      <c r="AI12" s="172">
        <f>Q12/G12*100</f>
        <v>5.8476167403549146</v>
      </c>
      <c r="AJ12" s="172">
        <f t="shared" ref="AJ12:AJ13" si="0">R12/Q12*100</f>
        <v>95.727602278612125</v>
      </c>
      <c r="AK12" s="173">
        <f t="shared" ref="AK12:AK13" si="1">T12/O12*100000</f>
        <v>302.82841741869061</v>
      </c>
      <c r="AL12" s="174">
        <f t="shared" ref="AL12:AL13" si="2">T12/Q12*100</f>
        <v>5.1786639047125842</v>
      </c>
    </row>
    <row r="13" spans="1:38" s="159" customFormat="1" ht="30" customHeight="1">
      <c r="A13" s="167" t="s">
        <v>60</v>
      </c>
      <c r="B13" s="168"/>
      <c r="C13" s="169">
        <v>27310</v>
      </c>
      <c r="D13" s="170">
        <v>0</v>
      </c>
      <c r="E13" s="170">
        <v>0</v>
      </c>
      <c r="F13" s="170">
        <v>0</v>
      </c>
      <c r="G13" s="170">
        <v>3338</v>
      </c>
      <c r="H13" s="170">
        <v>0</v>
      </c>
      <c r="I13" s="170">
        <v>0</v>
      </c>
      <c r="J13" s="170">
        <v>2744</v>
      </c>
      <c r="K13" s="170">
        <v>397</v>
      </c>
      <c r="L13" s="170">
        <v>190</v>
      </c>
      <c r="M13" s="170">
        <v>5</v>
      </c>
      <c r="N13" s="170">
        <v>2</v>
      </c>
      <c r="O13" s="170">
        <v>3338</v>
      </c>
      <c r="P13" s="170">
        <v>3141</v>
      </c>
      <c r="Q13" s="170">
        <v>197</v>
      </c>
      <c r="R13" s="170">
        <v>189</v>
      </c>
      <c r="S13" s="170">
        <v>96</v>
      </c>
      <c r="T13" s="170">
        <v>8</v>
      </c>
      <c r="U13" s="170">
        <v>0</v>
      </c>
      <c r="V13" s="170">
        <v>0</v>
      </c>
      <c r="W13" s="170">
        <v>0</v>
      </c>
      <c r="X13" s="170">
        <v>12</v>
      </c>
      <c r="Y13" s="170">
        <v>32</v>
      </c>
      <c r="Z13" s="170">
        <v>18</v>
      </c>
      <c r="AA13" s="170">
        <v>12</v>
      </c>
      <c r="AB13" s="170">
        <v>2</v>
      </c>
      <c r="AC13" s="170">
        <v>12</v>
      </c>
      <c r="AD13" s="170">
        <v>8</v>
      </c>
      <c r="AE13" s="170">
        <v>1</v>
      </c>
      <c r="AF13" s="170">
        <v>3124</v>
      </c>
      <c r="AG13" s="170">
        <v>195</v>
      </c>
      <c r="AH13" s="172">
        <f>(G13+AF13-AG13)/C13*100</f>
        <v>22.947638227755402</v>
      </c>
      <c r="AI13" s="172">
        <f>Q13/G13*100</f>
        <v>5.9017375674056325</v>
      </c>
      <c r="AJ13" s="172">
        <f t="shared" si="0"/>
        <v>95.939086294416242</v>
      </c>
      <c r="AK13" s="173">
        <f t="shared" si="1"/>
        <v>239.66446974236069</v>
      </c>
      <c r="AL13" s="174">
        <f t="shared" si="2"/>
        <v>4.0609137055837561</v>
      </c>
    </row>
    <row r="14" spans="1:38" s="159" customFormat="1" ht="30" customHeight="1" thickBot="1">
      <c r="A14" s="167"/>
      <c r="B14" s="168"/>
      <c r="C14" s="169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1"/>
    </row>
    <row r="15" spans="1:38" s="177" customFormat="1" ht="30" customHeight="1" thickBot="1">
      <c r="A15" s="175" t="s">
        <v>61</v>
      </c>
      <c r="B15" s="176"/>
      <c r="C15" s="162">
        <v>25972</v>
      </c>
      <c r="D15" s="163">
        <v>0</v>
      </c>
      <c r="E15" s="163">
        <v>0</v>
      </c>
      <c r="F15" s="163">
        <v>0</v>
      </c>
      <c r="G15" s="163">
        <v>2743</v>
      </c>
      <c r="H15" s="163">
        <v>0</v>
      </c>
      <c r="I15" s="163">
        <v>0</v>
      </c>
      <c r="J15" s="163">
        <v>1840</v>
      </c>
      <c r="K15" s="163">
        <v>769</v>
      </c>
      <c r="L15" s="163">
        <v>132</v>
      </c>
      <c r="M15" s="163">
        <v>2</v>
      </c>
      <c r="N15" s="163">
        <v>0</v>
      </c>
      <c r="O15" s="163">
        <v>2743</v>
      </c>
      <c r="P15" s="163">
        <v>2609</v>
      </c>
      <c r="Q15" s="163">
        <v>134</v>
      </c>
      <c r="R15" s="163">
        <v>125</v>
      </c>
      <c r="S15" s="163">
        <v>66</v>
      </c>
      <c r="T15" s="163">
        <v>7</v>
      </c>
      <c r="U15" s="163">
        <v>0</v>
      </c>
      <c r="V15" s="163">
        <v>0</v>
      </c>
      <c r="W15" s="163">
        <v>0</v>
      </c>
      <c r="X15" s="163">
        <v>14</v>
      </c>
      <c r="Y15" s="163">
        <v>13</v>
      </c>
      <c r="Z15" s="163">
        <v>16</v>
      </c>
      <c r="AA15" s="163">
        <v>9</v>
      </c>
      <c r="AB15" s="163">
        <v>0</v>
      </c>
      <c r="AC15" s="163">
        <v>6</v>
      </c>
      <c r="AD15" s="163">
        <v>9</v>
      </c>
      <c r="AE15" s="163">
        <v>0</v>
      </c>
      <c r="AF15" s="163">
        <v>2777</v>
      </c>
      <c r="AG15" s="163">
        <v>72</v>
      </c>
      <c r="AH15" s="164">
        <f>(G15+AF15-AG15)/C15*100</f>
        <v>20.976436162020637</v>
      </c>
      <c r="AI15" s="164">
        <f>Q15/G15*100</f>
        <v>4.885162231133795</v>
      </c>
      <c r="AJ15" s="164">
        <f>R15/Q15*100</f>
        <v>93.28358208955224</v>
      </c>
      <c r="AK15" s="165">
        <f>T15/O15*100000</f>
        <v>255.19504192489973</v>
      </c>
      <c r="AL15" s="166">
        <f>T15/Q15*100</f>
        <v>5.2238805970149249</v>
      </c>
    </row>
    <row r="16" spans="1:38" s="179" customFormat="1" ht="30" customHeight="1">
      <c r="A16" s="167" t="s">
        <v>62</v>
      </c>
      <c r="B16" s="168"/>
      <c r="C16" s="87">
        <v>23540</v>
      </c>
      <c r="D16" s="178">
        <v>0</v>
      </c>
      <c r="E16" s="178">
        <v>0</v>
      </c>
      <c r="F16" s="178">
        <v>0</v>
      </c>
      <c r="G16" s="178">
        <v>2465</v>
      </c>
      <c r="H16" s="178">
        <v>0</v>
      </c>
      <c r="I16" s="178">
        <v>0</v>
      </c>
      <c r="J16" s="178">
        <v>1597</v>
      </c>
      <c r="K16" s="178">
        <v>757</v>
      </c>
      <c r="L16" s="178">
        <v>110</v>
      </c>
      <c r="M16" s="178">
        <v>1</v>
      </c>
      <c r="N16" s="178">
        <v>0</v>
      </c>
      <c r="O16" s="178">
        <v>2465</v>
      </c>
      <c r="P16" s="178">
        <v>2354</v>
      </c>
      <c r="Q16" s="178">
        <v>111</v>
      </c>
      <c r="R16" s="178">
        <v>104</v>
      </c>
      <c r="S16" s="178">
        <v>57</v>
      </c>
      <c r="T16" s="178">
        <v>3</v>
      </c>
      <c r="U16" s="178">
        <v>0</v>
      </c>
      <c r="V16" s="178">
        <v>0</v>
      </c>
      <c r="W16" s="178">
        <v>0</v>
      </c>
      <c r="X16" s="178">
        <v>12</v>
      </c>
      <c r="Y16" s="178">
        <v>11</v>
      </c>
      <c r="Z16" s="178">
        <v>13</v>
      </c>
      <c r="AA16" s="178">
        <v>9</v>
      </c>
      <c r="AB16" s="178">
        <v>0</v>
      </c>
      <c r="AC16" s="178">
        <v>4</v>
      </c>
      <c r="AD16" s="178">
        <v>7</v>
      </c>
      <c r="AE16" s="178">
        <v>0</v>
      </c>
      <c r="AF16" s="178">
        <v>2424</v>
      </c>
      <c r="AG16" s="178">
        <v>62</v>
      </c>
      <c r="AH16" s="172">
        <f>(G16+AF16-AG16)/C16*100</f>
        <v>20.505522514868311</v>
      </c>
      <c r="AI16" s="172">
        <f>Q16/G16*100</f>
        <v>4.5030425963488847</v>
      </c>
      <c r="AJ16" s="172">
        <f>R16/Q16*100</f>
        <v>93.693693693693689</v>
      </c>
      <c r="AK16" s="173">
        <f>T16/O16*100000</f>
        <v>121.70385395537525</v>
      </c>
      <c r="AL16" s="174">
        <f>T16/Q16*100</f>
        <v>2.7027027027027026</v>
      </c>
    </row>
    <row r="17" spans="1:38" s="179" customFormat="1" ht="30" customHeight="1">
      <c r="A17" s="167" t="s">
        <v>63</v>
      </c>
      <c r="B17" s="168"/>
      <c r="C17" s="87">
        <v>2287</v>
      </c>
      <c r="D17" s="178">
        <v>0</v>
      </c>
      <c r="E17" s="178">
        <v>0</v>
      </c>
      <c r="F17" s="178">
        <v>0</v>
      </c>
      <c r="G17" s="178">
        <v>278</v>
      </c>
      <c r="H17" s="178">
        <v>0</v>
      </c>
      <c r="I17" s="178">
        <v>0</v>
      </c>
      <c r="J17" s="178">
        <v>243</v>
      </c>
      <c r="K17" s="178">
        <v>12</v>
      </c>
      <c r="L17" s="178">
        <v>22</v>
      </c>
      <c r="M17" s="178">
        <v>1</v>
      </c>
      <c r="N17" s="178">
        <v>0</v>
      </c>
      <c r="O17" s="178">
        <v>278</v>
      </c>
      <c r="P17" s="178">
        <v>255</v>
      </c>
      <c r="Q17" s="178">
        <v>23</v>
      </c>
      <c r="R17" s="178">
        <v>21</v>
      </c>
      <c r="S17" s="178">
        <v>9</v>
      </c>
      <c r="T17" s="178">
        <v>4</v>
      </c>
      <c r="U17" s="178">
        <v>0</v>
      </c>
      <c r="V17" s="178">
        <v>0</v>
      </c>
      <c r="W17" s="178">
        <v>0</v>
      </c>
      <c r="X17" s="178">
        <v>2</v>
      </c>
      <c r="Y17" s="178">
        <v>2</v>
      </c>
      <c r="Z17" s="178">
        <v>3</v>
      </c>
      <c r="AA17" s="178">
        <v>0</v>
      </c>
      <c r="AB17" s="178">
        <v>0</v>
      </c>
      <c r="AC17" s="178">
        <v>2</v>
      </c>
      <c r="AD17" s="178">
        <v>2</v>
      </c>
      <c r="AE17" s="178">
        <v>0</v>
      </c>
      <c r="AF17" s="178">
        <v>267</v>
      </c>
      <c r="AG17" s="178">
        <v>10</v>
      </c>
      <c r="AH17" s="172">
        <f t="shared" ref="AH17:AH18" si="3">(G17+AF17-AG17)/C17*100</f>
        <v>23.393091386095321</v>
      </c>
      <c r="AI17" s="172">
        <f t="shared" ref="AI17" si="4">Q17/G17*100</f>
        <v>8.2733812949640289</v>
      </c>
      <c r="AJ17" s="172">
        <f t="shared" ref="AJ17" si="5">R17/Q17*100</f>
        <v>91.304347826086953</v>
      </c>
      <c r="AK17" s="173">
        <f t="shared" ref="AK17" si="6">T17/O17*100000</f>
        <v>1438.8489208633093</v>
      </c>
      <c r="AL17" s="174">
        <f t="shared" ref="AL17" si="7">T17/Q17*100</f>
        <v>17.391304347826086</v>
      </c>
    </row>
    <row r="18" spans="1:38" s="179" customFormat="1" ht="30" customHeight="1">
      <c r="A18" s="167" t="s">
        <v>64</v>
      </c>
      <c r="B18" s="168"/>
      <c r="C18" s="87">
        <v>145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178">
        <v>0</v>
      </c>
      <c r="O18" s="178">
        <v>0</v>
      </c>
      <c r="P18" s="178">
        <v>0</v>
      </c>
      <c r="Q18" s="178">
        <v>0</v>
      </c>
      <c r="R18" s="178">
        <v>0</v>
      </c>
      <c r="S18" s="178">
        <v>0</v>
      </c>
      <c r="T18" s="178">
        <v>0</v>
      </c>
      <c r="U18" s="178">
        <v>0</v>
      </c>
      <c r="V18" s="178">
        <v>0</v>
      </c>
      <c r="W18" s="178">
        <v>0</v>
      </c>
      <c r="X18" s="178">
        <v>0</v>
      </c>
      <c r="Y18" s="178">
        <v>0</v>
      </c>
      <c r="Z18" s="178">
        <v>0</v>
      </c>
      <c r="AA18" s="178">
        <v>0</v>
      </c>
      <c r="AB18" s="178">
        <v>0</v>
      </c>
      <c r="AC18" s="178">
        <v>0</v>
      </c>
      <c r="AD18" s="178">
        <v>0</v>
      </c>
      <c r="AE18" s="178">
        <v>0</v>
      </c>
      <c r="AF18" s="178">
        <v>86</v>
      </c>
      <c r="AG18" s="178">
        <v>0</v>
      </c>
      <c r="AH18" s="172">
        <f t="shared" si="3"/>
        <v>59.310344827586206</v>
      </c>
      <c r="AI18" s="180" t="s">
        <v>65</v>
      </c>
      <c r="AJ18" s="180" t="s">
        <v>65</v>
      </c>
      <c r="AK18" s="181" t="s">
        <v>65</v>
      </c>
      <c r="AL18" s="182" t="s">
        <v>65</v>
      </c>
    </row>
    <row r="19" spans="1:38" s="159" customFormat="1" ht="30" customHeight="1" thickBot="1">
      <c r="A19" s="167"/>
      <c r="B19" s="168"/>
      <c r="C19" s="169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1"/>
    </row>
    <row r="20" spans="1:38" s="177" customFormat="1" ht="30" customHeight="1" thickBot="1">
      <c r="A20" s="175" t="s">
        <v>66</v>
      </c>
      <c r="B20" s="176"/>
      <c r="C20" s="162">
        <v>63023</v>
      </c>
      <c r="D20" s="163">
        <v>0</v>
      </c>
      <c r="E20" s="163">
        <v>0</v>
      </c>
      <c r="F20" s="163">
        <v>0</v>
      </c>
      <c r="G20" s="163">
        <v>6817</v>
      </c>
      <c r="H20" s="163">
        <v>0</v>
      </c>
      <c r="I20" s="163">
        <v>0</v>
      </c>
      <c r="J20" s="163">
        <v>3757</v>
      </c>
      <c r="K20" s="163">
        <v>2754</v>
      </c>
      <c r="L20" s="163">
        <v>297</v>
      </c>
      <c r="M20" s="163">
        <v>8</v>
      </c>
      <c r="N20" s="163">
        <v>1</v>
      </c>
      <c r="O20" s="163">
        <v>6817</v>
      </c>
      <c r="P20" s="163">
        <v>6511</v>
      </c>
      <c r="Q20" s="163">
        <v>306</v>
      </c>
      <c r="R20" s="163">
        <v>288</v>
      </c>
      <c r="S20" s="163">
        <v>120</v>
      </c>
      <c r="T20" s="163">
        <v>17</v>
      </c>
      <c r="U20" s="163">
        <v>0</v>
      </c>
      <c r="V20" s="163">
        <v>0</v>
      </c>
      <c r="W20" s="163">
        <v>0</v>
      </c>
      <c r="X20" s="163">
        <v>22</v>
      </c>
      <c r="Y20" s="163">
        <v>29</v>
      </c>
      <c r="Z20" s="163">
        <v>39</v>
      </c>
      <c r="AA20" s="163">
        <v>47</v>
      </c>
      <c r="AB20" s="163">
        <v>2</v>
      </c>
      <c r="AC20" s="163">
        <v>19</v>
      </c>
      <c r="AD20" s="163">
        <v>18</v>
      </c>
      <c r="AE20" s="163">
        <v>0</v>
      </c>
      <c r="AF20" s="163">
        <v>6775</v>
      </c>
      <c r="AG20" s="163">
        <v>632</v>
      </c>
      <c r="AH20" s="164">
        <f>(G20+AF20-AG20)/C20*100</f>
        <v>20.563921108166859</v>
      </c>
      <c r="AI20" s="164">
        <f>Q20/G20*100</f>
        <v>4.4887780548628431</v>
      </c>
      <c r="AJ20" s="164">
        <f t="shared" ref="AJ20:AJ77" si="8">R20/Q20*100</f>
        <v>94.117647058823522</v>
      </c>
      <c r="AK20" s="165">
        <f t="shared" ref="AK20:AK77" si="9">T20/O20*100000</f>
        <v>249.37655860349128</v>
      </c>
      <c r="AL20" s="166">
        <f t="shared" ref="AL20:AL77" si="10">T20/Q20*100</f>
        <v>5.5555555555555554</v>
      </c>
    </row>
    <row r="21" spans="1:38" s="179" customFormat="1" ht="30" customHeight="1">
      <c r="A21" s="167" t="s">
        <v>67</v>
      </c>
      <c r="B21" s="168"/>
      <c r="C21" s="87">
        <v>33408</v>
      </c>
      <c r="D21" s="178">
        <v>0</v>
      </c>
      <c r="E21" s="178">
        <v>0</v>
      </c>
      <c r="F21" s="178">
        <v>0</v>
      </c>
      <c r="G21" s="178">
        <v>3522</v>
      </c>
      <c r="H21" s="178">
        <v>0</v>
      </c>
      <c r="I21" s="178">
        <v>0</v>
      </c>
      <c r="J21" s="178">
        <v>1893</v>
      </c>
      <c r="K21" s="178">
        <v>1486</v>
      </c>
      <c r="L21" s="178">
        <v>139</v>
      </c>
      <c r="M21" s="178">
        <v>4</v>
      </c>
      <c r="N21" s="178">
        <v>0</v>
      </c>
      <c r="O21" s="178">
        <v>3522</v>
      </c>
      <c r="P21" s="178">
        <v>3379</v>
      </c>
      <c r="Q21" s="178">
        <v>143</v>
      </c>
      <c r="R21" s="178">
        <v>133</v>
      </c>
      <c r="S21" s="178">
        <v>57</v>
      </c>
      <c r="T21" s="178">
        <v>7</v>
      </c>
      <c r="U21" s="178">
        <v>0</v>
      </c>
      <c r="V21" s="178">
        <v>0</v>
      </c>
      <c r="W21" s="178">
        <v>0</v>
      </c>
      <c r="X21" s="178">
        <v>7</v>
      </c>
      <c r="Y21" s="178">
        <v>13</v>
      </c>
      <c r="Z21" s="178">
        <v>20</v>
      </c>
      <c r="AA21" s="178">
        <v>24</v>
      </c>
      <c r="AB21" s="178">
        <v>1</v>
      </c>
      <c r="AC21" s="178">
        <v>6</v>
      </c>
      <c r="AD21" s="178">
        <v>10</v>
      </c>
      <c r="AE21" s="178">
        <v>0</v>
      </c>
      <c r="AF21" s="178">
        <v>3521</v>
      </c>
      <c r="AG21" s="178">
        <v>238</v>
      </c>
      <c r="AH21" s="172">
        <f>(G21+AF21-AG21)/C21*100</f>
        <v>20.369372605363985</v>
      </c>
      <c r="AI21" s="172">
        <f>Q21/G21*100</f>
        <v>4.0601930721181141</v>
      </c>
      <c r="AJ21" s="172">
        <f t="shared" si="8"/>
        <v>93.006993006993014</v>
      </c>
      <c r="AK21" s="173">
        <f t="shared" si="9"/>
        <v>198.75070982396363</v>
      </c>
      <c r="AL21" s="174">
        <f t="shared" si="10"/>
        <v>4.895104895104895</v>
      </c>
    </row>
    <row r="22" spans="1:38" s="179" customFormat="1" ht="30" customHeight="1">
      <c r="A22" s="167" t="s">
        <v>68</v>
      </c>
      <c r="B22" s="168"/>
      <c r="C22" s="87">
        <v>14852</v>
      </c>
      <c r="D22" s="178">
        <v>0</v>
      </c>
      <c r="E22" s="178">
        <v>0</v>
      </c>
      <c r="F22" s="178">
        <v>0</v>
      </c>
      <c r="G22" s="178">
        <v>1315</v>
      </c>
      <c r="H22" s="178">
        <v>0</v>
      </c>
      <c r="I22" s="178">
        <v>0</v>
      </c>
      <c r="J22" s="178">
        <v>753</v>
      </c>
      <c r="K22" s="178">
        <v>480</v>
      </c>
      <c r="L22" s="178">
        <v>78</v>
      </c>
      <c r="M22" s="178">
        <v>4</v>
      </c>
      <c r="N22" s="178">
        <v>0</v>
      </c>
      <c r="O22" s="178">
        <v>1315</v>
      </c>
      <c r="P22" s="178">
        <v>1233</v>
      </c>
      <c r="Q22" s="178">
        <v>82</v>
      </c>
      <c r="R22" s="178">
        <v>77</v>
      </c>
      <c r="S22" s="178">
        <v>29</v>
      </c>
      <c r="T22" s="178">
        <v>5</v>
      </c>
      <c r="U22" s="178">
        <v>0</v>
      </c>
      <c r="V22" s="178">
        <v>0</v>
      </c>
      <c r="W22" s="178">
        <v>0</v>
      </c>
      <c r="X22" s="178">
        <v>8</v>
      </c>
      <c r="Y22" s="178">
        <v>4</v>
      </c>
      <c r="Z22" s="178">
        <v>10</v>
      </c>
      <c r="AA22" s="178">
        <v>15</v>
      </c>
      <c r="AB22" s="178">
        <v>0</v>
      </c>
      <c r="AC22" s="178">
        <v>9</v>
      </c>
      <c r="AD22" s="178">
        <v>5</v>
      </c>
      <c r="AE22" s="178">
        <v>0</v>
      </c>
      <c r="AF22" s="178">
        <v>1347</v>
      </c>
      <c r="AG22" s="178">
        <v>188</v>
      </c>
      <c r="AH22" s="172">
        <f>(G22+AF22-AG22)/C22*100</f>
        <v>16.657689200107733</v>
      </c>
      <c r="AI22" s="172">
        <f>Q22/G22*100</f>
        <v>6.2357414448669202</v>
      </c>
      <c r="AJ22" s="172">
        <f t="shared" si="8"/>
        <v>93.902439024390233</v>
      </c>
      <c r="AK22" s="173">
        <f t="shared" si="9"/>
        <v>380.22813688212926</v>
      </c>
      <c r="AL22" s="174">
        <f t="shared" si="10"/>
        <v>6.0975609756097562</v>
      </c>
    </row>
    <row r="23" spans="1:38" s="179" customFormat="1" ht="30" customHeight="1">
      <c r="A23" s="167" t="s">
        <v>69</v>
      </c>
      <c r="B23" s="168"/>
      <c r="C23" s="87">
        <v>10637</v>
      </c>
      <c r="D23" s="178">
        <v>0</v>
      </c>
      <c r="E23" s="178">
        <v>0</v>
      </c>
      <c r="F23" s="178">
        <v>0</v>
      </c>
      <c r="G23" s="178">
        <v>1300</v>
      </c>
      <c r="H23" s="178">
        <v>0</v>
      </c>
      <c r="I23" s="178">
        <v>0</v>
      </c>
      <c r="J23" s="178">
        <v>711</v>
      </c>
      <c r="K23" s="178">
        <v>545</v>
      </c>
      <c r="L23" s="178">
        <v>44</v>
      </c>
      <c r="M23" s="178">
        <v>0</v>
      </c>
      <c r="N23" s="178">
        <v>0</v>
      </c>
      <c r="O23" s="178">
        <v>1300</v>
      </c>
      <c r="P23" s="178">
        <v>1256</v>
      </c>
      <c r="Q23" s="178">
        <v>44</v>
      </c>
      <c r="R23" s="178">
        <v>43</v>
      </c>
      <c r="S23" s="178">
        <v>16</v>
      </c>
      <c r="T23" s="178">
        <v>4</v>
      </c>
      <c r="U23" s="178">
        <v>0</v>
      </c>
      <c r="V23" s="178">
        <v>0</v>
      </c>
      <c r="W23" s="178">
        <v>0</v>
      </c>
      <c r="X23" s="178">
        <v>4</v>
      </c>
      <c r="Y23" s="178">
        <v>5</v>
      </c>
      <c r="Z23" s="178">
        <v>8</v>
      </c>
      <c r="AA23" s="178">
        <v>4</v>
      </c>
      <c r="AB23" s="178">
        <v>0</v>
      </c>
      <c r="AC23" s="178">
        <v>3</v>
      </c>
      <c r="AD23" s="178">
        <v>1</v>
      </c>
      <c r="AE23" s="178">
        <v>0</v>
      </c>
      <c r="AF23" s="178">
        <v>1356</v>
      </c>
      <c r="AG23" s="178">
        <v>193</v>
      </c>
      <c r="AH23" s="172">
        <f>(G23+AF23-AG23)/C23*100</f>
        <v>23.155024913039391</v>
      </c>
      <c r="AI23" s="172">
        <f>Q23/G23*100</f>
        <v>3.3846153846153846</v>
      </c>
      <c r="AJ23" s="172">
        <f t="shared" si="8"/>
        <v>97.727272727272734</v>
      </c>
      <c r="AK23" s="173">
        <f t="shared" si="9"/>
        <v>307.69230769230768</v>
      </c>
      <c r="AL23" s="174">
        <f t="shared" si="10"/>
        <v>9.0909090909090917</v>
      </c>
    </row>
    <row r="24" spans="1:38" s="179" customFormat="1" ht="30" customHeight="1">
      <c r="A24" s="167" t="s">
        <v>70</v>
      </c>
      <c r="B24" s="168"/>
      <c r="C24" s="87">
        <v>4126</v>
      </c>
      <c r="D24" s="178">
        <v>0</v>
      </c>
      <c r="E24" s="178">
        <v>0</v>
      </c>
      <c r="F24" s="178">
        <v>0</v>
      </c>
      <c r="G24" s="178">
        <v>680</v>
      </c>
      <c r="H24" s="178">
        <v>0</v>
      </c>
      <c r="I24" s="178">
        <v>0</v>
      </c>
      <c r="J24" s="178">
        <v>400</v>
      </c>
      <c r="K24" s="178">
        <v>243</v>
      </c>
      <c r="L24" s="178">
        <v>36</v>
      </c>
      <c r="M24" s="178">
        <v>0</v>
      </c>
      <c r="N24" s="178">
        <v>1</v>
      </c>
      <c r="O24" s="178">
        <v>680</v>
      </c>
      <c r="P24" s="178">
        <v>643</v>
      </c>
      <c r="Q24" s="178">
        <v>37</v>
      </c>
      <c r="R24" s="178">
        <v>35</v>
      </c>
      <c r="S24" s="178">
        <v>18</v>
      </c>
      <c r="T24" s="178">
        <v>1</v>
      </c>
      <c r="U24" s="178">
        <v>0</v>
      </c>
      <c r="V24" s="178">
        <v>0</v>
      </c>
      <c r="W24" s="178">
        <v>0</v>
      </c>
      <c r="X24" s="178">
        <v>3</v>
      </c>
      <c r="Y24" s="178">
        <v>7</v>
      </c>
      <c r="Z24" s="178">
        <v>1</v>
      </c>
      <c r="AA24" s="178">
        <v>4</v>
      </c>
      <c r="AB24" s="178">
        <v>1</v>
      </c>
      <c r="AC24" s="178">
        <v>1</v>
      </c>
      <c r="AD24" s="178">
        <v>2</v>
      </c>
      <c r="AE24" s="178">
        <v>0</v>
      </c>
      <c r="AF24" s="178">
        <v>551</v>
      </c>
      <c r="AG24" s="178">
        <v>13</v>
      </c>
      <c r="AH24" s="172">
        <f>(G24+AF24-AG24)/C24*100</f>
        <v>29.520116335433833</v>
      </c>
      <c r="AI24" s="172">
        <f>Q24/G24*100</f>
        <v>5.4411764705882355</v>
      </c>
      <c r="AJ24" s="172">
        <f t="shared" si="8"/>
        <v>94.594594594594597</v>
      </c>
      <c r="AK24" s="173">
        <f t="shared" si="9"/>
        <v>147.05882352941177</v>
      </c>
      <c r="AL24" s="174">
        <f t="shared" si="10"/>
        <v>2.7027027027027026</v>
      </c>
    </row>
    <row r="25" spans="1:38" s="159" customFormat="1" ht="30" customHeight="1" thickBot="1">
      <c r="A25" s="167"/>
      <c r="B25" s="168"/>
      <c r="C25" s="169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1"/>
    </row>
    <row r="26" spans="1:38" s="177" customFormat="1" ht="30" customHeight="1" thickBot="1">
      <c r="A26" s="175" t="s">
        <v>71</v>
      </c>
      <c r="B26" s="176"/>
      <c r="C26" s="162">
        <v>22973</v>
      </c>
      <c r="D26" s="163">
        <v>0</v>
      </c>
      <c r="E26" s="163">
        <v>0</v>
      </c>
      <c r="F26" s="163">
        <v>0</v>
      </c>
      <c r="G26" s="163">
        <v>2891</v>
      </c>
      <c r="H26" s="163">
        <v>0</v>
      </c>
      <c r="I26" s="163">
        <v>0</v>
      </c>
      <c r="J26" s="163">
        <v>2516</v>
      </c>
      <c r="K26" s="163">
        <v>207</v>
      </c>
      <c r="L26" s="163">
        <v>163</v>
      </c>
      <c r="M26" s="163">
        <v>5</v>
      </c>
      <c r="N26" s="163">
        <v>0</v>
      </c>
      <c r="O26" s="163">
        <v>2891</v>
      </c>
      <c r="P26" s="163">
        <v>2723</v>
      </c>
      <c r="Q26" s="163">
        <v>168</v>
      </c>
      <c r="R26" s="163">
        <v>164</v>
      </c>
      <c r="S26" s="163">
        <v>89</v>
      </c>
      <c r="T26" s="163">
        <v>3</v>
      </c>
      <c r="U26" s="163">
        <v>0</v>
      </c>
      <c r="V26" s="163">
        <v>0</v>
      </c>
      <c r="W26" s="163">
        <v>0</v>
      </c>
      <c r="X26" s="163">
        <v>22</v>
      </c>
      <c r="Y26" s="163">
        <v>7</v>
      </c>
      <c r="Z26" s="163">
        <v>16</v>
      </c>
      <c r="AA26" s="163">
        <v>17</v>
      </c>
      <c r="AB26" s="163">
        <v>1</v>
      </c>
      <c r="AC26" s="163">
        <v>12</v>
      </c>
      <c r="AD26" s="163">
        <v>4</v>
      </c>
      <c r="AE26" s="163">
        <v>0</v>
      </c>
      <c r="AF26" s="163">
        <v>3282</v>
      </c>
      <c r="AG26" s="163">
        <v>166</v>
      </c>
      <c r="AH26" s="164">
        <f>(G26+AF26-AG26)/C26*100</f>
        <v>26.148086884603668</v>
      </c>
      <c r="AI26" s="164">
        <f>Q26/G26*100</f>
        <v>5.8111380145278453</v>
      </c>
      <c r="AJ26" s="164">
        <f t="shared" si="8"/>
        <v>97.61904761904762</v>
      </c>
      <c r="AK26" s="165">
        <f t="shared" si="9"/>
        <v>103.77032168799724</v>
      </c>
      <c r="AL26" s="166">
        <f t="shared" si="10"/>
        <v>1.7857142857142856</v>
      </c>
    </row>
    <row r="27" spans="1:38" s="179" customFormat="1" ht="30" customHeight="1">
      <c r="A27" s="167" t="s">
        <v>72</v>
      </c>
      <c r="B27" s="168"/>
      <c r="C27" s="87">
        <v>18271</v>
      </c>
      <c r="D27" s="178">
        <v>0</v>
      </c>
      <c r="E27" s="178">
        <v>0</v>
      </c>
      <c r="F27" s="178">
        <v>0</v>
      </c>
      <c r="G27" s="178">
        <v>2335</v>
      </c>
      <c r="H27" s="178">
        <v>0</v>
      </c>
      <c r="I27" s="178">
        <v>0</v>
      </c>
      <c r="J27" s="178">
        <v>2011</v>
      </c>
      <c r="K27" s="178">
        <v>190</v>
      </c>
      <c r="L27" s="178">
        <v>130</v>
      </c>
      <c r="M27" s="178">
        <v>4</v>
      </c>
      <c r="N27" s="178">
        <v>0</v>
      </c>
      <c r="O27" s="178">
        <v>2335</v>
      </c>
      <c r="P27" s="178">
        <v>2201</v>
      </c>
      <c r="Q27" s="178">
        <v>134</v>
      </c>
      <c r="R27" s="178">
        <v>131</v>
      </c>
      <c r="S27" s="178">
        <v>67</v>
      </c>
      <c r="T27" s="178">
        <v>2</v>
      </c>
      <c r="U27" s="178">
        <v>0</v>
      </c>
      <c r="V27" s="178">
        <v>0</v>
      </c>
      <c r="W27" s="178">
        <v>0</v>
      </c>
      <c r="X27" s="178">
        <v>20</v>
      </c>
      <c r="Y27" s="178">
        <v>7</v>
      </c>
      <c r="Z27" s="178">
        <v>16</v>
      </c>
      <c r="AA27" s="178">
        <v>16</v>
      </c>
      <c r="AB27" s="178">
        <v>0</v>
      </c>
      <c r="AC27" s="178">
        <v>6</v>
      </c>
      <c r="AD27" s="178">
        <v>3</v>
      </c>
      <c r="AE27" s="178">
        <v>0</v>
      </c>
      <c r="AF27" s="178">
        <v>2728</v>
      </c>
      <c r="AG27" s="178">
        <v>70</v>
      </c>
      <c r="AH27" s="172">
        <f>(G27+AF27-AG27)/C27*100</f>
        <v>27.327458814514806</v>
      </c>
      <c r="AI27" s="172">
        <f>Q27/G27*100</f>
        <v>5.7387580299785874</v>
      </c>
      <c r="AJ27" s="172">
        <f t="shared" si="8"/>
        <v>97.761194029850756</v>
      </c>
      <c r="AK27" s="173">
        <f t="shared" si="9"/>
        <v>85.653104925053526</v>
      </c>
      <c r="AL27" s="174">
        <f t="shared" si="10"/>
        <v>1.4925373134328357</v>
      </c>
    </row>
    <row r="28" spans="1:38" s="179" customFormat="1" ht="30" customHeight="1">
      <c r="A28" s="167" t="s">
        <v>73</v>
      </c>
      <c r="B28" s="168"/>
      <c r="C28" s="87">
        <v>4702</v>
      </c>
      <c r="D28" s="178">
        <v>0</v>
      </c>
      <c r="E28" s="178">
        <v>0</v>
      </c>
      <c r="F28" s="178">
        <v>0</v>
      </c>
      <c r="G28" s="178">
        <v>556</v>
      </c>
      <c r="H28" s="178">
        <v>0</v>
      </c>
      <c r="I28" s="178">
        <v>0</v>
      </c>
      <c r="J28" s="178">
        <v>505</v>
      </c>
      <c r="K28" s="178">
        <v>17</v>
      </c>
      <c r="L28" s="178">
        <v>33</v>
      </c>
      <c r="M28" s="178">
        <v>1</v>
      </c>
      <c r="N28" s="178">
        <v>0</v>
      </c>
      <c r="O28" s="178">
        <v>556</v>
      </c>
      <c r="P28" s="178">
        <v>522</v>
      </c>
      <c r="Q28" s="178">
        <v>34</v>
      </c>
      <c r="R28" s="178">
        <v>33</v>
      </c>
      <c r="S28" s="178">
        <v>22</v>
      </c>
      <c r="T28" s="178">
        <v>1</v>
      </c>
      <c r="U28" s="178">
        <v>0</v>
      </c>
      <c r="V28" s="178">
        <v>0</v>
      </c>
      <c r="W28" s="178">
        <v>0</v>
      </c>
      <c r="X28" s="178">
        <v>2</v>
      </c>
      <c r="Y28" s="178">
        <v>0</v>
      </c>
      <c r="Z28" s="178">
        <v>0</v>
      </c>
      <c r="AA28" s="178">
        <v>1</v>
      </c>
      <c r="AB28" s="178">
        <v>1</v>
      </c>
      <c r="AC28" s="178">
        <v>6</v>
      </c>
      <c r="AD28" s="178">
        <v>1</v>
      </c>
      <c r="AE28" s="178">
        <v>0</v>
      </c>
      <c r="AF28" s="178">
        <v>554</v>
      </c>
      <c r="AG28" s="178">
        <v>96</v>
      </c>
      <c r="AH28" s="172">
        <f>(G28+AF28-AG28)/C28*100</f>
        <v>21.565291365376435</v>
      </c>
      <c r="AI28" s="172">
        <f>Q28/G28*100</f>
        <v>6.1151079136690649</v>
      </c>
      <c r="AJ28" s="172">
        <f t="shared" si="8"/>
        <v>97.058823529411768</v>
      </c>
      <c r="AK28" s="173">
        <f t="shared" si="9"/>
        <v>179.85611510791367</v>
      </c>
      <c r="AL28" s="174">
        <f t="shared" si="10"/>
        <v>2.9411764705882351</v>
      </c>
    </row>
    <row r="29" spans="1:38" s="159" customFormat="1" ht="30" customHeight="1" thickBot="1">
      <c r="A29" s="167"/>
      <c r="B29" s="168"/>
      <c r="C29" s="169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1"/>
    </row>
    <row r="30" spans="1:38" s="177" customFormat="1" ht="30" customHeight="1" thickBot="1">
      <c r="A30" s="175" t="s">
        <v>74</v>
      </c>
      <c r="B30" s="176"/>
      <c r="C30" s="162">
        <v>77435</v>
      </c>
      <c r="D30" s="163">
        <v>0</v>
      </c>
      <c r="E30" s="163">
        <v>0</v>
      </c>
      <c r="F30" s="163">
        <v>0</v>
      </c>
      <c r="G30" s="163">
        <v>8283</v>
      </c>
      <c r="H30" s="163">
        <v>0</v>
      </c>
      <c r="I30" s="163">
        <v>0</v>
      </c>
      <c r="J30" s="163">
        <v>7533</v>
      </c>
      <c r="K30" s="163">
        <v>296</v>
      </c>
      <c r="L30" s="163">
        <v>428</v>
      </c>
      <c r="M30" s="163">
        <v>20</v>
      </c>
      <c r="N30" s="163">
        <v>6</v>
      </c>
      <c r="O30" s="163">
        <v>8283</v>
      </c>
      <c r="P30" s="163">
        <v>7829</v>
      </c>
      <c r="Q30" s="163">
        <v>454</v>
      </c>
      <c r="R30" s="163">
        <v>443</v>
      </c>
      <c r="S30" s="163">
        <v>248</v>
      </c>
      <c r="T30" s="163">
        <v>25</v>
      </c>
      <c r="U30" s="163">
        <v>8</v>
      </c>
      <c r="V30" s="163">
        <v>0</v>
      </c>
      <c r="W30" s="163">
        <v>0</v>
      </c>
      <c r="X30" s="163">
        <v>40</v>
      </c>
      <c r="Y30" s="163">
        <v>29</v>
      </c>
      <c r="Z30" s="163">
        <v>49</v>
      </c>
      <c r="AA30" s="163">
        <v>46</v>
      </c>
      <c r="AB30" s="163">
        <v>1</v>
      </c>
      <c r="AC30" s="163">
        <v>13</v>
      </c>
      <c r="AD30" s="163">
        <v>11</v>
      </c>
      <c r="AE30" s="163">
        <v>2</v>
      </c>
      <c r="AF30" s="163">
        <v>8207</v>
      </c>
      <c r="AG30" s="163">
        <v>174</v>
      </c>
      <c r="AH30" s="164">
        <f t="shared" ref="AH30:AH35" si="11">(G30+AF30-AG30)/C30*100</f>
        <v>21.070575321237168</v>
      </c>
      <c r="AI30" s="164">
        <f t="shared" ref="AI30:AI35" si="12">Q30/G30*100</f>
        <v>5.4811058795122536</v>
      </c>
      <c r="AJ30" s="164">
        <f t="shared" si="8"/>
        <v>97.57709251101322</v>
      </c>
      <c r="AK30" s="165">
        <f t="shared" si="9"/>
        <v>301.82301098635759</v>
      </c>
      <c r="AL30" s="166">
        <f t="shared" si="10"/>
        <v>5.5066079295154182</v>
      </c>
    </row>
    <row r="31" spans="1:38" s="179" customFormat="1" ht="30" customHeight="1">
      <c r="A31" s="167" t="s">
        <v>75</v>
      </c>
      <c r="B31" s="168"/>
      <c r="C31" s="87">
        <v>33466</v>
      </c>
      <c r="D31" s="178">
        <v>0</v>
      </c>
      <c r="E31" s="178">
        <v>0</v>
      </c>
      <c r="F31" s="178">
        <v>0</v>
      </c>
      <c r="G31" s="178">
        <v>3247</v>
      </c>
      <c r="H31" s="178">
        <v>0</v>
      </c>
      <c r="I31" s="178">
        <v>0</v>
      </c>
      <c r="J31" s="178">
        <v>2979</v>
      </c>
      <c r="K31" s="178">
        <v>110</v>
      </c>
      <c r="L31" s="178">
        <v>151</v>
      </c>
      <c r="M31" s="178">
        <v>6</v>
      </c>
      <c r="N31" s="178">
        <v>1</v>
      </c>
      <c r="O31" s="178">
        <v>3247</v>
      </c>
      <c r="P31" s="178">
        <v>3089</v>
      </c>
      <c r="Q31" s="178">
        <v>158</v>
      </c>
      <c r="R31" s="178">
        <v>154</v>
      </c>
      <c r="S31" s="178">
        <v>84</v>
      </c>
      <c r="T31" s="178">
        <v>8</v>
      </c>
      <c r="U31" s="178">
        <v>8</v>
      </c>
      <c r="V31" s="178">
        <v>0</v>
      </c>
      <c r="W31" s="178">
        <v>0</v>
      </c>
      <c r="X31" s="178">
        <v>11</v>
      </c>
      <c r="Y31" s="178">
        <v>14</v>
      </c>
      <c r="Z31" s="178">
        <v>14</v>
      </c>
      <c r="AA31" s="178">
        <v>26</v>
      </c>
      <c r="AB31" s="178">
        <v>1</v>
      </c>
      <c r="AC31" s="178">
        <v>1</v>
      </c>
      <c r="AD31" s="178">
        <v>4</v>
      </c>
      <c r="AE31" s="178">
        <v>0</v>
      </c>
      <c r="AF31" s="178">
        <v>3297</v>
      </c>
      <c r="AG31" s="178">
        <v>69</v>
      </c>
      <c r="AH31" s="172">
        <f t="shared" si="11"/>
        <v>19.347994979979681</v>
      </c>
      <c r="AI31" s="172">
        <f t="shared" si="12"/>
        <v>4.8660301817061899</v>
      </c>
      <c r="AJ31" s="172">
        <f t="shared" si="8"/>
        <v>97.468354430379748</v>
      </c>
      <c r="AK31" s="173">
        <f t="shared" si="9"/>
        <v>246.38127502309825</v>
      </c>
      <c r="AL31" s="174">
        <f t="shared" si="10"/>
        <v>5.0632911392405067</v>
      </c>
    </row>
    <row r="32" spans="1:38" s="179" customFormat="1" ht="30" customHeight="1">
      <c r="A32" s="167" t="s">
        <v>76</v>
      </c>
      <c r="B32" s="168"/>
      <c r="C32" s="87">
        <v>26751</v>
      </c>
      <c r="D32" s="178">
        <v>0</v>
      </c>
      <c r="E32" s="178">
        <v>0</v>
      </c>
      <c r="F32" s="178">
        <v>0</v>
      </c>
      <c r="G32" s="178">
        <v>2837</v>
      </c>
      <c r="H32" s="178">
        <v>0</v>
      </c>
      <c r="I32" s="178">
        <v>0</v>
      </c>
      <c r="J32" s="178">
        <v>2611</v>
      </c>
      <c r="K32" s="178">
        <v>86</v>
      </c>
      <c r="L32" s="178">
        <v>134</v>
      </c>
      <c r="M32" s="178">
        <v>3</v>
      </c>
      <c r="N32" s="178">
        <v>3</v>
      </c>
      <c r="O32" s="178">
        <v>2837</v>
      </c>
      <c r="P32" s="178">
        <v>2697</v>
      </c>
      <c r="Q32" s="178">
        <v>140</v>
      </c>
      <c r="R32" s="178">
        <v>138</v>
      </c>
      <c r="S32" s="178">
        <v>68</v>
      </c>
      <c r="T32" s="178">
        <v>8</v>
      </c>
      <c r="U32" s="178">
        <v>0</v>
      </c>
      <c r="V32" s="178">
        <v>0</v>
      </c>
      <c r="W32" s="178">
        <v>0</v>
      </c>
      <c r="X32" s="178">
        <v>18</v>
      </c>
      <c r="Y32" s="178">
        <v>11</v>
      </c>
      <c r="Z32" s="178">
        <v>15</v>
      </c>
      <c r="AA32" s="178">
        <v>12</v>
      </c>
      <c r="AB32" s="178">
        <v>0</v>
      </c>
      <c r="AC32" s="178">
        <v>10</v>
      </c>
      <c r="AD32" s="178">
        <v>2</v>
      </c>
      <c r="AE32" s="178">
        <v>0</v>
      </c>
      <c r="AF32" s="178">
        <v>2767</v>
      </c>
      <c r="AG32" s="178">
        <v>0</v>
      </c>
      <c r="AH32" s="172">
        <f t="shared" si="11"/>
        <v>20.948749579454972</v>
      </c>
      <c r="AI32" s="172">
        <f t="shared" si="12"/>
        <v>4.9347902714134646</v>
      </c>
      <c r="AJ32" s="172">
        <f t="shared" si="8"/>
        <v>98.571428571428584</v>
      </c>
      <c r="AK32" s="173">
        <f t="shared" si="9"/>
        <v>281.98801550934087</v>
      </c>
      <c r="AL32" s="174">
        <f t="shared" si="10"/>
        <v>5.7142857142857144</v>
      </c>
    </row>
    <row r="33" spans="1:38" s="179" customFormat="1" ht="30" customHeight="1">
      <c r="A33" s="167" t="s">
        <v>77</v>
      </c>
      <c r="B33" s="168"/>
      <c r="C33" s="87">
        <v>10128</v>
      </c>
      <c r="D33" s="178">
        <v>0</v>
      </c>
      <c r="E33" s="178">
        <v>0</v>
      </c>
      <c r="F33" s="178">
        <v>0</v>
      </c>
      <c r="G33" s="178">
        <v>1382</v>
      </c>
      <c r="H33" s="178">
        <v>0</v>
      </c>
      <c r="I33" s="178">
        <v>0</v>
      </c>
      <c r="J33" s="178">
        <v>1234</v>
      </c>
      <c r="K33" s="178">
        <v>43</v>
      </c>
      <c r="L33" s="178">
        <v>95</v>
      </c>
      <c r="M33" s="178">
        <v>9</v>
      </c>
      <c r="N33" s="178">
        <v>1</v>
      </c>
      <c r="O33" s="178">
        <v>1382</v>
      </c>
      <c r="P33" s="178">
        <v>1277</v>
      </c>
      <c r="Q33" s="178">
        <v>105</v>
      </c>
      <c r="R33" s="178">
        <v>102</v>
      </c>
      <c r="S33" s="178">
        <v>63</v>
      </c>
      <c r="T33" s="178">
        <v>7</v>
      </c>
      <c r="U33" s="178">
        <v>0</v>
      </c>
      <c r="V33" s="178">
        <v>0</v>
      </c>
      <c r="W33" s="178">
        <v>0</v>
      </c>
      <c r="X33" s="178">
        <v>9</v>
      </c>
      <c r="Y33" s="178">
        <v>3</v>
      </c>
      <c r="Z33" s="178">
        <v>15</v>
      </c>
      <c r="AA33" s="178">
        <v>4</v>
      </c>
      <c r="AB33" s="178">
        <v>0</v>
      </c>
      <c r="AC33" s="178">
        <v>1</v>
      </c>
      <c r="AD33" s="178">
        <v>3</v>
      </c>
      <c r="AE33" s="178">
        <v>1</v>
      </c>
      <c r="AF33" s="178">
        <v>1487</v>
      </c>
      <c r="AG33" s="178">
        <v>47</v>
      </c>
      <c r="AH33" s="172">
        <f t="shared" si="11"/>
        <v>27.863349131121645</v>
      </c>
      <c r="AI33" s="172">
        <f t="shared" si="12"/>
        <v>7.5976845151953682</v>
      </c>
      <c r="AJ33" s="172">
        <f t="shared" si="8"/>
        <v>97.142857142857139</v>
      </c>
      <c r="AK33" s="173">
        <f t="shared" si="9"/>
        <v>506.51230101302457</v>
      </c>
      <c r="AL33" s="174">
        <f t="shared" si="10"/>
        <v>6.666666666666667</v>
      </c>
    </row>
    <row r="34" spans="1:38" s="179" customFormat="1" ht="30" customHeight="1">
      <c r="A34" s="167" t="s">
        <v>78</v>
      </c>
      <c r="B34" s="168"/>
      <c r="C34" s="87">
        <v>4323</v>
      </c>
      <c r="D34" s="178">
        <v>0</v>
      </c>
      <c r="E34" s="178">
        <v>0</v>
      </c>
      <c r="F34" s="178">
        <v>0</v>
      </c>
      <c r="G34" s="178">
        <v>481</v>
      </c>
      <c r="H34" s="178">
        <v>0</v>
      </c>
      <c r="I34" s="178">
        <v>0</v>
      </c>
      <c r="J34" s="178">
        <v>424</v>
      </c>
      <c r="K34" s="178">
        <v>34</v>
      </c>
      <c r="L34" s="178">
        <v>20</v>
      </c>
      <c r="M34" s="178">
        <v>2</v>
      </c>
      <c r="N34" s="178">
        <v>1</v>
      </c>
      <c r="O34" s="178">
        <v>481</v>
      </c>
      <c r="P34" s="178">
        <v>458</v>
      </c>
      <c r="Q34" s="178">
        <v>23</v>
      </c>
      <c r="R34" s="178">
        <v>22</v>
      </c>
      <c r="S34" s="178">
        <v>12</v>
      </c>
      <c r="T34" s="178">
        <v>1</v>
      </c>
      <c r="U34" s="178">
        <v>0</v>
      </c>
      <c r="V34" s="178">
        <v>0</v>
      </c>
      <c r="W34" s="178">
        <v>0</v>
      </c>
      <c r="X34" s="178">
        <v>2</v>
      </c>
      <c r="Y34" s="178">
        <v>1</v>
      </c>
      <c r="Z34" s="178">
        <v>3</v>
      </c>
      <c r="AA34" s="178">
        <v>1</v>
      </c>
      <c r="AB34" s="178">
        <v>0</v>
      </c>
      <c r="AC34" s="178">
        <v>1</v>
      </c>
      <c r="AD34" s="178">
        <v>1</v>
      </c>
      <c r="AE34" s="178">
        <v>1</v>
      </c>
      <c r="AF34" s="178">
        <v>335</v>
      </c>
      <c r="AG34" s="178">
        <v>22</v>
      </c>
      <c r="AH34" s="172">
        <f t="shared" si="11"/>
        <v>18.366874855424474</v>
      </c>
      <c r="AI34" s="172">
        <f t="shared" si="12"/>
        <v>4.7817047817047822</v>
      </c>
      <c r="AJ34" s="172">
        <f t="shared" si="8"/>
        <v>95.652173913043484</v>
      </c>
      <c r="AK34" s="173">
        <f t="shared" si="9"/>
        <v>207.9002079002079</v>
      </c>
      <c r="AL34" s="174">
        <f t="shared" si="10"/>
        <v>4.3478260869565215</v>
      </c>
    </row>
    <row r="35" spans="1:38" s="179" customFormat="1" ht="30" customHeight="1">
      <c r="A35" s="167" t="s">
        <v>79</v>
      </c>
      <c r="B35" s="168"/>
      <c r="C35" s="87">
        <v>2767</v>
      </c>
      <c r="D35" s="178">
        <v>0</v>
      </c>
      <c r="E35" s="178">
        <v>0</v>
      </c>
      <c r="F35" s="178">
        <v>0</v>
      </c>
      <c r="G35" s="178">
        <v>336</v>
      </c>
      <c r="H35" s="178">
        <v>0</v>
      </c>
      <c r="I35" s="178">
        <v>0</v>
      </c>
      <c r="J35" s="178">
        <v>285</v>
      </c>
      <c r="K35" s="178">
        <v>23</v>
      </c>
      <c r="L35" s="178">
        <v>28</v>
      </c>
      <c r="M35" s="178">
        <v>0</v>
      </c>
      <c r="N35" s="178">
        <v>0</v>
      </c>
      <c r="O35" s="178">
        <v>336</v>
      </c>
      <c r="P35" s="178">
        <v>308</v>
      </c>
      <c r="Q35" s="178">
        <v>28</v>
      </c>
      <c r="R35" s="178">
        <v>27</v>
      </c>
      <c r="S35" s="178">
        <v>21</v>
      </c>
      <c r="T35" s="178">
        <v>1</v>
      </c>
      <c r="U35" s="178">
        <v>0</v>
      </c>
      <c r="V35" s="178">
        <v>0</v>
      </c>
      <c r="W35" s="178">
        <v>0</v>
      </c>
      <c r="X35" s="178">
        <v>0</v>
      </c>
      <c r="Y35" s="178">
        <v>0</v>
      </c>
      <c r="Z35" s="178">
        <v>2</v>
      </c>
      <c r="AA35" s="178">
        <v>3</v>
      </c>
      <c r="AB35" s="178">
        <v>0</v>
      </c>
      <c r="AC35" s="178">
        <v>0</v>
      </c>
      <c r="AD35" s="178">
        <v>1</v>
      </c>
      <c r="AE35" s="178">
        <v>0</v>
      </c>
      <c r="AF35" s="178">
        <v>321</v>
      </c>
      <c r="AG35" s="178">
        <v>36</v>
      </c>
      <c r="AH35" s="172">
        <f t="shared" si="11"/>
        <v>22.44307914709071</v>
      </c>
      <c r="AI35" s="172">
        <f t="shared" si="12"/>
        <v>8.3333333333333321</v>
      </c>
      <c r="AJ35" s="172">
        <f t="shared" si="8"/>
        <v>96.428571428571431</v>
      </c>
      <c r="AK35" s="173">
        <f t="shared" si="9"/>
        <v>297.61904761904759</v>
      </c>
      <c r="AL35" s="174">
        <f t="shared" si="10"/>
        <v>3.5714285714285712</v>
      </c>
    </row>
    <row r="36" spans="1:38" s="159" customFormat="1" ht="30" customHeight="1" thickBot="1">
      <c r="A36" s="167"/>
      <c r="B36" s="168"/>
      <c r="C36" s="169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1"/>
    </row>
    <row r="37" spans="1:38" s="177" customFormat="1" ht="30" customHeight="1" thickBot="1">
      <c r="A37" s="175" t="s">
        <v>80</v>
      </c>
      <c r="B37" s="176"/>
      <c r="C37" s="162">
        <v>118187</v>
      </c>
      <c r="D37" s="163">
        <v>0</v>
      </c>
      <c r="E37" s="163">
        <v>0</v>
      </c>
      <c r="F37" s="163">
        <v>0</v>
      </c>
      <c r="G37" s="163">
        <v>9789</v>
      </c>
      <c r="H37" s="163">
        <v>0</v>
      </c>
      <c r="I37" s="163">
        <v>0</v>
      </c>
      <c r="J37" s="163">
        <v>8135</v>
      </c>
      <c r="K37" s="163">
        <v>1044</v>
      </c>
      <c r="L37" s="163">
        <v>574</v>
      </c>
      <c r="M37" s="163">
        <v>30</v>
      </c>
      <c r="N37" s="163">
        <v>6</v>
      </c>
      <c r="O37" s="163">
        <v>9789</v>
      </c>
      <c r="P37" s="163">
        <v>9160</v>
      </c>
      <c r="Q37" s="163">
        <v>629</v>
      </c>
      <c r="R37" s="163">
        <v>597</v>
      </c>
      <c r="S37" s="163">
        <v>268</v>
      </c>
      <c r="T37" s="163">
        <v>34</v>
      </c>
      <c r="U37" s="163">
        <v>9</v>
      </c>
      <c r="V37" s="163">
        <v>0</v>
      </c>
      <c r="W37" s="163">
        <v>0</v>
      </c>
      <c r="X37" s="163">
        <v>76</v>
      </c>
      <c r="Y37" s="163">
        <v>59</v>
      </c>
      <c r="Z37" s="163">
        <v>103</v>
      </c>
      <c r="AA37" s="163">
        <v>71</v>
      </c>
      <c r="AB37" s="163">
        <v>1</v>
      </c>
      <c r="AC37" s="163">
        <v>16</v>
      </c>
      <c r="AD37" s="163">
        <v>32</v>
      </c>
      <c r="AE37" s="163">
        <v>34</v>
      </c>
      <c r="AF37" s="163">
        <v>10313</v>
      </c>
      <c r="AG37" s="163">
        <v>116</v>
      </c>
      <c r="AH37" s="164">
        <f>(G37+AF37-AG37)/C37*100</f>
        <v>16.910489309314901</v>
      </c>
      <c r="AI37" s="164">
        <f>Q37/G37*100</f>
        <v>6.4255797323526407</v>
      </c>
      <c r="AJ37" s="164">
        <f t="shared" si="8"/>
        <v>94.912559618441975</v>
      </c>
      <c r="AK37" s="165">
        <f t="shared" si="9"/>
        <v>347.32863418122383</v>
      </c>
      <c r="AL37" s="166">
        <f t="shared" si="10"/>
        <v>5.4054054054054053</v>
      </c>
    </row>
    <row r="38" spans="1:38" s="179" customFormat="1" ht="30" customHeight="1">
      <c r="A38" s="167" t="s">
        <v>81</v>
      </c>
      <c r="B38" s="168"/>
      <c r="C38" s="87">
        <v>90206</v>
      </c>
      <c r="D38" s="178">
        <v>0</v>
      </c>
      <c r="E38" s="178">
        <v>0</v>
      </c>
      <c r="F38" s="178">
        <v>0</v>
      </c>
      <c r="G38" s="178">
        <v>6522</v>
      </c>
      <c r="H38" s="178">
        <v>0</v>
      </c>
      <c r="I38" s="178">
        <v>0</v>
      </c>
      <c r="J38" s="178">
        <v>5871</v>
      </c>
      <c r="K38" s="178">
        <v>251</v>
      </c>
      <c r="L38" s="178">
        <v>379</v>
      </c>
      <c r="M38" s="178">
        <v>17</v>
      </c>
      <c r="N38" s="178">
        <v>4</v>
      </c>
      <c r="O38" s="178">
        <v>6522</v>
      </c>
      <c r="P38" s="178">
        <v>6111</v>
      </c>
      <c r="Q38" s="178">
        <v>411</v>
      </c>
      <c r="R38" s="178">
        <v>384</v>
      </c>
      <c r="S38" s="178">
        <v>171</v>
      </c>
      <c r="T38" s="178">
        <v>17</v>
      </c>
      <c r="U38" s="178">
        <v>0</v>
      </c>
      <c r="V38" s="178">
        <v>0</v>
      </c>
      <c r="W38" s="178">
        <v>0</v>
      </c>
      <c r="X38" s="178">
        <v>44</v>
      </c>
      <c r="Y38" s="178">
        <v>46</v>
      </c>
      <c r="Z38" s="178">
        <v>66</v>
      </c>
      <c r="AA38" s="178">
        <v>44</v>
      </c>
      <c r="AB38" s="178">
        <v>0</v>
      </c>
      <c r="AC38" s="178">
        <v>9</v>
      </c>
      <c r="AD38" s="178">
        <v>27</v>
      </c>
      <c r="AE38" s="178">
        <v>34</v>
      </c>
      <c r="AF38" s="178">
        <v>6986</v>
      </c>
      <c r="AG38" s="178">
        <v>62</v>
      </c>
      <c r="AH38" s="172">
        <f>(G38+AF38-AG38)/C38*100</f>
        <v>14.905882092100303</v>
      </c>
      <c r="AI38" s="172">
        <f>Q38/G38*100</f>
        <v>6.3017479300827963</v>
      </c>
      <c r="AJ38" s="172">
        <f t="shared" si="8"/>
        <v>93.430656934306569</v>
      </c>
      <c r="AK38" s="173">
        <f t="shared" si="9"/>
        <v>260.65624041704996</v>
      </c>
      <c r="AL38" s="174">
        <f t="shared" si="10"/>
        <v>4.1362530413625302</v>
      </c>
    </row>
    <row r="39" spans="1:38" s="179" customFormat="1" ht="30" customHeight="1">
      <c r="A39" s="167" t="s">
        <v>82</v>
      </c>
      <c r="B39" s="168"/>
      <c r="C39" s="87">
        <v>13847</v>
      </c>
      <c r="D39" s="178">
        <v>0</v>
      </c>
      <c r="E39" s="178">
        <v>0</v>
      </c>
      <c r="F39" s="178">
        <v>0</v>
      </c>
      <c r="G39" s="178">
        <v>1303</v>
      </c>
      <c r="H39" s="178">
        <v>0</v>
      </c>
      <c r="I39" s="178">
        <v>0</v>
      </c>
      <c r="J39" s="178">
        <v>1129</v>
      </c>
      <c r="K39" s="178">
        <v>63</v>
      </c>
      <c r="L39" s="178">
        <v>105</v>
      </c>
      <c r="M39" s="178">
        <v>5</v>
      </c>
      <c r="N39" s="178">
        <v>1</v>
      </c>
      <c r="O39" s="178">
        <v>1303</v>
      </c>
      <c r="P39" s="178">
        <v>1192</v>
      </c>
      <c r="Q39" s="178">
        <v>111</v>
      </c>
      <c r="R39" s="178">
        <v>107</v>
      </c>
      <c r="S39" s="178">
        <v>47</v>
      </c>
      <c r="T39" s="178">
        <v>9</v>
      </c>
      <c r="U39" s="178">
        <v>9</v>
      </c>
      <c r="V39" s="178">
        <v>0</v>
      </c>
      <c r="W39" s="178">
        <v>0</v>
      </c>
      <c r="X39" s="178">
        <v>21</v>
      </c>
      <c r="Y39" s="178">
        <v>4</v>
      </c>
      <c r="Z39" s="178">
        <v>17</v>
      </c>
      <c r="AA39" s="178">
        <v>14</v>
      </c>
      <c r="AB39" s="178">
        <v>0</v>
      </c>
      <c r="AC39" s="178">
        <v>2</v>
      </c>
      <c r="AD39" s="178">
        <v>4</v>
      </c>
      <c r="AE39" s="178">
        <v>0</v>
      </c>
      <c r="AF39" s="178">
        <v>1456</v>
      </c>
      <c r="AG39" s="178">
        <v>15</v>
      </c>
      <c r="AH39" s="172">
        <f>(G39+AF39-AG39)/C39*100</f>
        <v>19.816566765364339</v>
      </c>
      <c r="AI39" s="172">
        <f>Q39/G39*100</f>
        <v>8.5188027628549499</v>
      </c>
      <c r="AJ39" s="172">
        <f t="shared" si="8"/>
        <v>96.396396396396398</v>
      </c>
      <c r="AK39" s="173">
        <f t="shared" si="9"/>
        <v>690.71373752877969</v>
      </c>
      <c r="AL39" s="174">
        <f t="shared" si="10"/>
        <v>8.1081081081081088</v>
      </c>
    </row>
    <row r="40" spans="1:38" s="179" customFormat="1" ht="30" customHeight="1">
      <c r="A40" s="167" t="s">
        <v>83</v>
      </c>
      <c r="B40" s="168"/>
      <c r="C40" s="87">
        <v>1786</v>
      </c>
      <c r="D40" s="178">
        <v>0</v>
      </c>
      <c r="E40" s="178">
        <v>0</v>
      </c>
      <c r="F40" s="178">
        <v>0</v>
      </c>
      <c r="G40" s="178">
        <v>175</v>
      </c>
      <c r="H40" s="178">
        <v>0</v>
      </c>
      <c r="I40" s="178">
        <v>0</v>
      </c>
      <c r="J40" s="178">
        <v>158</v>
      </c>
      <c r="K40" s="178">
        <v>9</v>
      </c>
      <c r="L40" s="178">
        <v>7</v>
      </c>
      <c r="M40" s="178">
        <v>1</v>
      </c>
      <c r="N40" s="178">
        <v>0</v>
      </c>
      <c r="O40" s="178">
        <v>175</v>
      </c>
      <c r="P40" s="178">
        <v>167</v>
      </c>
      <c r="Q40" s="178">
        <v>8</v>
      </c>
      <c r="R40" s="178">
        <v>8</v>
      </c>
      <c r="S40" s="178">
        <v>5</v>
      </c>
      <c r="T40" s="178">
        <v>0</v>
      </c>
      <c r="U40" s="178">
        <v>0</v>
      </c>
      <c r="V40" s="178">
        <v>0</v>
      </c>
      <c r="W40" s="178">
        <v>0</v>
      </c>
      <c r="X40" s="178">
        <v>0</v>
      </c>
      <c r="Y40" s="178">
        <v>2</v>
      </c>
      <c r="Z40" s="178">
        <v>1</v>
      </c>
      <c r="AA40" s="178">
        <v>0</v>
      </c>
      <c r="AB40" s="178">
        <v>0</v>
      </c>
      <c r="AC40" s="178">
        <v>0</v>
      </c>
      <c r="AD40" s="178">
        <v>0</v>
      </c>
      <c r="AE40" s="178">
        <v>0</v>
      </c>
      <c r="AF40" s="178">
        <v>157</v>
      </c>
      <c r="AG40" s="178">
        <v>0</v>
      </c>
      <c r="AH40" s="172">
        <f>(G40+AF40-AG40)/C40*100</f>
        <v>18.58902575587906</v>
      </c>
      <c r="AI40" s="172">
        <f>Q40/G40*100</f>
        <v>4.5714285714285712</v>
      </c>
      <c r="AJ40" s="172">
        <f t="shared" si="8"/>
        <v>100</v>
      </c>
      <c r="AK40" s="173">
        <f t="shared" si="9"/>
        <v>0</v>
      </c>
      <c r="AL40" s="174">
        <f t="shared" si="10"/>
        <v>0</v>
      </c>
    </row>
    <row r="41" spans="1:38" s="179" customFormat="1" ht="30" customHeight="1">
      <c r="A41" s="167" t="s">
        <v>84</v>
      </c>
      <c r="B41" s="168"/>
      <c r="C41" s="87">
        <v>12348</v>
      </c>
      <c r="D41" s="178">
        <v>0</v>
      </c>
      <c r="E41" s="178">
        <v>0</v>
      </c>
      <c r="F41" s="178">
        <v>0</v>
      </c>
      <c r="G41" s="178">
        <v>1789</v>
      </c>
      <c r="H41" s="178">
        <v>0</v>
      </c>
      <c r="I41" s="178">
        <v>0</v>
      </c>
      <c r="J41" s="178">
        <v>977</v>
      </c>
      <c r="K41" s="178">
        <v>721</v>
      </c>
      <c r="L41" s="178">
        <v>83</v>
      </c>
      <c r="M41" s="178">
        <v>7</v>
      </c>
      <c r="N41" s="178">
        <v>1</v>
      </c>
      <c r="O41" s="178">
        <v>1789</v>
      </c>
      <c r="P41" s="178">
        <v>1690</v>
      </c>
      <c r="Q41" s="178">
        <v>99</v>
      </c>
      <c r="R41" s="178">
        <v>98</v>
      </c>
      <c r="S41" s="178">
        <v>45</v>
      </c>
      <c r="T41" s="178">
        <v>8</v>
      </c>
      <c r="U41" s="178">
        <v>0</v>
      </c>
      <c r="V41" s="178">
        <v>0</v>
      </c>
      <c r="W41" s="178">
        <v>0</v>
      </c>
      <c r="X41" s="178">
        <v>11</v>
      </c>
      <c r="Y41" s="178">
        <v>7</v>
      </c>
      <c r="Z41" s="178">
        <v>19</v>
      </c>
      <c r="AA41" s="178">
        <v>13</v>
      </c>
      <c r="AB41" s="178">
        <v>1</v>
      </c>
      <c r="AC41" s="178">
        <v>5</v>
      </c>
      <c r="AD41" s="178">
        <v>1</v>
      </c>
      <c r="AE41" s="178">
        <v>0</v>
      </c>
      <c r="AF41" s="178">
        <v>1714</v>
      </c>
      <c r="AG41" s="178">
        <v>39</v>
      </c>
      <c r="AH41" s="172">
        <f>(G41+AF41-AG41)/C41*100</f>
        <v>28.053126012309686</v>
      </c>
      <c r="AI41" s="172">
        <f>Q41/G41*100</f>
        <v>5.5338177752934596</v>
      </c>
      <c r="AJ41" s="172">
        <f t="shared" si="8"/>
        <v>98.98989898989899</v>
      </c>
      <c r="AK41" s="173">
        <f t="shared" si="9"/>
        <v>447.17719396310787</v>
      </c>
      <c r="AL41" s="174">
        <f t="shared" si="10"/>
        <v>8.0808080808080813</v>
      </c>
    </row>
    <row r="42" spans="1:38" s="106" customFormat="1" ht="30" customHeight="1">
      <c r="A42" s="183"/>
      <c r="B42" s="183"/>
      <c r="C42" s="184"/>
      <c r="D42" s="185" t="s">
        <v>85</v>
      </c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</row>
    <row r="43" spans="1:38" s="110" customFormat="1" ht="30" customHeight="1">
      <c r="A43" s="186" t="s">
        <v>57</v>
      </c>
      <c r="B43" s="183"/>
      <c r="C43" s="183"/>
      <c r="D43" s="187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7"/>
      <c r="AF43" s="183"/>
      <c r="AG43" s="183"/>
      <c r="AH43" s="183"/>
      <c r="AI43" s="183"/>
      <c r="AJ43" s="97"/>
      <c r="AK43" s="183"/>
      <c r="AL43" s="187" t="s">
        <v>86</v>
      </c>
    </row>
    <row r="44" spans="1:38" s="110" customFormat="1" ht="35.25" customHeight="1">
      <c r="A44" s="188" t="s">
        <v>87</v>
      </c>
      <c r="B44" s="189"/>
      <c r="C44" s="190" t="s">
        <v>4</v>
      </c>
      <c r="D44" s="191" t="s">
        <v>5</v>
      </c>
      <c r="E44" s="192"/>
      <c r="F44" s="193"/>
      <c r="G44" s="191" t="s">
        <v>88</v>
      </c>
      <c r="H44" s="192"/>
      <c r="I44" s="192"/>
      <c r="J44" s="192"/>
      <c r="K44" s="192"/>
      <c r="L44" s="192"/>
      <c r="M44" s="192"/>
      <c r="N44" s="193"/>
      <c r="O44" s="191" t="s">
        <v>7</v>
      </c>
      <c r="P44" s="192"/>
      <c r="Q44" s="193"/>
      <c r="R44" s="117" t="s">
        <v>8</v>
      </c>
      <c r="S44" s="191" t="s">
        <v>9</v>
      </c>
      <c r="T44" s="192"/>
      <c r="U44" s="192"/>
      <c r="V44" s="192"/>
      <c r="W44" s="192"/>
      <c r="X44" s="192"/>
      <c r="Y44" s="192"/>
      <c r="Z44" s="192"/>
      <c r="AA44" s="192"/>
      <c r="AB44" s="192"/>
      <c r="AC44" s="193"/>
      <c r="AD44" s="118" t="s">
        <v>10</v>
      </c>
      <c r="AE44" s="118" t="s">
        <v>11</v>
      </c>
      <c r="AF44" s="118" t="s">
        <v>12</v>
      </c>
      <c r="AG44" s="118" t="s">
        <v>13</v>
      </c>
      <c r="AH44" s="117" t="s">
        <v>89</v>
      </c>
      <c r="AI44" s="119" t="s">
        <v>15</v>
      </c>
      <c r="AJ44" s="119" t="s">
        <v>16</v>
      </c>
      <c r="AK44" s="119" t="s">
        <v>17</v>
      </c>
      <c r="AL44" s="119" t="s">
        <v>18</v>
      </c>
    </row>
    <row r="45" spans="1:38" s="110" customFormat="1" ht="35.25" customHeight="1">
      <c r="A45" s="194"/>
      <c r="B45" s="195"/>
      <c r="C45" s="196"/>
      <c r="D45" s="117" t="s">
        <v>19</v>
      </c>
      <c r="E45" s="117" t="s">
        <v>20</v>
      </c>
      <c r="F45" s="118" t="s">
        <v>21</v>
      </c>
      <c r="G45" s="117" t="s">
        <v>19</v>
      </c>
      <c r="H45" s="197" t="s">
        <v>22</v>
      </c>
      <c r="I45" s="197"/>
      <c r="J45" s="197" t="s">
        <v>23</v>
      </c>
      <c r="K45" s="197"/>
      <c r="L45" s="197"/>
      <c r="M45" s="197"/>
      <c r="N45" s="197"/>
      <c r="O45" s="117" t="s">
        <v>19</v>
      </c>
      <c r="P45" s="117" t="s">
        <v>20</v>
      </c>
      <c r="Q45" s="118" t="s">
        <v>21</v>
      </c>
      <c r="R45" s="126"/>
      <c r="S45" s="118" t="s">
        <v>24</v>
      </c>
      <c r="T45" s="127" t="s">
        <v>90</v>
      </c>
      <c r="U45" s="128"/>
      <c r="V45" s="128"/>
      <c r="W45" s="129"/>
      <c r="X45" s="118" t="s">
        <v>91</v>
      </c>
      <c r="Y45" s="118" t="s">
        <v>27</v>
      </c>
      <c r="Z45" s="118" t="s">
        <v>28</v>
      </c>
      <c r="AA45" s="118" t="s">
        <v>29</v>
      </c>
      <c r="AB45" s="118" t="s">
        <v>30</v>
      </c>
      <c r="AC45" s="117" t="s">
        <v>31</v>
      </c>
      <c r="AD45" s="130"/>
      <c r="AE45" s="130"/>
      <c r="AF45" s="130"/>
      <c r="AG45" s="130"/>
      <c r="AH45" s="126"/>
      <c r="AI45" s="131"/>
      <c r="AJ45" s="131"/>
      <c r="AK45" s="131"/>
      <c r="AL45" s="131"/>
    </row>
    <row r="46" spans="1:38" s="110" customFormat="1" ht="35.25" customHeight="1">
      <c r="A46" s="194"/>
      <c r="B46" s="195"/>
      <c r="C46" s="196"/>
      <c r="D46" s="126"/>
      <c r="E46" s="126"/>
      <c r="F46" s="130"/>
      <c r="G46" s="126"/>
      <c r="H46" s="198" t="s">
        <v>92</v>
      </c>
      <c r="I46" s="198" t="s">
        <v>93</v>
      </c>
      <c r="J46" s="198">
        <v>1</v>
      </c>
      <c r="K46" s="198">
        <v>2</v>
      </c>
      <c r="L46" s="198">
        <v>3</v>
      </c>
      <c r="M46" s="198">
        <v>4</v>
      </c>
      <c r="N46" s="198">
        <v>5</v>
      </c>
      <c r="O46" s="126"/>
      <c r="P46" s="126"/>
      <c r="Q46" s="130"/>
      <c r="R46" s="126"/>
      <c r="S46" s="130"/>
      <c r="T46" s="135"/>
      <c r="U46" s="127" t="s">
        <v>34</v>
      </c>
      <c r="V46" s="136"/>
      <c r="W46" s="137"/>
      <c r="X46" s="130"/>
      <c r="Y46" s="130"/>
      <c r="Z46" s="130"/>
      <c r="AA46" s="130"/>
      <c r="AB46" s="130"/>
      <c r="AC46" s="126"/>
      <c r="AD46" s="130"/>
      <c r="AE46" s="130"/>
      <c r="AF46" s="130"/>
      <c r="AG46" s="130"/>
      <c r="AH46" s="126"/>
      <c r="AI46" s="131"/>
      <c r="AJ46" s="131"/>
      <c r="AK46" s="131"/>
      <c r="AL46" s="131"/>
    </row>
    <row r="47" spans="1:38" s="110" customFormat="1" ht="35.25" customHeight="1">
      <c r="A47" s="194"/>
      <c r="B47" s="195"/>
      <c r="C47" s="196"/>
      <c r="D47" s="126"/>
      <c r="E47" s="126"/>
      <c r="F47" s="130"/>
      <c r="G47" s="126"/>
      <c r="H47" s="199"/>
      <c r="I47" s="199"/>
      <c r="J47" s="199"/>
      <c r="K47" s="199"/>
      <c r="L47" s="199"/>
      <c r="M47" s="199"/>
      <c r="N47" s="199"/>
      <c r="O47" s="126"/>
      <c r="P47" s="126"/>
      <c r="Q47" s="130"/>
      <c r="R47" s="126"/>
      <c r="S47" s="130"/>
      <c r="T47" s="135"/>
      <c r="U47" s="135"/>
      <c r="V47" s="139" t="s">
        <v>35</v>
      </c>
      <c r="W47" s="137"/>
      <c r="X47" s="130"/>
      <c r="Y47" s="130"/>
      <c r="Z47" s="130"/>
      <c r="AA47" s="130"/>
      <c r="AB47" s="130"/>
      <c r="AC47" s="126"/>
      <c r="AD47" s="130"/>
      <c r="AE47" s="130"/>
      <c r="AF47" s="130"/>
      <c r="AG47" s="130"/>
      <c r="AH47" s="126"/>
      <c r="AI47" s="131"/>
      <c r="AJ47" s="131"/>
      <c r="AK47" s="131"/>
      <c r="AL47" s="131"/>
    </row>
    <row r="48" spans="1:38" s="110" customFormat="1" ht="35.25" customHeight="1">
      <c r="A48" s="194"/>
      <c r="B48" s="195"/>
      <c r="C48" s="196"/>
      <c r="D48" s="126"/>
      <c r="E48" s="126"/>
      <c r="F48" s="130"/>
      <c r="G48" s="126"/>
      <c r="H48" s="199"/>
      <c r="I48" s="199"/>
      <c r="J48" s="199"/>
      <c r="K48" s="199"/>
      <c r="L48" s="199"/>
      <c r="M48" s="199"/>
      <c r="N48" s="199"/>
      <c r="O48" s="126"/>
      <c r="P48" s="126"/>
      <c r="Q48" s="130"/>
      <c r="R48" s="126"/>
      <c r="S48" s="130"/>
      <c r="T48" s="135"/>
      <c r="U48" s="135"/>
      <c r="V48" s="140"/>
      <c r="W48" s="141" t="s">
        <v>36</v>
      </c>
      <c r="X48" s="130"/>
      <c r="Y48" s="130"/>
      <c r="Z48" s="130"/>
      <c r="AA48" s="130"/>
      <c r="AB48" s="130"/>
      <c r="AC48" s="126"/>
      <c r="AD48" s="130"/>
      <c r="AE48" s="130"/>
      <c r="AF48" s="130"/>
      <c r="AG48" s="130"/>
      <c r="AH48" s="126"/>
      <c r="AI48" s="131"/>
      <c r="AJ48" s="131"/>
      <c r="AK48" s="131"/>
      <c r="AL48" s="131"/>
    </row>
    <row r="49" spans="1:38" s="110" customFormat="1" ht="35.25" customHeight="1">
      <c r="A49" s="194"/>
      <c r="B49" s="195"/>
      <c r="C49" s="200"/>
      <c r="D49" s="146"/>
      <c r="E49" s="146"/>
      <c r="F49" s="147"/>
      <c r="G49" s="146"/>
      <c r="H49" s="201"/>
      <c r="I49" s="201"/>
      <c r="J49" s="201"/>
      <c r="K49" s="201"/>
      <c r="L49" s="201"/>
      <c r="M49" s="201"/>
      <c r="N49" s="201"/>
      <c r="O49" s="146"/>
      <c r="P49" s="146"/>
      <c r="Q49" s="147"/>
      <c r="R49" s="146"/>
      <c r="S49" s="147"/>
      <c r="T49" s="148"/>
      <c r="U49" s="148"/>
      <c r="V49" s="149"/>
      <c r="W49" s="150"/>
      <c r="X49" s="147"/>
      <c r="Y49" s="147"/>
      <c r="Z49" s="147"/>
      <c r="AA49" s="147"/>
      <c r="AB49" s="147"/>
      <c r="AC49" s="146"/>
      <c r="AD49" s="147"/>
      <c r="AE49" s="147"/>
      <c r="AF49" s="147"/>
      <c r="AG49" s="147"/>
      <c r="AH49" s="146"/>
      <c r="AI49" s="151"/>
      <c r="AJ49" s="151"/>
      <c r="AK49" s="151"/>
      <c r="AL49" s="151"/>
    </row>
    <row r="50" spans="1:38" s="159" customFormat="1" ht="30" customHeight="1" thickBot="1">
      <c r="A50" s="152"/>
      <c r="B50" s="153"/>
      <c r="C50" s="202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4"/>
    </row>
    <row r="51" spans="1:38" s="177" customFormat="1" ht="30" customHeight="1" thickBot="1">
      <c r="A51" s="175" t="s">
        <v>94</v>
      </c>
      <c r="B51" s="176"/>
      <c r="C51" s="162">
        <v>13120</v>
      </c>
      <c r="D51" s="163">
        <v>0</v>
      </c>
      <c r="E51" s="163">
        <v>0</v>
      </c>
      <c r="F51" s="163">
        <v>0</v>
      </c>
      <c r="G51" s="163">
        <v>1914</v>
      </c>
      <c r="H51" s="163">
        <v>0</v>
      </c>
      <c r="I51" s="163">
        <v>0</v>
      </c>
      <c r="J51" s="163">
        <v>1721</v>
      </c>
      <c r="K51" s="163">
        <v>62</v>
      </c>
      <c r="L51" s="163">
        <v>129</v>
      </c>
      <c r="M51" s="163">
        <v>2</v>
      </c>
      <c r="N51" s="163">
        <v>0</v>
      </c>
      <c r="O51" s="163">
        <v>1914</v>
      </c>
      <c r="P51" s="163">
        <v>1783</v>
      </c>
      <c r="Q51" s="163">
        <v>131</v>
      </c>
      <c r="R51" s="163">
        <v>127</v>
      </c>
      <c r="S51" s="163">
        <v>30</v>
      </c>
      <c r="T51" s="163">
        <v>2</v>
      </c>
      <c r="U51" s="163">
        <v>0</v>
      </c>
      <c r="V51" s="163">
        <v>0</v>
      </c>
      <c r="W51" s="163">
        <v>0</v>
      </c>
      <c r="X51" s="163">
        <v>9</v>
      </c>
      <c r="Y51" s="163">
        <v>57</v>
      </c>
      <c r="Z51" s="163">
        <v>14</v>
      </c>
      <c r="AA51" s="163">
        <v>18</v>
      </c>
      <c r="AB51" s="163">
        <v>0</v>
      </c>
      <c r="AC51" s="163">
        <v>4</v>
      </c>
      <c r="AD51" s="163">
        <v>4</v>
      </c>
      <c r="AE51" s="163">
        <v>0</v>
      </c>
      <c r="AF51" s="163">
        <v>1783</v>
      </c>
      <c r="AG51" s="163">
        <v>26</v>
      </c>
      <c r="AH51" s="164">
        <f>(G51+AF51-AG51)/C51*100</f>
        <v>27.980182926829265</v>
      </c>
      <c r="AI51" s="164">
        <f>Q51/G51*100</f>
        <v>6.8443051201671894</v>
      </c>
      <c r="AJ51" s="164">
        <f t="shared" si="8"/>
        <v>96.946564885496173</v>
      </c>
      <c r="AK51" s="165">
        <f t="shared" si="9"/>
        <v>104.49320794148382</v>
      </c>
      <c r="AL51" s="166">
        <f t="shared" si="10"/>
        <v>1.5267175572519083</v>
      </c>
    </row>
    <row r="52" spans="1:38" s="179" customFormat="1" ht="30" customHeight="1">
      <c r="A52" s="167" t="s">
        <v>95</v>
      </c>
      <c r="B52" s="168"/>
      <c r="C52" s="87">
        <v>13120</v>
      </c>
      <c r="D52" s="178">
        <v>0</v>
      </c>
      <c r="E52" s="178">
        <v>0</v>
      </c>
      <c r="F52" s="178">
        <v>0</v>
      </c>
      <c r="G52" s="178">
        <v>1914</v>
      </c>
      <c r="H52" s="178">
        <v>0</v>
      </c>
      <c r="I52" s="178">
        <v>0</v>
      </c>
      <c r="J52" s="178">
        <v>1721</v>
      </c>
      <c r="K52" s="178">
        <v>62</v>
      </c>
      <c r="L52" s="178">
        <v>129</v>
      </c>
      <c r="M52" s="178">
        <v>2</v>
      </c>
      <c r="N52" s="178">
        <v>0</v>
      </c>
      <c r="O52" s="178">
        <v>1914</v>
      </c>
      <c r="P52" s="178">
        <v>1783</v>
      </c>
      <c r="Q52" s="178">
        <v>131</v>
      </c>
      <c r="R52" s="178">
        <v>127</v>
      </c>
      <c r="S52" s="178">
        <v>30</v>
      </c>
      <c r="T52" s="178">
        <v>2</v>
      </c>
      <c r="U52" s="178">
        <v>0</v>
      </c>
      <c r="V52" s="178">
        <v>0</v>
      </c>
      <c r="W52" s="178">
        <v>0</v>
      </c>
      <c r="X52" s="178">
        <v>9</v>
      </c>
      <c r="Y52" s="178">
        <v>57</v>
      </c>
      <c r="Z52" s="178">
        <v>14</v>
      </c>
      <c r="AA52" s="178">
        <v>18</v>
      </c>
      <c r="AB52" s="178">
        <v>0</v>
      </c>
      <c r="AC52" s="178">
        <v>4</v>
      </c>
      <c r="AD52" s="178">
        <v>4</v>
      </c>
      <c r="AE52" s="178">
        <v>0</v>
      </c>
      <c r="AF52" s="178">
        <v>1783</v>
      </c>
      <c r="AG52" s="178">
        <v>26</v>
      </c>
      <c r="AH52" s="172">
        <f>(G52+AF52-AG52)/C52*100</f>
        <v>27.980182926829265</v>
      </c>
      <c r="AI52" s="172">
        <f>Q52/G52*100</f>
        <v>6.8443051201671894</v>
      </c>
      <c r="AJ52" s="172">
        <f t="shared" si="8"/>
        <v>96.946564885496173</v>
      </c>
      <c r="AK52" s="173">
        <f t="shared" si="9"/>
        <v>104.49320794148382</v>
      </c>
      <c r="AL52" s="174">
        <f t="shared" si="10"/>
        <v>1.5267175572519083</v>
      </c>
    </row>
    <row r="53" spans="1:38" s="159" customFormat="1" ht="30" customHeight="1" thickBot="1">
      <c r="A53" s="167"/>
      <c r="B53" s="168"/>
      <c r="C53" s="169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1"/>
    </row>
    <row r="54" spans="1:38" s="177" customFormat="1" ht="30" customHeight="1" thickBot="1">
      <c r="A54" s="175" t="s">
        <v>96</v>
      </c>
      <c r="B54" s="176"/>
      <c r="C54" s="162">
        <v>21901</v>
      </c>
      <c r="D54" s="163">
        <v>0</v>
      </c>
      <c r="E54" s="163">
        <v>0</v>
      </c>
      <c r="F54" s="163">
        <v>0</v>
      </c>
      <c r="G54" s="163">
        <v>2691</v>
      </c>
      <c r="H54" s="163">
        <v>0</v>
      </c>
      <c r="I54" s="163">
        <v>0</v>
      </c>
      <c r="J54" s="163">
        <v>2483</v>
      </c>
      <c r="K54" s="163">
        <v>33</v>
      </c>
      <c r="L54" s="163">
        <v>167</v>
      </c>
      <c r="M54" s="163">
        <v>5</v>
      </c>
      <c r="N54" s="163">
        <v>3</v>
      </c>
      <c r="O54" s="163">
        <v>2691</v>
      </c>
      <c r="P54" s="163">
        <v>2516</v>
      </c>
      <c r="Q54" s="163">
        <v>175</v>
      </c>
      <c r="R54" s="163">
        <v>169</v>
      </c>
      <c r="S54" s="163">
        <v>10</v>
      </c>
      <c r="T54" s="163">
        <v>8</v>
      </c>
      <c r="U54" s="163">
        <v>0</v>
      </c>
      <c r="V54" s="163">
        <v>0</v>
      </c>
      <c r="W54" s="163">
        <v>0</v>
      </c>
      <c r="X54" s="163">
        <v>12</v>
      </c>
      <c r="Y54" s="163">
        <v>121</v>
      </c>
      <c r="Z54" s="163">
        <v>20</v>
      </c>
      <c r="AA54" s="163">
        <v>7</v>
      </c>
      <c r="AB54" s="163">
        <v>0</v>
      </c>
      <c r="AC54" s="163">
        <v>2</v>
      </c>
      <c r="AD54" s="163">
        <v>6</v>
      </c>
      <c r="AE54" s="163">
        <v>0</v>
      </c>
      <c r="AF54" s="163">
        <v>2477</v>
      </c>
      <c r="AG54" s="163">
        <v>48</v>
      </c>
      <c r="AH54" s="164">
        <f>(G54+AF54-AG54)/C54*100</f>
        <v>23.377927948495504</v>
      </c>
      <c r="AI54" s="164">
        <f>Q54/G54*100</f>
        <v>6.5031586770717205</v>
      </c>
      <c r="AJ54" s="164">
        <f t="shared" si="8"/>
        <v>96.571428571428569</v>
      </c>
      <c r="AK54" s="165">
        <f t="shared" si="9"/>
        <v>297.28725380899294</v>
      </c>
      <c r="AL54" s="166">
        <f t="shared" si="10"/>
        <v>4.5714285714285712</v>
      </c>
    </row>
    <row r="55" spans="1:38" s="179" customFormat="1" ht="30" customHeight="1">
      <c r="A55" s="167" t="s">
        <v>97</v>
      </c>
      <c r="B55" s="168"/>
      <c r="C55" s="87">
        <v>19085</v>
      </c>
      <c r="D55" s="178">
        <v>0</v>
      </c>
      <c r="E55" s="178">
        <v>0</v>
      </c>
      <c r="F55" s="178">
        <v>0</v>
      </c>
      <c r="G55" s="178">
        <v>2456</v>
      </c>
      <c r="H55" s="178">
        <v>0</v>
      </c>
      <c r="I55" s="178">
        <v>0</v>
      </c>
      <c r="J55" s="178">
        <v>2287</v>
      </c>
      <c r="K55" s="178">
        <v>15</v>
      </c>
      <c r="L55" s="178">
        <v>146</v>
      </c>
      <c r="M55" s="178">
        <v>5</v>
      </c>
      <c r="N55" s="178">
        <v>3</v>
      </c>
      <c r="O55" s="178">
        <v>2456</v>
      </c>
      <c r="P55" s="178">
        <v>2302</v>
      </c>
      <c r="Q55" s="178">
        <v>154</v>
      </c>
      <c r="R55" s="178">
        <v>149</v>
      </c>
      <c r="S55" s="178">
        <v>9</v>
      </c>
      <c r="T55" s="178">
        <v>8</v>
      </c>
      <c r="U55" s="178">
        <v>0</v>
      </c>
      <c r="V55" s="178">
        <v>0</v>
      </c>
      <c r="W55" s="178">
        <v>0</v>
      </c>
      <c r="X55" s="178">
        <v>11</v>
      </c>
      <c r="Y55" s="178">
        <v>105</v>
      </c>
      <c r="Z55" s="178">
        <v>18</v>
      </c>
      <c r="AA55" s="178">
        <v>7</v>
      </c>
      <c r="AB55" s="178">
        <v>0</v>
      </c>
      <c r="AC55" s="178">
        <v>1</v>
      </c>
      <c r="AD55" s="178">
        <v>5</v>
      </c>
      <c r="AE55" s="178">
        <v>0</v>
      </c>
      <c r="AF55" s="178">
        <v>2203</v>
      </c>
      <c r="AG55" s="178">
        <v>47</v>
      </c>
      <c r="AH55" s="172">
        <f>(G55+AF55-AG55)/C55*100</f>
        <v>24.165575058946818</v>
      </c>
      <c r="AI55" s="172">
        <f>Q55/G55*100</f>
        <v>6.2703583061889248</v>
      </c>
      <c r="AJ55" s="172">
        <f t="shared" si="8"/>
        <v>96.753246753246756</v>
      </c>
      <c r="AK55" s="173">
        <f t="shared" si="9"/>
        <v>325.73289902280129</v>
      </c>
      <c r="AL55" s="174">
        <f t="shared" si="10"/>
        <v>5.1948051948051948</v>
      </c>
    </row>
    <row r="56" spans="1:38" s="179" customFormat="1" ht="30" customHeight="1">
      <c r="A56" s="167" t="s">
        <v>98</v>
      </c>
      <c r="B56" s="168"/>
      <c r="C56" s="87">
        <v>2816</v>
      </c>
      <c r="D56" s="178">
        <v>0</v>
      </c>
      <c r="E56" s="178">
        <v>0</v>
      </c>
      <c r="F56" s="178">
        <v>0</v>
      </c>
      <c r="G56" s="178">
        <v>235</v>
      </c>
      <c r="H56" s="178">
        <v>0</v>
      </c>
      <c r="I56" s="178">
        <v>0</v>
      </c>
      <c r="J56" s="178">
        <v>196</v>
      </c>
      <c r="K56" s="178">
        <v>18</v>
      </c>
      <c r="L56" s="178">
        <v>21</v>
      </c>
      <c r="M56" s="178">
        <v>0</v>
      </c>
      <c r="N56" s="178">
        <v>0</v>
      </c>
      <c r="O56" s="178">
        <v>235</v>
      </c>
      <c r="P56" s="178">
        <v>214</v>
      </c>
      <c r="Q56" s="178">
        <v>21</v>
      </c>
      <c r="R56" s="178">
        <v>20</v>
      </c>
      <c r="S56" s="178">
        <v>1</v>
      </c>
      <c r="T56" s="178">
        <v>0</v>
      </c>
      <c r="U56" s="178">
        <v>0</v>
      </c>
      <c r="V56" s="178">
        <v>0</v>
      </c>
      <c r="W56" s="178">
        <v>0</v>
      </c>
      <c r="X56" s="178">
        <v>1</v>
      </c>
      <c r="Y56" s="178">
        <v>16</v>
      </c>
      <c r="Z56" s="178">
        <v>2</v>
      </c>
      <c r="AA56" s="178">
        <v>0</v>
      </c>
      <c r="AB56" s="178">
        <v>0</v>
      </c>
      <c r="AC56" s="178">
        <v>1</v>
      </c>
      <c r="AD56" s="178">
        <v>1</v>
      </c>
      <c r="AE56" s="178">
        <v>0</v>
      </c>
      <c r="AF56" s="178">
        <v>274</v>
      </c>
      <c r="AG56" s="178">
        <v>1</v>
      </c>
      <c r="AH56" s="172">
        <f>(G56+AF56-AG56)/C56*100</f>
        <v>18.039772727272727</v>
      </c>
      <c r="AI56" s="172">
        <f>Q56/G56*100</f>
        <v>8.9361702127659584</v>
      </c>
      <c r="AJ56" s="172">
        <f t="shared" si="8"/>
        <v>95.238095238095227</v>
      </c>
      <c r="AK56" s="173">
        <f t="shared" si="9"/>
        <v>0</v>
      </c>
      <c r="AL56" s="174">
        <f t="shared" si="10"/>
        <v>0</v>
      </c>
    </row>
    <row r="57" spans="1:38" s="159" customFormat="1" ht="30" customHeight="1" thickBot="1">
      <c r="A57" s="167"/>
      <c r="B57" s="168"/>
      <c r="C57" s="169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1"/>
    </row>
    <row r="58" spans="1:38" s="177" customFormat="1" ht="30" customHeight="1" thickBot="1">
      <c r="A58" s="175" t="s">
        <v>99</v>
      </c>
      <c r="B58" s="176"/>
      <c r="C58" s="162">
        <v>23463</v>
      </c>
      <c r="D58" s="163">
        <v>0</v>
      </c>
      <c r="E58" s="163">
        <v>0</v>
      </c>
      <c r="F58" s="163">
        <v>0</v>
      </c>
      <c r="G58" s="163">
        <v>2763</v>
      </c>
      <c r="H58" s="163">
        <v>0</v>
      </c>
      <c r="I58" s="163">
        <v>0</v>
      </c>
      <c r="J58" s="163">
        <v>2343</v>
      </c>
      <c r="K58" s="163">
        <v>242</v>
      </c>
      <c r="L58" s="163">
        <v>174</v>
      </c>
      <c r="M58" s="163">
        <v>4</v>
      </c>
      <c r="N58" s="163">
        <v>0</v>
      </c>
      <c r="O58" s="163">
        <v>2763</v>
      </c>
      <c r="P58" s="163">
        <v>2585</v>
      </c>
      <c r="Q58" s="163">
        <v>178</v>
      </c>
      <c r="R58" s="163">
        <v>174</v>
      </c>
      <c r="S58" s="163">
        <v>88</v>
      </c>
      <c r="T58" s="163">
        <v>5</v>
      </c>
      <c r="U58" s="163">
        <v>0</v>
      </c>
      <c r="V58" s="163">
        <v>0</v>
      </c>
      <c r="W58" s="163">
        <v>0</v>
      </c>
      <c r="X58" s="163">
        <v>11</v>
      </c>
      <c r="Y58" s="163">
        <v>39</v>
      </c>
      <c r="Z58" s="163">
        <v>22</v>
      </c>
      <c r="AA58" s="163">
        <v>8</v>
      </c>
      <c r="AB58" s="163">
        <v>0</v>
      </c>
      <c r="AC58" s="163">
        <v>3</v>
      </c>
      <c r="AD58" s="163">
        <v>4</v>
      </c>
      <c r="AE58" s="163">
        <v>0</v>
      </c>
      <c r="AF58" s="163">
        <v>3001</v>
      </c>
      <c r="AG58" s="163">
        <v>37</v>
      </c>
      <c r="AH58" s="164">
        <f>(G58+AF58-AG58)/C58*100</f>
        <v>24.40864339598517</v>
      </c>
      <c r="AI58" s="164">
        <f>Q58/G58*100</f>
        <v>6.4422728917842926</v>
      </c>
      <c r="AJ58" s="164">
        <f t="shared" si="8"/>
        <v>97.752808988764045</v>
      </c>
      <c r="AK58" s="165">
        <f t="shared" si="9"/>
        <v>180.96272167933404</v>
      </c>
      <c r="AL58" s="166">
        <f t="shared" si="10"/>
        <v>2.8089887640449436</v>
      </c>
    </row>
    <row r="59" spans="1:38" s="179" customFormat="1" ht="30" customHeight="1">
      <c r="A59" s="167" t="s">
        <v>100</v>
      </c>
      <c r="B59" s="168"/>
      <c r="C59" s="87">
        <v>19816</v>
      </c>
      <c r="D59" s="178">
        <v>0</v>
      </c>
      <c r="E59" s="178">
        <v>0</v>
      </c>
      <c r="F59" s="178">
        <v>0</v>
      </c>
      <c r="G59" s="178">
        <v>2316</v>
      </c>
      <c r="H59" s="178">
        <v>0</v>
      </c>
      <c r="I59" s="178">
        <v>0</v>
      </c>
      <c r="J59" s="178">
        <v>1921</v>
      </c>
      <c r="K59" s="178">
        <v>232</v>
      </c>
      <c r="L59" s="178">
        <v>159</v>
      </c>
      <c r="M59" s="178">
        <v>4</v>
      </c>
      <c r="N59" s="178">
        <v>0</v>
      </c>
      <c r="O59" s="178">
        <v>2316</v>
      </c>
      <c r="P59" s="178">
        <v>2153</v>
      </c>
      <c r="Q59" s="178">
        <v>163</v>
      </c>
      <c r="R59" s="178">
        <v>159</v>
      </c>
      <c r="S59" s="178">
        <v>85</v>
      </c>
      <c r="T59" s="178">
        <v>5</v>
      </c>
      <c r="U59" s="178">
        <v>0</v>
      </c>
      <c r="V59" s="178">
        <v>0</v>
      </c>
      <c r="W59" s="178">
        <v>0</v>
      </c>
      <c r="X59" s="178">
        <v>10</v>
      </c>
      <c r="Y59" s="178">
        <v>36</v>
      </c>
      <c r="Z59" s="178">
        <v>16</v>
      </c>
      <c r="AA59" s="178">
        <v>7</v>
      </c>
      <c r="AB59" s="178">
        <v>0</v>
      </c>
      <c r="AC59" s="178">
        <v>2</v>
      </c>
      <c r="AD59" s="178">
        <v>4</v>
      </c>
      <c r="AE59" s="178">
        <v>0</v>
      </c>
      <c r="AF59" s="178">
        <v>2579</v>
      </c>
      <c r="AG59" s="178">
        <v>26</v>
      </c>
      <c r="AH59" s="172">
        <f>(G59+AF59-AG59)/C59*100</f>
        <v>24.571053693984659</v>
      </c>
      <c r="AI59" s="172">
        <f>Q59/G59*100</f>
        <v>7.0379965457685669</v>
      </c>
      <c r="AJ59" s="172">
        <f t="shared" si="8"/>
        <v>97.546012269938657</v>
      </c>
      <c r="AK59" s="173">
        <f t="shared" si="9"/>
        <v>215.88946459412782</v>
      </c>
      <c r="AL59" s="174">
        <f t="shared" si="10"/>
        <v>3.0674846625766872</v>
      </c>
    </row>
    <row r="60" spans="1:38" s="179" customFormat="1" ht="30" customHeight="1">
      <c r="A60" s="167" t="s">
        <v>101</v>
      </c>
      <c r="B60" s="168"/>
      <c r="C60" s="87">
        <v>3647</v>
      </c>
      <c r="D60" s="178">
        <v>0</v>
      </c>
      <c r="E60" s="178">
        <v>0</v>
      </c>
      <c r="F60" s="178">
        <v>0</v>
      </c>
      <c r="G60" s="178">
        <v>447</v>
      </c>
      <c r="H60" s="178">
        <v>0</v>
      </c>
      <c r="I60" s="178">
        <v>0</v>
      </c>
      <c r="J60" s="178">
        <v>422</v>
      </c>
      <c r="K60" s="178">
        <v>10</v>
      </c>
      <c r="L60" s="178">
        <v>15</v>
      </c>
      <c r="M60" s="178">
        <v>0</v>
      </c>
      <c r="N60" s="178">
        <v>0</v>
      </c>
      <c r="O60" s="178">
        <v>447</v>
      </c>
      <c r="P60" s="178">
        <v>432</v>
      </c>
      <c r="Q60" s="178">
        <v>15</v>
      </c>
      <c r="R60" s="178">
        <v>15</v>
      </c>
      <c r="S60" s="178">
        <v>3</v>
      </c>
      <c r="T60" s="178">
        <v>0</v>
      </c>
      <c r="U60" s="178">
        <v>0</v>
      </c>
      <c r="V60" s="178">
        <v>0</v>
      </c>
      <c r="W60" s="178">
        <v>0</v>
      </c>
      <c r="X60" s="178">
        <v>1</v>
      </c>
      <c r="Y60" s="178">
        <v>3</v>
      </c>
      <c r="Z60" s="178">
        <v>6</v>
      </c>
      <c r="AA60" s="178">
        <v>1</v>
      </c>
      <c r="AB60" s="178">
        <v>0</v>
      </c>
      <c r="AC60" s="178">
        <v>1</v>
      </c>
      <c r="AD60" s="178">
        <v>0</v>
      </c>
      <c r="AE60" s="178">
        <v>0</v>
      </c>
      <c r="AF60" s="178">
        <v>422</v>
      </c>
      <c r="AG60" s="178">
        <v>11</v>
      </c>
      <c r="AH60" s="172">
        <f>(G60+AF60-AG60)/C60*100</f>
        <v>23.526185906224296</v>
      </c>
      <c r="AI60" s="172">
        <f>Q60/G60*100</f>
        <v>3.3557046979865772</v>
      </c>
      <c r="AJ60" s="172">
        <f t="shared" si="8"/>
        <v>100</v>
      </c>
      <c r="AK60" s="173">
        <f t="shared" si="9"/>
        <v>0</v>
      </c>
      <c r="AL60" s="174">
        <f t="shared" si="10"/>
        <v>0</v>
      </c>
    </row>
    <row r="61" spans="1:38" s="159" customFormat="1" ht="30" customHeight="1" thickBot="1">
      <c r="A61" s="167"/>
      <c r="B61" s="168"/>
      <c r="C61" s="169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1"/>
    </row>
    <row r="62" spans="1:38" s="177" customFormat="1" ht="30" customHeight="1" thickBot="1">
      <c r="A62" s="175" t="s">
        <v>102</v>
      </c>
      <c r="B62" s="176"/>
      <c r="C62" s="162">
        <v>30415</v>
      </c>
      <c r="D62" s="163">
        <v>0</v>
      </c>
      <c r="E62" s="163">
        <v>0</v>
      </c>
      <c r="F62" s="163">
        <v>0</v>
      </c>
      <c r="G62" s="163">
        <v>2545</v>
      </c>
      <c r="H62" s="163">
        <v>0</v>
      </c>
      <c r="I62" s="163">
        <v>0</v>
      </c>
      <c r="J62" s="163">
        <v>1564</v>
      </c>
      <c r="K62" s="163">
        <v>886</v>
      </c>
      <c r="L62" s="163">
        <v>85</v>
      </c>
      <c r="M62" s="163">
        <v>10</v>
      </c>
      <c r="N62" s="163">
        <v>0</v>
      </c>
      <c r="O62" s="163">
        <v>2545</v>
      </c>
      <c r="P62" s="163">
        <v>2450</v>
      </c>
      <c r="Q62" s="163">
        <v>95</v>
      </c>
      <c r="R62" s="163">
        <v>93</v>
      </c>
      <c r="S62" s="163">
        <v>41</v>
      </c>
      <c r="T62" s="163">
        <v>11</v>
      </c>
      <c r="U62" s="163">
        <v>0</v>
      </c>
      <c r="V62" s="163">
        <v>0</v>
      </c>
      <c r="W62" s="163">
        <v>0</v>
      </c>
      <c r="X62" s="163">
        <v>11</v>
      </c>
      <c r="Y62" s="163">
        <v>3</v>
      </c>
      <c r="Z62" s="163">
        <v>11</v>
      </c>
      <c r="AA62" s="163">
        <v>14</v>
      </c>
      <c r="AB62" s="163">
        <v>0</v>
      </c>
      <c r="AC62" s="163">
        <v>2</v>
      </c>
      <c r="AD62" s="163">
        <v>2</v>
      </c>
      <c r="AE62" s="163">
        <v>1</v>
      </c>
      <c r="AF62" s="163">
        <v>2566</v>
      </c>
      <c r="AG62" s="163">
        <v>310</v>
      </c>
      <c r="AH62" s="164">
        <f>(G62+AF62-AG62)/C62*100</f>
        <v>15.784974519151735</v>
      </c>
      <c r="AI62" s="164">
        <f>Q62/G62*100</f>
        <v>3.7328094302554029</v>
      </c>
      <c r="AJ62" s="164">
        <f t="shared" si="8"/>
        <v>97.894736842105274</v>
      </c>
      <c r="AK62" s="165">
        <f t="shared" si="9"/>
        <v>432.22003929273086</v>
      </c>
      <c r="AL62" s="166">
        <f t="shared" si="10"/>
        <v>11.578947368421053</v>
      </c>
    </row>
    <row r="63" spans="1:38" s="179" customFormat="1" ht="30" customHeight="1">
      <c r="A63" s="167" t="s">
        <v>103</v>
      </c>
      <c r="B63" s="168"/>
      <c r="C63" s="87">
        <v>29704</v>
      </c>
      <c r="D63" s="178">
        <v>0</v>
      </c>
      <c r="E63" s="178">
        <v>0</v>
      </c>
      <c r="F63" s="178">
        <v>0</v>
      </c>
      <c r="G63" s="178">
        <v>2395</v>
      </c>
      <c r="H63" s="178">
        <v>0</v>
      </c>
      <c r="I63" s="178">
        <v>0</v>
      </c>
      <c r="J63" s="178">
        <v>1453</v>
      </c>
      <c r="K63" s="178">
        <v>855</v>
      </c>
      <c r="L63" s="178">
        <v>77</v>
      </c>
      <c r="M63" s="178">
        <v>10</v>
      </c>
      <c r="N63" s="178">
        <v>0</v>
      </c>
      <c r="O63" s="178">
        <v>2395</v>
      </c>
      <c r="P63" s="178">
        <v>2308</v>
      </c>
      <c r="Q63" s="178">
        <v>87</v>
      </c>
      <c r="R63" s="178">
        <v>85</v>
      </c>
      <c r="S63" s="178">
        <v>36</v>
      </c>
      <c r="T63" s="178">
        <v>11</v>
      </c>
      <c r="U63" s="178">
        <v>0</v>
      </c>
      <c r="V63" s="178">
        <v>0</v>
      </c>
      <c r="W63" s="178">
        <v>0</v>
      </c>
      <c r="X63" s="178">
        <v>10</v>
      </c>
      <c r="Y63" s="178">
        <v>2</v>
      </c>
      <c r="Z63" s="178">
        <v>11</v>
      </c>
      <c r="AA63" s="178">
        <v>12</v>
      </c>
      <c r="AB63" s="178">
        <v>0</v>
      </c>
      <c r="AC63" s="178">
        <v>2</v>
      </c>
      <c r="AD63" s="178">
        <v>2</v>
      </c>
      <c r="AE63" s="178">
        <v>1</v>
      </c>
      <c r="AF63" s="178">
        <v>2409</v>
      </c>
      <c r="AG63" s="178">
        <v>304</v>
      </c>
      <c r="AH63" s="172">
        <f>(G63+AF63-AG63)/C63*100</f>
        <v>15.149474818206302</v>
      </c>
      <c r="AI63" s="172">
        <f>Q63/G63*100</f>
        <v>3.6325678496868479</v>
      </c>
      <c r="AJ63" s="172">
        <f t="shared" si="8"/>
        <v>97.701149425287355</v>
      </c>
      <c r="AK63" s="173">
        <f t="shared" si="9"/>
        <v>459.2901878914405</v>
      </c>
      <c r="AL63" s="174">
        <f t="shared" si="10"/>
        <v>12.643678160919542</v>
      </c>
    </row>
    <row r="64" spans="1:38" s="179" customFormat="1" ht="30" customHeight="1">
      <c r="A64" s="167" t="s">
        <v>104</v>
      </c>
      <c r="B64" s="168"/>
      <c r="C64" s="87">
        <v>711</v>
      </c>
      <c r="D64" s="178">
        <v>0</v>
      </c>
      <c r="E64" s="178">
        <v>0</v>
      </c>
      <c r="F64" s="178">
        <v>0</v>
      </c>
      <c r="G64" s="178">
        <v>150</v>
      </c>
      <c r="H64" s="178">
        <v>0</v>
      </c>
      <c r="I64" s="178">
        <v>0</v>
      </c>
      <c r="J64" s="178">
        <v>111</v>
      </c>
      <c r="K64" s="178">
        <v>31</v>
      </c>
      <c r="L64" s="178">
        <v>8</v>
      </c>
      <c r="M64" s="178">
        <v>0</v>
      </c>
      <c r="N64" s="178">
        <v>0</v>
      </c>
      <c r="O64" s="178">
        <v>150</v>
      </c>
      <c r="P64" s="178">
        <v>142</v>
      </c>
      <c r="Q64" s="178">
        <v>8</v>
      </c>
      <c r="R64" s="178">
        <v>8</v>
      </c>
      <c r="S64" s="178">
        <v>5</v>
      </c>
      <c r="T64" s="178">
        <v>0</v>
      </c>
      <c r="U64" s="178">
        <v>0</v>
      </c>
      <c r="V64" s="178">
        <v>0</v>
      </c>
      <c r="W64" s="178">
        <v>0</v>
      </c>
      <c r="X64" s="178">
        <v>1</v>
      </c>
      <c r="Y64" s="178">
        <v>1</v>
      </c>
      <c r="Z64" s="178">
        <v>0</v>
      </c>
      <c r="AA64" s="178">
        <v>2</v>
      </c>
      <c r="AB64" s="178">
        <v>0</v>
      </c>
      <c r="AC64" s="178">
        <v>0</v>
      </c>
      <c r="AD64" s="178">
        <v>0</v>
      </c>
      <c r="AE64" s="178">
        <v>0</v>
      </c>
      <c r="AF64" s="178">
        <v>157</v>
      </c>
      <c r="AG64" s="178">
        <v>6</v>
      </c>
      <c r="AH64" s="172">
        <f>(G64+AF64-AG64)/C64*100</f>
        <v>42.334739803094237</v>
      </c>
      <c r="AI64" s="172">
        <f>Q64/G64*100</f>
        <v>5.3333333333333339</v>
      </c>
      <c r="AJ64" s="172">
        <f t="shared" si="8"/>
        <v>100</v>
      </c>
      <c r="AK64" s="173">
        <f t="shared" si="9"/>
        <v>0</v>
      </c>
      <c r="AL64" s="174">
        <f t="shared" si="10"/>
        <v>0</v>
      </c>
    </row>
    <row r="65" spans="1:46" s="159" customFormat="1" ht="30" customHeight="1" thickBot="1">
      <c r="A65" s="167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1"/>
    </row>
    <row r="66" spans="1:46" s="177" customFormat="1" ht="30" customHeight="1" thickBot="1">
      <c r="A66" s="175" t="s">
        <v>105</v>
      </c>
      <c r="B66" s="176"/>
      <c r="C66" s="162">
        <v>77194</v>
      </c>
      <c r="D66" s="163">
        <v>0</v>
      </c>
      <c r="E66" s="163">
        <v>0</v>
      </c>
      <c r="F66" s="163">
        <v>0</v>
      </c>
      <c r="G66" s="163">
        <v>6105</v>
      </c>
      <c r="H66" s="163">
        <v>0</v>
      </c>
      <c r="I66" s="163">
        <v>0</v>
      </c>
      <c r="J66" s="163">
        <v>5281</v>
      </c>
      <c r="K66" s="163">
        <v>410</v>
      </c>
      <c r="L66" s="163">
        <v>373</v>
      </c>
      <c r="M66" s="163">
        <v>38</v>
      </c>
      <c r="N66" s="163">
        <v>3</v>
      </c>
      <c r="O66" s="163">
        <v>6105</v>
      </c>
      <c r="P66" s="163">
        <v>5691</v>
      </c>
      <c r="Q66" s="163">
        <v>414</v>
      </c>
      <c r="R66" s="163">
        <v>402</v>
      </c>
      <c r="S66" s="163">
        <v>251</v>
      </c>
      <c r="T66" s="163">
        <v>13</v>
      </c>
      <c r="U66" s="163">
        <v>0</v>
      </c>
      <c r="V66" s="163">
        <v>0</v>
      </c>
      <c r="W66" s="163">
        <v>0</v>
      </c>
      <c r="X66" s="163">
        <v>12</v>
      </c>
      <c r="Y66" s="163">
        <v>9</v>
      </c>
      <c r="Z66" s="163">
        <v>37</v>
      </c>
      <c r="AA66" s="163">
        <v>55</v>
      </c>
      <c r="AB66" s="163">
        <v>9</v>
      </c>
      <c r="AC66" s="163">
        <v>21</v>
      </c>
      <c r="AD66" s="163">
        <v>12</v>
      </c>
      <c r="AE66" s="163">
        <v>6</v>
      </c>
      <c r="AF66" s="163">
        <v>6313</v>
      </c>
      <c r="AG66" s="163">
        <v>2502</v>
      </c>
      <c r="AH66" s="164">
        <f>(G66+AF66-AG66)/C66*100</f>
        <v>12.845557944917999</v>
      </c>
      <c r="AI66" s="164">
        <f>Q66/G66*100</f>
        <v>6.781326781326781</v>
      </c>
      <c r="AJ66" s="164">
        <f t="shared" si="8"/>
        <v>97.101449275362313</v>
      </c>
      <c r="AK66" s="165">
        <f t="shared" si="9"/>
        <v>212.94021294021294</v>
      </c>
      <c r="AL66" s="166">
        <f t="shared" si="10"/>
        <v>3.1400966183574881</v>
      </c>
    </row>
    <row r="67" spans="1:46" s="179" customFormat="1" ht="30" customHeight="1">
      <c r="A67" s="167" t="s">
        <v>106</v>
      </c>
      <c r="B67" s="168"/>
      <c r="C67" s="87">
        <v>65223</v>
      </c>
      <c r="D67" s="178">
        <v>0</v>
      </c>
      <c r="E67" s="178">
        <v>0</v>
      </c>
      <c r="F67" s="178">
        <v>0</v>
      </c>
      <c r="G67" s="178">
        <v>4944</v>
      </c>
      <c r="H67" s="178">
        <v>0</v>
      </c>
      <c r="I67" s="178">
        <v>0</v>
      </c>
      <c r="J67" s="178">
        <v>4276</v>
      </c>
      <c r="K67" s="178">
        <v>337</v>
      </c>
      <c r="L67" s="178">
        <v>296</v>
      </c>
      <c r="M67" s="178">
        <v>32</v>
      </c>
      <c r="N67" s="178">
        <v>3</v>
      </c>
      <c r="O67" s="178">
        <v>4944</v>
      </c>
      <c r="P67" s="178">
        <v>4613</v>
      </c>
      <c r="Q67" s="178">
        <v>331</v>
      </c>
      <c r="R67" s="178">
        <v>319</v>
      </c>
      <c r="S67" s="178">
        <v>191</v>
      </c>
      <c r="T67" s="178">
        <v>13</v>
      </c>
      <c r="U67" s="178">
        <v>0</v>
      </c>
      <c r="V67" s="178">
        <v>0</v>
      </c>
      <c r="W67" s="178">
        <v>0</v>
      </c>
      <c r="X67" s="178">
        <v>12</v>
      </c>
      <c r="Y67" s="178">
        <v>6</v>
      </c>
      <c r="Z67" s="178">
        <v>33</v>
      </c>
      <c r="AA67" s="178">
        <v>48</v>
      </c>
      <c r="AB67" s="178">
        <v>1</v>
      </c>
      <c r="AC67" s="178">
        <v>21</v>
      </c>
      <c r="AD67" s="178">
        <v>12</v>
      </c>
      <c r="AE67" s="178">
        <v>1</v>
      </c>
      <c r="AF67" s="178">
        <v>4999</v>
      </c>
      <c r="AG67" s="178">
        <v>1976</v>
      </c>
      <c r="AH67" s="172">
        <f>(G67+AF67-AG67)/C67*100</f>
        <v>12.215016175275593</v>
      </c>
      <c r="AI67" s="172">
        <f>Q67/G67*100</f>
        <v>6.6949838187702264</v>
      </c>
      <c r="AJ67" s="172">
        <f t="shared" si="8"/>
        <v>96.374622356495465</v>
      </c>
      <c r="AK67" s="173">
        <f t="shared" si="9"/>
        <v>262.9449838187702</v>
      </c>
      <c r="AL67" s="174">
        <f t="shared" si="10"/>
        <v>3.9274924471299091</v>
      </c>
    </row>
    <row r="68" spans="1:46" s="179" customFormat="1" ht="30" customHeight="1">
      <c r="A68" s="167" t="s">
        <v>107</v>
      </c>
      <c r="B68" s="168"/>
      <c r="C68" s="87">
        <v>11971</v>
      </c>
      <c r="D68" s="178">
        <v>0</v>
      </c>
      <c r="E68" s="178">
        <v>0</v>
      </c>
      <c r="F68" s="178">
        <v>0</v>
      </c>
      <c r="G68" s="178">
        <v>1161</v>
      </c>
      <c r="H68" s="178">
        <v>0</v>
      </c>
      <c r="I68" s="178">
        <v>0</v>
      </c>
      <c r="J68" s="178">
        <v>1005</v>
      </c>
      <c r="K68" s="178">
        <v>73</v>
      </c>
      <c r="L68" s="178">
        <v>77</v>
      </c>
      <c r="M68" s="178">
        <v>6</v>
      </c>
      <c r="N68" s="178">
        <v>0</v>
      </c>
      <c r="O68" s="178">
        <v>1161</v>
      </c>
      <c r="P68" s="178">
        <v>1078</v>
      </c>
      <c r="Q68" s="178">
        <v>83</v>
      </c>
      <c r="R68" s="178">
        <v>83</v>
      </c>
      <c r="S68" s="178">
        <v>60</v>
      </c>
      <c r="T68" s="178">
        <v>0</v>
      </c>
      <c r="U68" s="178">
        <v>0</v>
      </c>
      <c r="V68" s="178">
        <v>0</v>
      </c>
      <c r="W68" s="178">
        <v>0</v>
      </c>
      <c r="X68" s="178">
        <v>0</v>
      </c>
      <c r="Y68" s="178">
        <v>3</v>
      </c>
      <c r="Z68" s="178">
        <v>4</v>
      </c>
      <c r="AA68" s="178">
        <v>7</v>
      </c>
      <c r="AB68" s="178">
        <v>8</v>
      </c>
      <c r="AC68" s="178">
        <v>0</v>
      </c>
      <c r="AD68" s="178">
        <v>0</v>
      </c>
      <c r="AE68" s="178">
        <v>5</v>
      </c>
      <c r="AF68" s="178">
        <v>1314</v>
      </c>
      <c r="AG68" s="178">
        <v>526</v>
      </c>
      <c r="AH68" s="172">
        <f>(G68+AF68-AG68)/C68*100</f>
        <v>16.281012446746303</v>
      </c>
      <c r="AI68" s="172">
        <f>Q68/G68*100</f>
        <v>7.1490094745908701</v>
      </c>
      <c r="AJ68" s="172">
        <f t="shared" si="8"/>
        <v>100</v>
      </c>
      <c r="AK68" s="173">
        <f t="shared" si="9"/>
        <v>0</v>
      </c>
      <c r="AL68" s="174">
        <f t="shared" si="10"/>
        <v>0</v>
      </c>
    </row>
    <row r="69" spans="1:46" s="159" customFormat="1" ht="30" customHeight="1" thickBot="1">
      <c r="A69" s="167"/>
      <c r="B69" s="168"/>
      <c r="C69" s="169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1"/>
    </row>
    <row r="70" spans="1:46" s="177" customFormat="1" ht="30" customHeight="1" thickBot="1">
      <c r="A70" s="175" t="s">
        <v>108</v>
      </c>
      <c r="B70" s="176"/>
      <c r="C70" s="162">
        <v>16370</v>
      </c>
      <c r="D70" s="163">
        <v>0</v>
      </c>
      <c r="E70" s="163">
        <v>0</v>
      </c>
      <c r="F70" s="163">
        <v>0</v>
      </c>
      <c r="G70" s="163">
        <v>2593</v>
      </c>
      <c r="H70" s="163">
        <v>0</v>
      </c>
      <c r="I70" s="163">
        <v>0</v>
      </c>
      <c r="J70" s="163">
        <v>1813</v>
      </c>
      <c r="K70" s="163">
        <v>595</v>
      </c>
      <c r="L70" s="163">
        <v>175</v>
      </c>
      <c r="M70" s="163">
        <v>10</v>
      </c>
      <c r="N70" s="163">
        <v>0</v>
      </c>
      <c r="O70" s="163">
        <v>2593</v>
      </c>
      <c r="P70" s="163">
        <v>2408</v>
      </c>
      <c r="Q70" s="163">
        <v>185</v>
      </c>
      <c r="R70" s="163">
        <v>179</v>
      </c>
      <c r="S70" s="163">
        <v>80</v>
      </c>
      <c r="T70" s="163">
        <v>4</v>
      </c>
      <c r="U70" s="163">
        <v>0</v>
      </c>
      <c r="V70" s="163">
        <v>0</v>
      </c>
      <c r="W70" s="163">
        <v>0</v>
      </c>
      <c r="X70" s="163">
        <v>12</v>
      </c>
      <c r="Y70" s="163">
        <v>40</v>
      </c>
      <c r="Z70" s="163">
        <v>35</v>
      </c>
      <c r="AA70" s="163">
        <v>13</v>
      </c>
      <c r="AB70" s="163">
        <v>0</v>
      </c>
      <c r="AC70" s="163">
        <v>15</v>
      </c>
      <c r="AD70" s="163">
        <v>6</v>
      </c>
      <c r="AE70" s="163">
        <v>0</v>
      </c>
      <c r="AF70" s="163">
        <v>2614</v>
      </c>
      <c r="AG70" s="163">
        <v>1647</v>
      </c>
      <c r="AH70" s="164">
        <f>(G70+AF70-AG70)/C70*100</f>
        <v>21.747098350641416</v>
      </c>
      <c r="AI70" s="164">
        <f>Q70/G70*100</f>
        <v>7.1345931353644421</v>
      </c>
      <c r="AJ70" s="164">
        <f t="shared" si="8"/>
        <v>96.756756756756758</v>
      </c>
      <c r="AK70" s="165">
        <f t="shared" si="9"/>
        <v>154.26147319706902</v>
      </c>
      <c r="AL70" s="166">
        <f t="shared" si="10"/>
        <v>2.1621621621621623</v>
      </c>
    </row>
    <row r="71" spans="1:46" s="179" customFormat="1" ht="30" customHeight="1">
      <c r="A71" s="167" t="s">
        <v>109</v>
      </c>
      <c r="B71" s="168"/>
      <c r="C71" s="87">
        <v>16370</v>
      </c>
      <c r="D71" s="178">
        <v>0</v>
      </c>
      <c r="E71" s="178">
        <v>0</v>
      </c>
      <c r="F71" s="178">
        <v>0</v>
      </c>
      <c r="G71" s="178">
        <v>2593</v>
      </c>
      <c r="H71" s="178">
        <v>0</v>
      </c>
      <c r="I71" s="178">
        <v>0</v>
      </c>
      <c r="J71" s="178">
        <v>1813</v>
      </c>
      <c r="K71" s="178">
        <v>595</v>
      </c>
      <c r="L71" s="178">
        <v>175</v>
      </c>
      <c r="M71" s="178">
        <v>10</v>
      </c>
      <c r="N71" s="178">
        <v>0</v>
      </c>
      <c r="O71" s="178">
        <v>2593</v>
      </c>
      <c r="P71" s="178">
        <v>2408</v>
      </c>
      <c r="Q71" s="178">
        <v>185</v>
      </c>
      <c r="R71" s="178">
        <v>179</v>
      </c>
      <c r="S71" s="178">
        <v>80</v>
      </c>
      <c r="T71" s="178">
        <v>4</v>
      </c>
      <c r="U71" s="178">
        <v>0</v>
      </c>
      <c r="V71" s="178">
        <v>0</v>
      </c>
      <c r="W71" s="178">
        <v>0</v>
      </c>
      <c r="X71" s="178">
        <v>12</v>
      </c>
      <c r="Y71" s="178">
        <v>40</v>
      </c>
      <c r="Z71" s="178">
        <v>35</v>
      </c>
      <c r="AA71" s="178">
        <v>13</v>
      </c>
      <c r="AB71" s="178">
        <v>0</v>
      </c>
      <c r="AC71" s="178">
        <v>15</v>
      </c>
      <c r="AD71" s="178">
        <v>6</v>
      </c>
      <c r="AE71" s="178">
        <v>0</v>
      </c>
      <c r="AF71" s="178">
        <v>2614</v>
      </c>
      <c r="AG71" s="178">
        <v>1647</v>
      </c>
      <c r="AH71" s="172">
        <f>(G71+AF71-AG71)/C71*100</f>
        <v>21.747098350641416</v>
      </c>
      <c r="AI71" s="172">
        <f>Q71/G71*100</f>
        <v>7.1345931353644421</v>
      </c>
      <c r="AJ71" s="172">
        <f t="shared" si="8"/>
        <v>96.756756756756758</v>
      </c>
      <c r="AK71" s="173">
        <f t="shared" si="9"/>
        <v>154.26147319706902</v>
      </c>
      <c r="AL71" s="174">
        <f t="shared" si="10"/>
        <v>2.1621621621621623</v>
      </c>
    </row>
    <row r="72" spans="1:46" s="159" customFormat="1" ht="30" customHeight="1" thickBot="1">
      <c r="A72" s="167"/>
      <c r="B72" s="168"/>
      <c r="C72" s="169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1"/>
    </row>
    <row r="73" spans="1:46" s="177" customFormat="1" ht="30" customHeight="1" thickBot="1">
      <c r="A73" s="175" t="s">
        <v>110</v>
      </c>
      <c r="B73" s="176"/>
      <c r="C73" s="162">
        <v>21913</v>
      </c>
      <c r="D73" s="163">
        <v>0</v>
      </c>
      <c r="E73" s="163">
        <v>0</v>
      </c>
      <c r="F73" s="163">
        <v>0</v>
      </c>
      <c r="G73" s="163">
        <v>2261</v>
      </c>
      <c r="H73" s="163">
        <v>0</v>
      </c>
      <c r="I73" s="163">
        <v>0</v>
      </c>
      <c r="J73" s="163">
        <v>2049</v>
      </c>
      <c r="K73" s="163">
        <v>98</v>
      </c>
      <c r="L73" s="163">
        <v>108</v>
      </c>
      <c r="M73" s="163">
        <v>6</v>
      </c>
      <c r="N73" s="163">
        <v>0</v>
      </c>
      <c r="O73" s="163">
        <v>2261</v>
      </c>
      <c r="P73" s="163">
        <v>2147</v>
      </c>
      <c r="Q73" s="163">
        <v>114</v>
      </c>
      <c r="R73" s="163">
        <v>107</v>
      </c>
      <c r="S73" s="163">
        <v>53</v>
      </c>
      <c r="T73" s="163">
        <v>8</v>
      </c>
      <c r="U73" s="163">
        <v>0</v>
      </c>
      <c r="V73" s="163">
        <v>0</v>
      </c>
      <c r="W73" s="163">
        <v>0</v>
      </c>
      <c r="X73" s="163">
        <v>4</v>
      </c>
      <c r="Y73" s="163">
        <v>4</v>
      </c>
      <c r="Z73" s="163">
        <v>7</v>
      </c>
      <c r="AA73" s="163">
        <v>20</v>
      </c>
      <c r="AB73" s="163">
        <v>1</v>
      </c>
      <c r="AC73" s="163">
        <v>9</v>
      </c>
      <c r="AD73" s="163">
        <v>7</v>
      </c>
      <c r="AE73" s="163">
        <v>1</v>
      </c>
      <c r="AF73" s="163">
        <v>2242</v>
      </c>
      <c r="AG73" s="163">
        <v>31</v>
      </c>
      <c r="AH73" s="164">
        <f>(G73+AF73-AG73)/C73*100</f>
        <v>20.407976999954364</v>
      </c>
      <c r="AI73" s="164">
        <f>Q73/G73*100</f>
        <v>5.0420168067226889</v>
      </c>
      <c r="AJ73" s="164">
        <f t="shared" si="8"/>
        <v>93.859649122807014</v>
      </c>
      <c r="AK73" s="165">
        <f t="shared" si="9"/>
        <v>353.82574082264489</v>
      </c>
      <c r="AL73" s="166">
        <f t="shared" si="10"/>
        <v>7.0175438596491224</v>
      </c>
      <c r="AO73" s="159"/>
      <c r="AP73" s="159"/>
      <c r="AQ73" s="159"/>
      <c r="AR73" s="159"/>
      <c r="AS73" s="159"/>
      <c r="AT73" s="159"/>
    </row>
    <row r="74" spans="1:46" s="179" customFormat="1" ht="30" customHeight="1">
      <c r="A74" s="167" t="s">
        <v>111</v>
      </c>
      <c r="B74" s="168"/>
      <c r="C74" s="87">
        <v>21913</v>
      </c>
      <c r="D74" s="178">
        <v>0</v>
      </c>
      <c r="E74" s="178">
        <v>0</v>
      </c>
      <c r="F74" s="178">
        <v>0</v>
      </c>
      <c r="G74" s="178">
        <v>2261</v>
      </c>
      <c r="H74" s="178">
        <v>0</v>
      </c>
      <c r="I74" s="178">
        <v>0</v>
      </c>
      <c r="J74" s="178">
        <v>2049</v>
      </c>
      <c r="K74" s="178">
        <v>98</v>
      </c>
      <c r="L74" s="178">
        <v>108</v>
      </c>
      <c r="M74" s="178">
        <v>6</v>
      </c>
      <c r="N74" s="178">
        <v>0</v>
      </c>
      <c r="O74" s="178">
        <v>2261</v>
      </c>
      <c r="P74" s="178">
        <v>2147</v>
      </c>
      <c r="Q74" s="178">
        <v>114</v>
      </c>
      <c r="R74" s="178">
        <v>107</v>
      </c>
      <c r="S74" s="178">
        <v>53</v>
      </c>
      <c r="T74" s="178">
        <v>8</v>
      </c>
      <c r="U74" s="178">
        <v>0</v>
      </c>
      <c r="V74" s="178">
        <v>0</v>
      </c>
      <c r="W74" s="178">
        <v>0</v>
      </c>
      <c r="X74" s="178">
        <v>4</v>
      </c>
      <c r="Y74" s="178">
        <v>4</v>
      </c>
      <c r="Z74" s="178">
        <v>7</v>
      </c>
      <c r="AA74" s="178">
        <v>20</v>
      </c>
      <c r="AB74" s="178">
        <v>1</v>
      </c>
      <c r="AC74" s="178">
        <v>9</v>
      </c>
      <c r="AD74" s="178">
        <v>7</v>
      </c>
      <c r="AE74" s="178">
        <v>1</v>
      </c>
      <c r="AF74" s="178">
        <v>2242</v>
      </c>
      <c r="AG74" s="178">
        <v>31</v>
      </c>
      <c r="AH74" s="172">
        <f>(G74+AF74-AG74)/C74*100</f>
        <v>20.407976999954364</v>
      </c>
      <c r="AI74" s="172">
        <f>Q74/G74*100</f>
        <v>5.0420168067226889</v>
      </c>
      <c r="AJ74" s="172">
        <f t="shared" si="8"/>
        <v>93.859649122807014</v>
      </c>
      <c r="AK74" s="173">
        <f t="shared" si="9"/>
        <v>353.82574082264489</v>
      </c>
      <c r="AL74" s="174">
        <f t="shared" si="10"/>
        <v>7.0175438596491224</v>
      </c>
    </row>
    <row r="75" spans="1:46" s="159" customFormat="1" ht="30" customHeight="1" thickBot="1">
      <c r="A75" s="167"/>
      <c r="B75" s="168"/>
      <c r="C75" s="169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170"/>
      <c r="AK75" s="170"/>
      <c r="AL75" s="171"/>
    </row>
    <row r="76" spans="1:46" s="177" customFormat="1" ht="30" customHeight="1" thickBot="1">
      <c r="A76" s="175" t="s">
        <v>112</v>
      </c>
      <c r="B76" s="176"/>
      <c r="C76" s="162">
        <v>188033</v>
      </c>
      <c r="D76" s="163">
        <v>0</v>
      </c>
      <c r="E76" s="163">
        <v>0</v>
      </c>
      <c r="F76" s="163">
        <v>0</v>
      </c>
      <c r="G76" s="163">
        <v>17987</v>
      </c>
      <c r="H76" s="163">
        <v>1</v>
      </c>
      <c r="I76" s="163">
        <v>1</v>
      </c>
      <c r="J76" s="163">
        <v>15094</v>
      </c>
      <c r="K76" s="163">
        <v>1815</v>
      </c>
      <c r="L76" s="163">
        <v>1023</v>
      </c>
      <c r="M76" s="163">
        <v>40</v>
      </c>
      <c r="N76" s="163">
        <v>13</v>
      </c>
      <c r="O76" s="163">
        <v>17987</v>
      </c>
      <c r="P76" s="163">
        <v>16909</v>
      </c>
      <c r="Q76" s="163">
        <v>1076</v>
      </c>
      <c r="R76" s="163">
        <v>1018</v>
      </c>
      <c r="S76" s="163">
        <v>462</v>
      </c>
      <c r="T76" s="163">
        <v>71</v>
      </c>
      <c r="U76" s="163">
        <v>71</v>
      </c>
      <c r="V76" s="163">
        <v>0</v>
      </c>
      <c r="W76" s="163">
        <v>0</v>
      </c>
      <c r="X76" s="163">
        <v>129</v>
      </c>
      <c r="Y76" s="163">
        <v>92</v>
      </c>
      <c r="Z76" s="163">
        <v>117</v>
      </c>
      <c r="AA76" s="163">
        <v>89</v>
      </c>
      <c r="AB76" s="163">
        <v>3</v>
      </c>
      <c r="AC76" s="163">
        <v>53</v>
      </c>
      <c r="AD76" s="163">
        <v>58</v>
      </c>
      <c r="AE76" s="163">
        <v>2</v>
      </c>
      <c r="AF76" s="163">
        <v>18921</v>
      </c>
      <c r="AG76" s="163">
        <v>0</v>
      </c>
      <c r="AH76" s="164">
        <f>(G76+AF76-AG76)/C76*100</f>
        <v>19.628469470784385</v>
      </c>
      <c r="AI76" s="164">
        <f>Q76/G76*100</f>
        <v>5.9820981820203487</v>
      </c>
      <c r="AJ76" s="164">
        <f t="shared" si="8"/>
        <v>94.609665427509299</v>
      </c>
      <c r="AK76" s="165">
        <f t="shared" si="9"/>
        <v>394.72952688052482</v>
      </c>
      <c r="AL76" s="166">
        <f t="shared" si="10"/>
        <v>6.5985130111524164</v>
      </c>
      <c r="AO76" s="159"/>
      <c r="AP76" s="159"/>
      <c r="AQ76" s="159"/>
      <c r="AR76" s="159"/>
      <c r="AS76" s="159"/>
      <c r="AT76" s="159"/>
    </row>
    <row r="77" spans="1:46" s="179" customFormat="1" ht="30" customHeight="1">
      <c r="A77" s="167" t="s">
        <v>112</v>
      </c>
      <c r="B77" s="168"/>
      <c r="C77" s="87">
        <v>188033</v>
      </c>
      <c r="D77" s="178">
        <v>0</v>
      </c>
      <c r="E77" s="178">
        <v>0</v>
      </c>
      <c r="F77" s="178">
        <v>0</v>
      </c>
      <c r="G77" s="178">
        <v>17987</v>
      </c>
      <c r="H77" s="178">
        <v>1</v>
      </c>
      <c r="I77" s="178">
        <v>1</v>
      </c>
      <c r="J77" s="178">
        <v>15094</v>
      </c>
      <c r="K77" s="178">
        <v>1815</v>
      </c>
      <c r="L77" s="178">
        <v>1023</v>
      </c>
      <c r="M77" s="178">
        <v>40</v>
      </c>
      <c r="N77" s="178">
        <v>13</v>
      </c>
      <c r="O77" s="178">
        <v>17987</v>
      </c>
      <c r="P77" s="178">
        <v>16909</v>
      </c>
      <c r="Q77" s="178">
        <v>1076</v>
      </c>
      <c r="R77" s="178">
        <v>1018</v>
      </c>
      <c r="S77" s="178">
        <v>462</v>
      </c>
      <c r="T77" s="178">
        <v>71</v>
      </c>
      <c r="U77" s="178">
        <v>71</v>
      </c>
      <c r="V77" s="178">
        <v>0</v>
      </c>
      <c r="W77" s="178">
        <v>0</v>
      </c>
      <c r="X77" s="178">
        <v>129</v>
      </c>
      <c r="Y77" s="178">
        <v>92</v>
      </c>
      <c r="Z77" s="178">
        <v>117</v>
      </c>
      <c r="AA77" s="178">
        <v>89</v>
      </c>
      <c r="AB77" s="178">
        <v>3</v>
      </c>
      <c r="AC77" s="178">
        <v>53</v>
      </c>
      <c r="AD77" s="178">
        <v>58</v>
      </c>
      <c r="AE77" s="178">
        <v>2</v>
      </c>
      <c r="AF77" s="178">
        <v>18921</v>
      </c>
      <c r="AG77" s="178">
        <v>0</v>
      </c>
      <c r="AH77" s="172">
        <f>(G77+AF77-AG77)/C77*100</f>
        <v>19.628469470784385</v>
      </c>
      <c r="AI77" s="172">
        <f>Q77/G77*100</f>
        <v>5.9820981820203487</v>
      </c>
      <c r="AJ77" s="172">
        <f t="shared" si="8"/>
        <v>94.609665427509299</v>
      </c>
      <c r="AK77" s="173">
        <f t="shared" si="9"/>
        <v>394.72952688052482</v>
      </c>
      <c r="AL77" s="174">
        <f t="shared" si="10"/>
        <v>6.5985130111524164</v>
      </c>
    </row>
    <row r="78" spans="1:46" s="177" customFormat="1" ht="30" customHeight="1">
      <c r="A78" s="205"/>
      <c r="B78" s="206"/>
      <c r="C78" s="207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9"/>
    </row>
    <row r="79" spans="1:46" s="179" customFormat="1" ht="30" customHeight="1">
      <c r="A79" s="210"/>
      <c r="B79" s="210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2"/>
      <c r="AI79" s="213"/>
      <c r="AJ79" s="213"/>
      <c r="AK79" s="214"/>
      <c r="AL79" s="213"/>
    </row>
    <row r="80" spans="1:46" s="179" customFormat="1" ht="30" customHeight="1">
      <c r="A80" s="110"/>
      <c r="B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</row>
    <row r="81" spans="6:38" ht="30" customHeight="1"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</row>
  </sheetData>
  <sheetProtection formatCells="0"/>
  <mergeCells count="148">
    <mergeCell ref="A77:B77"/>
    <mergeCell ref="A78:B78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U46:U49"/>
    <mergeCell ref="V47:V49"/>
    <mergeCell ref="W48:W49"/>
    <mergeCell ref="A50:B50"/>
    <mergeCell ref="A51:B51"/>
    <mergeCell ref="A52:B52"/>
    <mergeCell ref="Z45:Z49"/>
    <mergeCell ref="AA45:AA49"/>
    <mergeCell ref="AB45:AB49"/>
    <mergeCell ref="AC45:AC49"/>
    <mergeCell ref="H46:H49"/>
    <mergeCell ref="I46:I49"/>
    <mergeCell ref="J46:J49"/>
    <mergeCell ref="K46:K49"/>
    <mergeCell ref="L46:L49"/>
    <mergeCell ref="M46:M49"/>
    <mergeCell ref="AI44:AI49"/>
    <mergeCell ref="AJ44:AJ49"/>
    <mergeCell ref="AK44:AK49"/>
    <mergeCell ref="AL44:AL49"/>
    <mergeCell ref="D45:D49"/>
    <mergeCell ref="E45:E49"/>
    <mergeCell ref="F45:F49"/>
    <mergeCell ref="G45:G49"/>
    <mergeCell ref="H45:I45"/>
    <mergeCell ref="J45:N45"/>
    <mergeCell ref="S44:AC44"/>
    <mergeCell ref="AD44:AD49"/>
    <mergeCell ref="AE44:AE49"/>
    <mergeCell ref="AF44:AF49"/>
    <mergeCell ref="AG44:AG49"/>
    <mergeCell ref="AH44:AH49"/>
    <mergeCell ref="S45:S49"/>
    <mergeCell ref="T45:T49"/>
    <mergeCell ref="X45:X49"/>
    <mergeCell ref="Y45:Y49"/>
    <mergeCell ref="A44:B49"/>
    <mergeCell ref="C44:C49"/>
    <mergeCell ref="D44:F44"/>
    <mergeCell ref="G44:N44"/>
    <mergeCell ref="O44:Q44"/>
    <mergeCell ref="R44:R49"/>
    <mergeCell ref="O45:O49"/>
    <mergeCell ref="P45:P49"/>
    <mergeCell ref="Q45:Q49"/>
    <mergeCell ref="N46:N49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U5:U8"/>
    <mergeCell ref="V6:V8"/>
    <mergeCell ref="W7:W8"/>
    <mergeCell ref="A9:B9"/>
    <mergeCell ref="A10:B10"/>
    <mergeCell ref="A11:B11"/>
    <mergeCell ref="Z4:Z8"/>
    <mergeCell ref="AA4:AA8"/>
    <mergeCell ref="AB4:AB8"/>
    <mergeCell ref="AC4:AC8"/>
    <mergeCell ref="H5:H8"/>
    <mergeCell ref="I5:I8"/>
    <mergeCell ref="J5:J8"/>
    <mergeCell ref="K5:K8"/>
    <mergeCell ref="L5:L8"/>
    <mergeCell ref="M5:M8"/>
    <mergeCell ref="AI3:AI8"/>
    <mergeCell ref="AJ3:AJ8"/>
    <mergeCell ref="AK3:AK8"/>
    <mergeCell ref="AL3:AL8"/>
    <mergeCell ref="D4:D8"/>
    <mergeCell ref="E4:E8"/>
    <mergeCell ref="F4:F8"/>
    <mergeCell ref="G4:G8"/>
    <mergeCell ref="H4:I4"/>
    <mergeCell ref="J4:N4"/>
    <mergeCell ref="S3:AC3"/>
    <mergeCell ref="AD3:AD8"/>
    <mergeCell ref="AE3:AE8"/>
    <mergeCell ref="AF3:AF8"/>
    <mergeCell ref="AG3:AG8"/>
    <mergeCell ref="AH3:AH8"/>
    <mergeCell ref="S4:S8"/>
    <mergeCell ref="T4:T8"/>
    <mergeCell ref="X4:X8"/>
    <mergeCell ref="Y4:Y8"/>
    <mergeCell ref="A3:B8"/>
    <mergeCell ref="C3:C8"/>
    <mergeCell ref="D3:F3"/>
    <mergeCell ref="G3:N3"/>
    <mergeCell ref="O3:Q3"/>
    <mergeCell ref="R3:R8"/>
    <mergeCell ref="O4:O8"/>
    <mergeCell ref="P4:P8"/>
    <mergeCell ref="Q4:Q8"/>
    <mergeCell ref="N5:N8"/>
  </mergeCells>
  <phoneticPr fontId="9"/>
  <pageMargins left="0.45" right="0.39" top="0.51" bottom="0.5" header="0.57999999999999996" footer="0.52"/>
  <pageSetup paperSize="9" scale="29" pageOrder="overThenDown" orientation="landscape" r:id="rId1"/>
  <headerFooter alignWithMargins="0"/>
  <rowBreaks count="1" manualBreakCount="1">
    <brk id="41" max="3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K63"/>
  <sheetViews>
    <sheetView view="pageBreakPreview" zoomScale="50" zoomScaleNormal="75" zoomScaleSheetLayoutView="50" workbookViewId="0">
      <selection activeCell="B1" sqref="B1"/>
    </sheetView>
  </sheetViews>
  <sheetFormatPr defaultColWidth="11.625" defaultRowHeight="30" customHeight="1"/>
  <cols>
    <col min="1" max="1" width="18.375" style="100" customWidth="1"/>
    <col min="2" max="2" width="14.375" style="100" customWidth="1"/>
    <col min="3" max="3" width="8.125" style="101" customWidth="1"/>
    <col min="4" max="5" width="8.375" style="101" customWidth="1"/>
    <col min="6" max="6" width="12.75" style="101" customWidth="1"/>
    <col min="7" max="8" width="8.375" style="101" customWidth="1"/>
    <col min="9" max="9" width="11.875" style="101" customWidth="1"/>
    <col min="10" max="10" width="11.625" style="101" customWidth="1"/>
    <col min="11" max="11" width="11.375" style="101" customWidth="1"/>
    <col min="12" max="13" width="8.375" style="101" customWidth="1"/>
    <col min="14" max="14" width="12.75" style="101" bestFit="1" customWidth="1"/>
    <col min="15" max="18" width="11.625" style="101" customWidth="1"/>
    <col min="19" max="19" width="9.75" style="101" customWidth="1"/>
    <col min="20" max="20" width="8.625" style="101" customWidth="1"/>
    <col min="21" max="21" width="7.625" style="101" customWidth="1"/>
    <col min="22" max="30" width="8.375" style="101" customWidth="1"/>
    <col min="31" max="31" width="11.875" style="101" customWidth="1"/>
    <col min="32" max="32" width="9.75" style="101" customWidth="1"/>
    <col min="33" max="33" width="9.625" style="101" customWidth="1"/>
    <col min="34" max="34" width="11" style="101" customWidth="1"/>
    <col min="35" max="35" width="11.375" style="101" customWidth="1"/>
    <col min="36" max="36" width="13.125" style="101" customWidth="1"/>
    <col min="37" max="37" width="10.25" style="101" customWidth="1"/>
    <col min="38" max="16384" width="11.625" style="102"/>
  </cols>
  <sheetData>
    <row r="1" spans="1:37" s="3" customFormat="1" ht="30" customHeight="1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6" customFormat="1" ht="30" customHeight="1">
      <c r="A2" s="4" t="s">
        <v>1</v>
      </c>
      <c r="B2" s="1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"/>
      <c r="AE2" s="1"/>
      <c r="AF2" s="1"/>
      <c r="AG2" s="1"/>
      <c r="AH2" s="1"/>
      <c r="AI2" s="1"/>
      <c r="AJ2" s="1"/>
      <c r="AK2" s="5" t="s">
        <v>2</v>
      </c>
    </row>
    <row r="3" spans="1:37" s="6" customFormat="1" ht="45.75" customHeight="1">
      <c r="A3" s="7" t="s">
        <v>3</v>
      </c>
      <c r="B3" s="8" t="s">
        <v>4</v>
      </c>
      <c r="C3" s="9" t="s">
        <v>5</v>
      </c>
      <c r="D3" s="9"/>
      <c r="E3" s="10"/>
      <c r="F3" s="11" t="s">
        <v>6</v>
      </c>
      <c r="G3" s="9"/>
      <c r="H3" s="9"/>
      <c r="I3" s="9"/>
      <c r="J3" s="9"/>
      <c r="K3" s="9"/>
      <c r="L3" s="9"/>
      <c r="M3" s="10"/>
      <c r="N3" s="11" t="s">
        <v>7</v>
      </c>
      <c r="O3" s="9"/>
      <c r="P3" s="10"/>
      <c r="Q3" s="8" t="s">
        <v>8</v>
      </c>
      <c r="R3" s="11" t="s">
        <v>9</v>
      </c>
      <c r="S3" s="9"/>
      <c r="T3" s="9"/>
      <c r="U3" s="9"/>
      <c r="V3" s="9"/>
      <c r="W3" s="9"/>
      <c r="X3" s="9"/>
      <c r="Y3" s="9"/>
      <c r="Z3" s="9"/>
      <c r="AA3" s="9"/>
      <c r="AB3" s="10"/>
      <c r="AC3" s="12" t="s">
        <v>10</v>
      </c>
      <c r="AD3" s="12" t="s">
        <v>11</v>
      </c>
      <c r="AE3" s="12" t="s">
        <v>12</v>
      </c>
      <c r="AF3" s="12" t="s">
        <v>13</v>
      </c>
      <c r="AG3" s="8" t="s">
        <v>14</v>
      </c>
      <c r="AH3" s="13" t="s">
        <v>15</v>
      </c>
      <c r="AI3" s="13" t="s">
        <v>16</v>
      </c>
      <c r="AJ3" s="13" t="s">
        <v>17</v>
      </c>
      <c r="AK3" s="13" t="s">
        <v>18</v>
      </c>
    </row>
    <row r="4" spans="1:37" s="6" customFormat="1" ht="45.75" customHeight="1">
      <c r="A4" s="14"/>
      <c r="B4" s="15"/>
      <c r="C4" s="16" t="s">
        <v>19</v>
      </c>
      <c r="D4" s="8" t="s">
        <v>20</v>
      </c>
      <c r="E4" s="12" t="s">
        <v>21</v>
      </c>
      <c r="F4" s="8" t="s">
        <v>19</v>
      </c>
      <c r="G4" s="17" t="s">
        <v>22</v>
      </c>
      <c r="H4" s="17"/>
      <c r="I4" s="17" t="s">
        <v>23</v>
      </c>
      <c r="J4" s="17"/>
      <c r="K4" s="17"/>
      <c r="L4" s="17"/>
      <c r="M4" s="17"/>
      <c r="N4" s="8" t="s">
        <v>19</v>
      </c>
      <c r="O4" s="8" t="s">
        <v>20</v>
      </c>
      <c r="P4" s="12" t="s">
        <v>21</v>
      </c>
      <c r="Q4" s="15"/>
      <c r="R4" s="12" t="s">
        <v>24</v>
      </c>
      <c r="S4" s="18" t="s">
        <v>25</v>
      </c>
      <c r="T4" s="19"/>
      <c r="U4" s="19"/>
      <c r="V4" s="20"/>
      <c r="W4" s="12" t="s">
        <v>26</v>
      </c>
      <c r="X4" s="12" t="s">
        <v>27</v>
      </c>
      <c r="Y4" s="12" t="s">
        <v>28</v>
      </c>
      <c r="Z4" s="12" t="s">
        <v>29</v>
      </c>
      <c r="AA4" s="12" t="s">
        <v>30</v>
      </c>
      <c r="AB4" s="8" t="s">
        <v>31</v>
      </c>
      <c r="AC4" s="21"/>
      <c r="AD4" s="21"/>
      <c r="AE4" s="21"/>
      <c r="AF4" s="21"/>
      <c r="AG4" s="15"/>
      <c r="AH4" s="22"/>
      <c r="AI4" s="22"/>
      <c r="AJ4" s="22"/>
      <c r="AK4" s="22"/>
    </row>
    <row r="5" spans="1:37" s="6" customFormat="1" ht="45.75" customHeight="1">
      <c r="A5" s="14"/>
      <c r="B5" s="15"/>
      <c r="C5" s="23"/>
      <c r="D5" s="15"/>
      <c r="E5" s="21"/>
      <c r="F5" s="15"/>
      <c r="G5" s="24" t="s">
        <v>32</v>
      </c>
      <c r="H5" s="24" t="s">
        <v>33</v>
      </c>
      <c r="I5" s="24">
        <v>1</v>
      </c>
      <c r="J5" s="24">
        <v>2</v>
      </c>
      <c r="K5" s="24">
        <v>3</v>
      </c>
      <c r="L5" s="24">
        <v>4</v>
      </c>
      <c r="M5" s="24">
        <v>5</v>
      </c>
      <c r="N5" s="15"/>
      <c r="O5" s="15"/>
      <c r="P5" s="21"/>
      <c r="Q5" s="15"/>
      <c r="R5" s="21"/>
      <c r="S5" s="25"/>
      <c r="T5" s="26" t="s">
        <v>34</v>
      </c>
      <c r="U5" s="27"/>
      <c r="V5" s="28"/>
      <c r="W5" s="21"/>
      <c r="X5" s="21"/>
      <c r="Y5" s="21"/>
      <c r="Z5" s="21"/>
      <c r="AA5" s="21"/>
      <c r="AB5" s="15"/>
      <c r="AC5" s="21"/>
      <c r="AD5" s="21"/>
      <c r="AE5" s="21"/>
      <c r="AF5" s="21"/>
      <c r="AG5" s="15"/>
      <c r="AH5" s="22"/>
      <c r="AI5" s="22"/>
      <c r="AJ5" s="22"/>
      <c r="AK5" s="22"/>
    </row>
    <row r="6" spans="1:37" s="6" customFormat="1" ht="45.75" customHeight="1">
      <c r="A6" s="14"/>
      <c r="B6" s="15"/>
      <c r="C6" s="23"/>
      <c r="D6" s="15"/>
      <c r="E6" s="21"/>
      <c r="F6" s="15"/>
      <c r="G6" s="29"/>
      <c r="H6" s="29"/>
      <c r="I6" s="29"/>
      <c r="J6" s="29"/>
      <c r="K6" s="29"/>
      <c r="L6" s="29"/>
      <c r="M6" s="29"/>
      <c r="N6" s="15"/>
      <c r="O6" s="15"/>
      <c r="P6" s="21"/>
      <c r="Q6" s="15"/>
      <c r="R6" s="21"/>
      <c r="S6" s="25"/>
      <c r="T6" s="30"/>
      <c r="U6" s="31" t="s">
        <v>35</v>
      </c>
      <c r="V6" s="28"/>
      <c r="W6" s="21"/>
      <c r="X6" s="21"/>
      <c r="Y6" s="21"/>
      <c r="Z6" s="21"/>
      <c r="AA6" s="21"/>
      <c r="AB6" s="15"/>
      <c r="AC6" s="21"/>
      <c r="AD6" s="21"/>
      <c r="AE6" s="21"/>
      <c r="AF6" s="21"/>
      <c r="AG6" s="15"/>
      <c r="AH6" s="22"/>
      <c r="AI6" s="22"/>
      <c r="AJ6" s="22"/>
      <c r="AK6" s="22"/>
    </row>
    <row r="7" spans="1:37" s="6" customFormat="1" ht="45.75" customHeight="1">
      <c r="A7" s="14"/>
      <c r="B7" s="15"/>
      <c r="C7" s="23"/>
      <c r="D7" s="15"/>
      <c r="E7" s="21"/>
      <c r="F7" s="15"/>
      <c r="G7" s="29"/>
      <c r="H7" s="29"/>
      <c r="I7" s="29"/>
      <c r="J7" s="29"/>
      <c r="K7" s="29"/>
      <c r="L7" s="29"/>
      <c r="M7" s="29"/>
      <c r="N7" s="15"/>
      <c r="O7" s="15"/>
      <c r="P7" s="21"/>
      <c r="Q7" s="15"/>
      <c r="R7" s="21"/>
      <c r="S7" s="25"/>
      <c r="T7" s="30"/>
      <c r="U7" s="32"/>
      <c r="V7" s="33" t="s">
        <v>36</v>
      </c>
      <c r="W7" s="21"/>
      <c r="X7" s="21"/>
      <c r="Y7" s="21"/>
      <c r="Z7" s="21"/>
      <c r="AA7" s="21"/>
      <c r="AB7" s="15"/>
      <c r="AC7" s="21"/>
      <c r="AD7" s="21"/>
      <c r="AE7" s="21"/>
      <c r="AF7" s="21"/>
      <c r="AG7" s="15"/>
      <c r="AH7" s="22"/>
      <c r="AI7" s="22"/>
      <c r="AJ7" s="22"/>
      <c r="AK7" s="22"/>
    </row>
    <row r="8" spans="1:37" s="6" customFormat="1" ht="45.75" customHeight="1">
      <c r="A8" s="34"/>
      <c r="B8" s="35"/>
      <c r="C8" s="36"/>
      <c r="D8" s="35"/>
      <c r="E8" s="37"/>
      <c r="F8" s="35"/>
      <c r="G8" s="38"/>
      <c r="H8" s="38"/>
      <c r="I8" s="38"/>
      <c r="J8" s="38"/>
      <c r="K8" s="38"/>
      <c r="L8" s="38"/>
      <c r="M8" s="38"/>
      <c r="N8" s="35"/>
      <c r="O8" s="35"/>
      <c r="P8" s="37"/>
      <c r="Q8" s="35"/>
      <c r="R8" s="37"/>
      <c r="S8" s="39"/>
      <c r="T8" s="40"/>
      <c r="U8" s="41"/>
      <c r="V8" s="42"/>
      <c r="W8" s="37"/>
      <c r="X8" s="37"/>
      <c r="Y8" s="37"/>
      <c r="Z8" s="37"/>
      <c r="AA8" s="37"/>
      <c r="AB8" s="35"/>
      <c r="AC8" s="37"/>
      <c r="AD8" s="37"/>
      <c r="AE8" s="37"/>
      <c r="AF8" s="37"/>
      <c r="AG8" s="35"/>
      <c r="AH8" s="43"/>
      <c r="AI8" s="43"/>
      <c r="AJ8" s="43"/>
      <c r="AK8" s="43"/>
    </row>
    <row r="9" spans="1:37" s="50" customFormat="1" ht="18" customHeight="1">
      <c r="A9" s="44"/>
      <c r="B9" s="45"/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8"/>
      <c r="AF9" s="47"/>
      <c r="AG9" s="49"/>
      <c r="AH9" s="49"/>
      <c r="AI9" s="49"/>
      <c r="AJ9" s="49"/>
      <c r="AK9" s="49"/>
    </row>
    <row r="10" spans="1:37" s="58" customFormat="1" ht="50.25" customHeight="1">
      <c r="A10" s="51" t="s">
        <v>37</v>
      </c>
      <c r="B10" s="52"/>
      <c r="C10" s="53">
        <v>0</v>
      </c>
      <c r="D10" s="53">
        <v>0</v>
      </c>
      <c r="E10" s="53">
        <v>0</v>
      </c>
      <c r="F10" s="53">
        <v>10</v>
      </c>
      <c r="G10" s="53">
        <v>0</v>
      </c>
      <c r="H10" s="53">
        <v>0</v>
      </c>
      <c r="I10" s="53">
        <v>9</v>
      </c>
      <c r="J10" s="53">
        <v>0</v>
      </c>
      <c r="K10" s="53">
        <v>1</v>
      </c>
      <c r="L10" s="53">
        <v>0</v>
      </c>
      <c r="M10" s="53">
        <v>0</v>
      </c>
      <c r="N10" s="53">
        <v>10</v>
      </c>
      <c r="O10" s="53">
        <v>9</v>
      </c>
      <c r="P10" s="53">
        <v>1</v>
      </c>
      <c r="Q10" s="53">
        <v>1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1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9</v>
      </c>
      <c r="AF10" s="54">
        <v>2</v>
      </c>
      <c r="AG10" s="55"/>
      <c r="AH10" s="56">
        <f t="shared" ref="AH10" si="0">P10/N10*100</f>
        <v>10</v>
      </c>
      <c r="AI10" s="57">
        <f t="shared" ref="AI10" si="1">Q10/P10*100</f>
        <v>100</v>
      </c>
      <c r="AJ10" s="57">
        <f t="shared" ref="AJ10" si="2">S10/N10*100000</f>
        <v>0</v>
      </c>
      <c r="AK10" s="57">
        <f t="shared" ref="AK10" si="3">S10/P10*100</f>
        <v>0</v>
      </c>
    </row>
    <row r="11" spans="1:37" s="58" customFormat="1" ht="18" customHeight="1">
      <c r="A11" s="44"/>
      <c r="B11" s="59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8"/>
      <c r="AF11" s="47"/>
      <c r="AG11" s="49"/>
      <c r="AH11" s="49"/>
      <c r="AI11" s="49"/>
      <c r="AJ11" s="49"/>
      <c r="AK11" s="49"/>
    </row>
    <row r="12" spans="1:37" s="58" customFormat="1" ht="50.25" customHeight="1">
      <c r="A12" s="60" t="s">
        <v>38</v>
      </c>
      <c r="B12" s="54">
        <v>62463</v>
      </c>
      <c r="C12" s="54">
        <v>0</v>
      </c>
      <c r="D12" s="54">
        <v>0</v>
      </c>
      <c r="E12" s="54">
        <v>0</v>
      </c>
      <c r="F12" s="54">
        <v>10599</v>
      </c>
      <c r="G12" s="54">
        <v>0</v>
      </c>
      <c r="H12" s="54">
        <v>1</v>
      </c>
      <c r="I12" s="54">
        <v>8205</v>
      </c>
      <c r="J12" s="54">
        <v>1634</v>
      </c>
      <c r="K12" s="54">
        <v>729</v>
      </c>
      <c r="L12" s="54">
        <v>27</v>
      </c>
      <c r="M12" s="54">
        <v>3</v>
      </c>
      <c r="N12" s="54">
        <v>10599</v>
      </c>
      <c r="O12" s="54">
        <v>9837</v>
      </c>
      <c r="P12" s="54">
        <v>761</v>
      </c>
      <c r="Q12" s="54">
        <v>719</v>
      </c>
      <c r="R12" s="54">
        <v>267</v>
      </c>
      <c r="S12" s="54">
        <v>32</v>
      </c>
      <c r="T12" s="54">
        <v>10</v>
      </c>
      <c r="U12" s="54">
        <v>0</v>
      </c>
      <c r="V12" s="54">
        <v>0</v>
      </c>
      <c r="W12" s="54">
        <v>118</v>
      </c>
      <c r="X12" s="54">
        <v>108</v>
      </c>
      <c r="Y12" s="54">
        <v>103</v>
      </c>
      <c r="Z12" s="54">
        <v>92</v>
      </c>
      <c r="AA12" s="54">
        <v>1</v>
      </c>
      <c r="AB12" s="54">
        <v>26</v>
      </c>
      <c r="AC12" s="54">
        <v>42</v>
      </c>
      <c r="AD12" s="54">
        <v>5</v>
      </c>
      <c r="AE12" s="54">
        <v>11284</v>
      </c>
      <c r="AF12" s="54">
        <v>1116</v>
      </c>
      <c r="AG12" s="61">
        <f>(N12+AE12-AF12)/B12*100</f>
        <v>33.246882154235308</v>
      </c>
      <c r="AH12" s="56">
        <f t="shared" ref="AH12:AH21" si="4">P12/N12*100</f>
        <v>7.1799226342107749</v>
      </c>
      <c r="AI12" s="56">
        <f t="shared" ref="AI12:AI21" si="5">Q12/P12*100</f>
        <v>94.480946123521676</v>
      </c>
      <c r="AJ12" s="56">
        <f t="shared" ref="AJ12:AJ21" si="6">S12/N12*100000</f>
        <v>301.91527502594585</v>
      </c>
      <c r="AK12" s="56">
        <f t="shared" ref="AK12:AK21" si="7">S12/P12*100</f>
        <v>4.2049934296977662</v>
      </c>
    </row>
    <row r="13" spans="1:37" s="58" customFormat="1" ht="50.25" customHeight="1">
      <c r="A13" s="60" t="s">
        <v>39</v>
      </c>
      <c r="B13" s="54">
        <v>57055</v>
      </c>
      <c r="C13" s="54">
        <v>0</v>
      </c>
      <c r="D13" s="54">
        <v>0</v>
      </c>
      <c r="E13" s="54">
        <v>0</v>
      </c>
      <c r="F13" s="54">
        <v>7051</v>
      </c>
      <c r="G13" s="54">
        <v>0</v>
      </c>
      <c r="H13" s="54">
        <v>0</v>
      </c>
      <c r="I13" s="54">
        <v>5611</v>
      </c>
      <c r="J13" s="54">
        <v>929</v>
      </c>
      <c r="K13" s="54">
        <v>486</v>
      </c>
      <c r="L13" s="54">
        <v>20</v>
      </c>
      <c r="M13" s="54">
        <v>5</v>
      </c>
      <c r="N13" s="54">
        <v>7051</v>
      </c>
      <c r="O13" s="54">
        <v>6535</v>
      </c>
      <c r="P13" s="54">
        <v>516</v>
      </c>
      <c r="Q13" s="54">
        <v>491</v>
      </c>
      <c r="R13" s="54">
        <v>172</v>
      </c>
      <c r="S13" s="54">
        <v>28</v>
      </c>
      <c r="T13" s="54">
        <v>16</v>
      </c>
      <c r="U13" s="54">
        <v>0</v>
      </c>
      <c r="V13" s="54">
        <v>0</v>
      </c>
      <c r="W13" s="54">
        <v>51</v>
      </c>
      <c r="X13" s="54">
        <v>71</v>
      </c>
      <c r="Y13" s="54">
        <v>113</v>
      </c>
      <c r="Z13" s="54">
        <v>53</v>
      </c>
      <c r="AA13" s="54">
        <v>1</v>
      </c>
      <c r="AB13" s="54">
        <v>22</v>
      </c>
      <c r="AC13" s="54">
        <v>25</v>
      </c>
      <c r="AD13" s="54">
        <v>19</v>
      </c>
      <c r="AE13" s="54">
        <v>7456</v>
      </c>
      <c r="AF13" s="54">
        <v>406</v>
      </c>
      <c r="AG13" s="61">
        <f t="shared" ref="AG13:AG20" si="8">(N13+AE13-AF13)/B13*100</f>
        <v>24.714748926474456</v>
      </c>
      <c r="AH13" s="56">
        <f t="shared" si="4"/>
        <v>7.3181109062544323</v>
      </c>
      <c r="AI13" s="56">
        <f t="shared" si="5"/>
        <v>95.15503875968993</v>
      </c>
      <c r="AJ13" s="56">
        <f t="shared" si="6"/>
        <v>397.10679336264354</v>
      </c>
      <c r="AK13" s="56">
        <f t="shared" si="7"/>
        <v>5.4263565891472867</v>
      </c>
    </row>
    <row r="14" spans="1:37" s="58" customFormat="1" ht="50.25" customHeight="1">
      <c r="A14" s="60" t="s">
        <v>40</v>
      </c>
      <c r="B14" s="54">
        <v>55135</v>
      </c>
      <c r="C14" s="54">
        <v>0</v>
      </c>
      <c r="D14" s="54">
        <v>0</v>
      </c>
      <c r="E14" s="54">
        <v>0</v>
      </c>
      <c r="F14" s="54">
        <v>7474</v>
      </c>
      <c r="G14" s="54">
        <v>0</v>
      </c>
      <c r="H14" s="54">
        <v>0</v>
      </c>
      <c r="I14" s="54">
        <v>5850</v>
      </c>
      <c r="J14" s="54">
        <v>1124</v>
      </c>
      <c r="K14" s="54">
        <v>477</v>
      </c>
      <c r="L14" s="54">
        <v>23</v>
      </c>
      <c r="M14" s="54">
        <v>0</v>
      </c>
      <c r="N14" s="54">
        <v>7474</v>
      </c>
      <c r="O14" s="54">
        <v>6970</v>
      </c>
      <c r="P14" s="54">
        <v>504</v>
      </c>
      <c r="Q14" s="54">
        <v>470</v>
      </c>
      <c r="R14" s="54">
        <v>204</v>
      </c>
      <c r="S14" s="54">
        <v>15</v>
      </c>
      <c r="T14" s="54">
        <v>5</v>
      </c>
      <c r="U14" s="54">
        <v>0</v>
      </c>
      <c r="V14" s="54">
        <v>0</v>
      </c>
      <c r="W14" s="54">
        <v>53</v>
      </c>
      <c r="X14" s="54">
        <v>60</v>
      </c>
      <c r="Y14" s="54">
        <v>81</v>
      </c>
      <c r="Z14" s="54">
        <v>58</v>
      </c>
      <c r="AA14" s="54">
        <v>3</v>
      </c>
      <c r="AB14" s="54">
        <v>20</v>
      </c>
      <c r="AC14" s="54">
        <v>34</v>
      </c>
      <c r="AD14" s="54">
        <v>2</v>
      </c>
      <c r="AE14" s="54">
        <v>8240</v>
      </c>
      <c r="AF14" s="54">
        <v>617</v>
      </c>
      <c r="AG14" s="61">
        <f t="shared" si="8"/>
        <v>27.381880837943228</v>
      </c>
      <c r="AH14" s="56">
        <f t="shared" si="4"/>
        <v>6.7433770404067435</v>
      </c>
      <c r="AI14" s="56">
        <f t="shared" si="5"/>
        <v>93.253968253968253</v>
      </c>
      <c r="AJ14" s="56">
        <f t="shared" si="6"/>
        <v>200.6957452502007</v>
      </c>
      <c r="AK14" s="56">
        <f t="shared" si="7"/>
        <v>2.9761904761904758</v>
      </c>
    </row>
    <row r="15" spans="1:37" s="58" customFormat="1" ht="50.25" customHeight="1">
      <c r="A15" s="60" t="s">
        <v>41</v>
      </c>
      <c r="B15" s="54">
        <v>61118</v>
      </c>
      <c r="C15" s="54">
        <v>0</v>
      </c>
      <c r="D15" s="54">
        <v>0</v>
      </c>
      <c r="E15" s="54">
        <v>0</v>
      </c>
      <c r="F15" s="54">
        <v>6979</v>
      </c>
      <c r="G15" s="54">
        <v>0</v>
      </c>
      <c r="H15" s="54">
        <v>0</v>
      </c>
      <c r="I15" s="54">
        <v>5622</v>
      </c>
      <c r="J15" s="54">
        <v>960</v>
      </c>
      <c r="K15" s="54">
        <v>373</v>
      </c>
      <c r="L15" s="54">
        <v>18</v>
      </c>
      <c r="M15" s="54">
        <v>6</v>
      </c>
      <c r="N15" s="54">
        <v>6979</v>
      </c>
      <c r="O15" s="54">
        <v>6579</v>
      </c>
      <c r="P15" s="54">
        <v>400</v>
      </c>
      <c r="Q15" s="54">
        <v>381</v>
      </c>
      <c r="R15" s="54">
        <v>172</v>
      </c>
      <c r="S15" s="54">
        <v>19</v>
      </c>
      <c r="T15" s="54">
        <v>11</v>
      </c>
      <c r="U15" s="54">
        <v>0</v>
      </c>
      <c r="V15" s="54">
        <v>0</v>
      </c>
      <c r="W15" s="54">
        <v>31</v>
      </c>
      <c r="X15" s="54">
        <v>49</v>
      </c>
      <c r="Y15" s="54">
        <v>48</v>
      </c>
      <c r="Z15" s="54">
        <v>51</v>
      </c>
      <c r="AA15" s="54">
        <v>0</v>
      </c>
      <c r="AB15" s="54">
        <v>12</v>
      </c>
      <c r="AC15" s="54">
        <v>19</v>
      </c>
      <c r="AD15" s="54">
        <v>6</v>
      </c>
      <c r="AE15" s="54">
        <v>7643</v>
      </c>
      <c r="AF15" s="54">
        <v>553</v>
      </c>
      <c r="AG15" s="61">
        <f t="shared" si="8"/>
        <v>23.019405085244937</v>
      </c>
      <c r="AH15" s="56">
        <f t="shared" si="4"/>
        <v>5.7314801547499643</v>
      </c>
      <c r="AI15" s="56">
        <f t="shared" si="5"/>
        <v>95.25</v>
      </c>
      <c r="AJ15" s="56">
        <f t="shared" si="6"/>
        <v>272.24530735062331</v>
      </c>
      <c r="AK15" s="56">
        <f t="shared" si="7"/>
        <v>4.75</v>
      </c>
    </row>
    <row r="16" spans="1:37" s="58" customFormat="1" ht="50.25" customHeight="1">
      <c r="A16" s="60" t="s">
        <v>42</v>
      </c>
      <c r="B16" s="54">
        <v>78286</v>
      </c>
      <c r="C16" s="54">
        <v>0</v>
      </c>
      <c r="D16" s="54">
        <v>0</v>
      </c>
      <c r="E16" s="54">
        <v>0</v>
      </c>
      <c r="F16" s="54">
        <v>10418</v>
      </c>
      <c r="G16" s="54">
        <v>1</v>
      </c>
      <c r="H16" s="54">
        <v>0</v>
      </c>
      <c r="I16" s="54">
        <v>8456</v>
      </c>
      <c r="J16" s="54">
        <v>1445</v>
      </c>
      <c r="K16" s="54">
        <v>497</v>
      </c>
      <c r="L16" s="54">
        <v>16</v>
      </c>
      <c r="M16" s="54">
        <v>3</v>
      </c>
      <c r="N16" s="54">
        <v>10418</v>
      </c>
      <c r="O16" s="54">
        <v>9900</v>
      </c>
      <c r="P16" s="54">
        <v>517</v>
      </c>
      <c r="Q16" s="54">
        <v>497</v>
      </c>
      <c r="R16" s="54">
        <v>260</v>
      </c>
      <c r="S16" s="54">
        <v>22</v>
      </c>
      <c r="T16" s="54">
        <v>13</v>
      </c>
      <c r="U16" s="54">
        <v>0</v>
      </c>
      <c r="V16" s="54">
        <v>0</v>
      </c>
      <c r="W16" s="54">
        <v>41</v>
      </c>
      <c r="X16" s="54">
        <v>65</v>
      </c>
      <c r="Y16" s="54">
        <v>41</v>
      </c>
      <c r="Z16" s="54">
        <v>47</v>
      </c>
      <c r="AA16" s="54">
        <v>2</v>
      </c>
      <c r="AB16" s="54">
        <v>23</v>
      </c>
      <c r="AC16" s="54">
        <v>20</v>
      </c>
      <c r="AD16" s="54">
        <v>4</v>
      </c>
      <c r="AE16" s="54">
        <v>11295</v>
      </c>
      <c r="AF16" s="54">
        <v>987</v>
      </c>
      <c r="AG16" s="61">
        <f t="shared" si="8"/>
        <v>26.474720895179217</v>
      </c>
      <c r="AH16" s="56">
        <f t="shared" si="4"/>
        <v>4.9625647917066615</v>
      </c>
      <c r="AI16" s="56">
        <f t="shared" si="5"/>
        <v>96.131528046421664</v>
      </c>
      <c r="AJ16" s="56">
        <f t="shared" si="6"/>
        <v>211.17296985985791</v>
      </c>
      <c r="AK16" s="56">
        <f t="shared" si="7"/>
        <v>4.2553191489361701</v>
      </c>
    </row>
    <row r="17" spans="1:37" s="58" customFormat="1" ht="50.25" customHeight="1">
      <c r="A17" s="60" t="s">
        <v>43</v>
      </c>
      <c r="B17" s="54">
        <v>92174</v>
      </c>
      <c r="C17" s="54">
        <v>0</v>
      </c>
      <c r="D17" s="54">
        <v>0</v>
      </c>
      <c r="E17" s="54">
        <v>0</v>
      </c>
      <c r="F17" s="54">
        <v>12129</v>
      </c>
      <c r="G17" s="54">
        <v>0</v>
      </c>
      <c r="H17" s="54">
        <v>0</v>
      </c>
      <c r="I17" s="54">
        <v>10212</v>
      </c>
      <c r="J17" s="54">
        <v>1310</v>
      </c>
      <c r="K17" s="54">
        <v>567</v>
      </c>
      <c r="L17" s="54">
        <v>32</v>
      </c>
      <c r="M17" s="54">
        <v>8</v>
      </c>
      <c r="N17" s="54">
        <v>12129</v>
      </c>
      <c r="O17" s="54">
        <v>11520</v>
      </c>
      <c r="P17" s="54">
        <v>609</v>
      </c>
      <c r="Q17" s="54">
        <v>593</v>
      </c>
      <c r="R17" s="54">
        <v>326</v>
      </c>
      <c r="S17" s="54">
        <v>35</v>
      </c>
      <c r="T17" s="54">
        <v>15</v>
      </c>
      <c r="U17" s="54">
        <v>0</v>
      </c>
      <c r="V17" s="54">
        <v>0</v>
      </c>
      <c r="W17" s="54">
        <v>32</v>
      </c>
      <c r="X17" s="54">
        <v>75</v>
      </c>
      <c r="Y17" s="54">
        <v>45</v>
      </c>
      <c r="Z17" s="54">
        <v>55</v>
      </c>
      <c r="AA17" s="54">
        <v>6</v>
      </c>
      <c r="AB17" s="54">
        <v>29</v>
      </c>
      <c r="AC17" s="54">
        <v>16</v>
      </c>
      <c r="AD17" s="54">
        <v>6</v>
      </c>
      <c r="AE17" s="54">
        <v>12088</v>
      </c>
      <c r="AF17" s="54">
        <v>1054</v>
      </c>
      <c r="AG17" s="61">
        <f t="shared" si="8"/>
        <v>25.129646104107451</v>
      </c>
      <c r="AH17" s="56">
        <f t="shared" si="4"/>
        <v>5.0210239920850848</v>
      </c>
      <c r="AI17" s="56">
        <f t="shared" si="5"/>
        <v>97.372742200328418</v>
      </c>
      <c r="AJ17" s="56">
        <f t="shared" si="6"/>
        <v>288.56459724626927</v>
      </c>
      <c r="AK17" s="56">
        <f t="shared" si="7"/>
        <v>5.7471264367816088</v>
      </c>
    </row>
    <row r="18" spans="1:37" s="58" customFormat="1" ht="50.25" customHeight="1">
      <c r="A18" s="60" t="s">
        <v>44</v>
      </c>
      <c r="B18" s="54">
        <v>70868</v>
      </c>
      <c r="C18" s="54">
        <v>0</v>
      </c>
      <c r="D18" s="54">
        <v>0</v>
      </c>
      <c r="E18" s="54">
        <v>0</v>
      </c>
      <c r="F18" s="54">
        <v>8411</v>
      </c>
      <c r="G18" s="54">
        <v>0</v>
      </c>
      <c r="H18" s="54">
        <v>0</v>
      </c>
      <c r="I18" s="54">
        <v>6921</v>
      </c>
      <c r="J18" s="54">
        <v>1049</v>
      </c>
      <c r="K18" s="54">
        <v>414</v>
      </c>
      <c r="L18" s="54">
        <v>24</v>
      </c>
      <c r="M18" s="54">
        <v>3</v>
      </c>
      <c r="N18" s="54">
        <v>8411</v>
      </c>
      <c r="O18" s="54">
        <v>7969</v>
      </c>
      <c r="P18" s="54">
        <v>442</v>
      </c>
      <c r="Q18" s="54">
        <v>434</v>
      </c>
      <c r="R18" s="54">
        <v>232</v>
      </c>
      <c r="S18" s="54">
        <v>31</v>
      </c>
      <c r="T18" s="54">
        <v>12</v>
      </c>
      <c r="U18" s="54">
        <v>0</v>
      </c>
      <c r="V18" s="54">
        <v>0</v>
      </c>
      <c r="W18" s="54">
        <v>35</v>
      </c>
      <c r="X18" s="54">
        <v>42</v>
      </c>
      <c r="Y18" s="54">
        <v>33</v>
      </c>
      <c r="Z18" s="54">
        <v>33</v>
      </c>
      <c r="AA18" s="54">
        <v>4</v>
      </c>
      <c r="AB18" s="54">
        <v>26</v>
      </c>
      <c r="AC18" s="54">
        <v>8</v>
      </c>
      <c r="AD18" s="54">
        <v>2</v>
      </c>
      <c r="AE18" s="54">
        <v>7803</v>
      </c>
      <c r="AF18" s="54">
        <v>603</v>
      </c>
      <c r="AG18" s="61">
        <f t="shared" si="8"/>
        <v>22.02827792515663</v>
      </c>
      <c r="AH18" s="56">
        <f t="shared" si="4"/>
        <v>5.2550231839258119</v>
      </c>
      <c r="AI18" s="56">
        <f t="shared" si="5"/>
        <v>98.19004524886877</v>
      </c>
      <c r="AJ18" s="56">
        <f t="shared" si="6"/>
        <v>368.56497443823565</v>
      </c>
      <c r="AK18" s="56">
        <f t="shared" si="7"/>
        <v>7.0135746606334841</v>
      </c>
    </row>
    <row r="19" spans="1:37" s="58" customFormat="1" ht="50.25" customHeight="1">
      <c r="A19" s="60" t="s">
        <v>45</v>
      </c>
      <c r="B19" s="54">
        <v>69125</v>
      </c>
      <c r="C19" s="54">
        <v>0</v>
      </c>
      <c r="D19" s="54">
        <v>0</v>
      </c>
      <c r="E19" s="54">
        <v>0</v>
      </c>
      <c r="F19" s="54">
        <v>4332</v>
      </c>
      <c r="G19" s="54">
        <v>0</v>
      </c>
      <c r="H19" s="54">
        <v>0</v>
      </c>
      <c r="I19" s="54">
        <v>3623</v>
      </c>
      <c r="J19" s="54">
        <v>494</v>
      </c>
      <c r="K19" s="54">
        <v>199</v>
      </c>
      <c r="L19" s="54">
        <v>13</v>
      </c>
      <c r="M19" s="54">
        <v>3</v>
      </c>
      <c r="N19" s="54">
        <v>4332</v>
      </c>
      <c r="O19" s="54">
        <v>4116</v>
      </c>
      <c r="P19" s="54">
        <v>216</v>
      </c>
      <c r="Q19" s="54">
        <v>211</v>
      </c>
      <c r="R19" s="54">
        <v>115</v>
      </c>
      <c r="S19" s="54">
        <v>20</v>
      </c>
      <c r="T19" s="54">
        <v>4</v>
      </c>
      <c r="U19" s="54">
        <v>0</v>
      </c>
      <c r="V19" s="54">
        <v>0</v>
      </c>
      <c r="W19" s="54">
        <v>12</v>
      </c>
      <c r="X19" s="54">
        <v>25</v>
      </c>
      <c r="Y19" s="54">
        <v>18</v>
      </c>
      <c r="Z19" s="54">
        <v>17</v>
      </c>
      <c r="AA19" s="54">
        <v>1</v>
      </c>
      <c r="AB19" s="54">
        <v>12</v>
      </c>
      <c r="AC19" s="54">
        <v>5</v>
      </c>
      <c r="AD19" s="54">
        <v>1</v>
      </c>
      <c r="AE19" s="54">
        <v>3815</v>
      </c>
      <c r="AF19" s="54">
        <v>311</v>
      </c>
      <c r="AG19" s="61">
        <f t="shared" si="8"/>
        <v>11.335985533453888</v>
      </c>
      <c r="AH19" s="56">
        <f t="shared" si="4"/>
        <v>4.986149584487535</v>
      </c>
      <c r="AI19" s="56">
        <f t="shared" si="5"/>
        <v>97.68518518518519</v>
      </c>
      <c r="AJ19" s="56">
        <f t="shared" si="6"/>
        <v>461.68051708217916</v>
      </c>
      <c r="AK19" s="56">
        <f t="shared" si="7"/>
        <v>9.2592592592592595</v>
      </c>
    </row>
    <row r="20" spans="1:37" s="58" customFormat="1" ht="50.25" customHeight="1" thickBot="1">
      <c r="A20" s="62" t="s">
        <v>46</v>
      </c>
      <c r="B20" s="63">
        <v>153775</v>
      </c>
      <c r="C20" s="63">
        <v>0</v>
      </c>
      <c r="D20" s="63">
        <v>0</v>
      </c>
      <c r="E20" s="63">
        <v>0</v>
      </c>
      <c r="F20" s="63">
        <v>1989</v>
      </c>
      <c r="G20" s="63">
        <v>0</v>
      </c>
      <c r="H20" s="63">
        <v>0</v>
      </c>
      <c r="I20" s="63">
        <v>1629</v>
      </c>
      <c r="J20" s="63">
        <v>266</v>
      </c>
      <c r="K20" s="63">
        <v>86</v>
      </c>
      <c r="L20" s="63">
        <v>7</v>
      </c>
      <c r="M20" s="63">
        <v>1</v>
      </c>
      <c r="N20" s="63">
        <v>1989</v>
      </c>
      <c r="O20" s="63">
        <v>1895</v>
      </c>
      <c r="P20" s="63">
        <v>94</v>
      </c>
      <c r="Q20" s="63">
        <v>90</v>
      </c>
      <c r="R20" s="63">
        <v>58</v>
      </c>
      <c r="S20" s="63">
        <v>6</v>
      </c>
      <c r="T20" s="63">
        <v>2</v>
      </c>
      <c r="U20" s="63">
        <v>0</v>
      </c>
      <c r="V20" s="63">
        <v>0</v>
      </c>
      <c r="W20" s="63">
        <v>1</v>
      </c>
      <c r="X20" s="63">
        <v>7</v>
      </c>
      <c r="Y20" s="63">
        <v>4</v>
      </c>
      <c r="Z20" s="63">
        <v>8</v>
      </c>
      <c r="AA20" s="63">
        <v>0</v>
      </c>
      <c r="AB20" s="63">
        <v>5</v>
      </c>
      <c r="AC20" s="63">
        <v>4</v>
      </c>
      <c r="AD20" s="63">
        <v>1</v>
      </c>
      <c r="AE20" s="63">
        <v>1647</v>
      </c>
      <c r="AF20" s="63">
        <v>114</v>
      </c>
      <c r="AG20" s="64">
        <f t="shared" si="8"/>
        <v>2.2903592911721669</v>
      </c>
      <c r="AH20" s="65">
        <f t="shared" si="4"/>
        <v>4.725992961287079</v>
      </c>
      <c r="AI20" s="65">
        <f t="shared" si="5"/>
        <v>95.744680851063833</v>
      </c>
      <c r="AJ20" s="65">
        <f t="shared" si="6"/>
        <v>301.65912518853696</v>
      </c>
      <c r="AK20" s="65">
        <f t="shared" si="7"/>
        <v>6.3829787234042552</v>
      </c>
    </row>
    <row r="21" spans="1:37" s="58" customFormat="1" ht="50.25" customHeight="1" thickTop="1">
      <c r="A21" s="66" t="s">
        <v>47</v>
      </c>
      <c r="B21" s="67">
        <v>699999</v>
      </c>
      <c r="C21" s="67">
        <v>0</v>
      </c>
      <c r="D21" s="67">
        <v>0</v>
      </c>
      <c r="E21" s="67">
        <v>0</v>
      </c>
      <c r="F21" s="67">
        <v>69382</v>
      </c>
      <c r="G21" s="67">
        <v>1</v>
      </c>
      <c r="H21" s="67">
        <v>1</v>
      </c>
      <c r="I21" s="67">
        <v>56129</v>
      </c>
      <c r="J21" s="67">
        <v>9211</v>
      </c>
      <c r="K21" s="67">
        <v>3828</v>
      </c>
      <c r="L21" s="67">
        <v>180</v>
      </c>
      <c r="M21" s="67">
        <v>32</v>
      </c>
      <c r="N21" s="67">
        <v>69382</v>
      </c>
      <c r="O21" s="67">
        <v>65321</v>
      </c>
      <c r="P21" s="67">
        <v>4059</v>
      </c>
      <c r="Q21" s="67">
        <v>3886</v>
      </c>
      <c r="R21" s="67">
        <v>1806</v>
      </c>
      <c r="S21" s="67">
        <v>208</v>
      </c>
      <c r="T21" s="67">
        <v>88</v>
      </c>
      <c r="U21" s="67">
        <v>0</v>
      </c>
      <c r="V21" s="67">
        <v>0</v>
      </c>
      <c r="W21" s="67">
        <v>374</v>
      </c>
      <c r="X21" s="67">
        <v>502</v>
      </c>
      <c r="Y21" s="67">
        <v>486</v>
      </c>
      <c r="Z21" s="67">
        <v>414</v>
      </c>
      <c r="AA21" s="67">
        <v>18</v>
      </c>
      <c r="AB21" s="67">
        <v>175</v>
      </c>
      <c r="AC21" s="67">
        <v>173</v>
      </c>
      <c r="AD21" s="67">
        <v>46</v>
      </c>
      <c r="AE21" s="67">
        <v>71271</v>
      </c>
      <c r="AF21" s="67">
        <v>5761</v>
      </c>
      <c r="AG21" s="68">
        <f>(N21+AE21-AF21)/B21*100</f>
        <v>19.270313243304631</v>
      </c>
      <c r="AH21" s="69">
        <f t="shared" si="4"/>
        <v>5.8502205182900466</v>
      </c>
      <c r="AI21" s="69">
        <f t="shared" si="5"/>
        <v>95.737866469573788</v>
      </c>
      <c r="AJ21" s="69">
        <f t="shared" si="6"/>
        <v>299.78957078204724</v>
      </c>
      <c r="AK21" s="69">
        <f t="shared" si="7"/>
        <v>5.1244148805124414</v>
      </c>
    </row>
    <row r="22" spans="1:37" s="73" customFormat="1" ht="30" customHeight="1">
      <c r="A22" s="70"/>
      <c r="B22" s="71"/>
      <c r="C22" s="72" t="s">
        <v>48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</row>
    <row r="23" spans="1:37" s="50" customFormat="1" ht="30" customHeight="1">
      <c r="A23" s="74" t="s">
        <v>49</v>
      </c>
      <c r="B23" s="71"/>
      <c r="C23" s="75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6"/>
      <c r="AE23" s="71"/>
      <c r="AF23" s="71"/>
      <c r="AG23" s="71"/>
      <c r="AH23" s="71"/>
      <c r="AI23" s="71"/>
      <c r="AJ23" s="71"/>
      <c r="AK23" s="76" t="s">
        <v>2</v>
      </c>
    </row>
    <row r="24" spans="1:37" s="6" customFormat="1" ht="45.75" customHeight="1">
      <c r="A24" s="77" t="s">
        <v>3</v>
      </c>
      <c r="B24" s="8" t="s">
        <v>4</v>
      </c>
      <c r="C24" s="9" t="s">
        <v>5</v>
      </c>
      <c r="D24" s="9"/>
      <c r="E24" s="10"/>
      <c r="F24" s="11" t="s">
        <v>6</v>
      </c>
      <c r="G24" s="9"/>
      <c r="H24" s="9"/>
      <c r="I24" s="9"/>
      <c r="J24" s="9"/>
      <c r="K24" s="9"/>
      <c r="L24" s="9"/>
      <c r="M24" s="10"/>
      <c r="N24" s="11" t="s">
        <v>7</v>
      </c>
      <c r="O24" s="9"/>
      <c r="P24" s="10"/>
      <c r="Q24" s="8" t="s">
        <v>8</v>
      </c>
      <c r="R24" s="11" t="s">
        <v>9</v>
      </c>
      <c r="S24" s="9"/>
      <c r="T24" s="9"/>
      <c r="U24" s="9"/>
      <c r="V24" s="9"/>
      <c r="W24" s="9"/>
      <c r="X24" s="9"/>
      <c r="Y24" s="9"/>
      <c r="Z24" s="9"/>
      <c r="AA24" s="9"/>
      <c r="AB24" s="10"/>
      <c r="AC24" s="12" t="s">
        <v>10</v>
      </c>
      <c r="AD24" s="12" t="s">
        <v>11</v>
      </c>
      <c r="AE24" s="12" t="s">
        <v>12</v>
      </c>
      <c r="AF24" s="12" t="s">
        <v>13</v>
      </c>
      <c r="AG24" s="8" t="s">
        <v>14</v>
      </c>
      <c r="AH24" s="13" t="s">
        <v>15</v>
      </c>
      <c r="AI24" s="13" t="s">
        <v>16</v>
      </c>
      <c r="AJ24" s="13" t="s">
        <v>17</v>
      </c>
      <c r="AK24" s="13" t="s">
        <v>18</v>
      </c>
    </row>
    <row r="25" spans="1:37" s="6" customFormat="1" ht="45.75" customHeight="1">
      <c r="A25" s="78"/>
      <c r="B25" s="15"/>
      <c r="C25" s="16" t="s">
        <v>19</v>
      </c>
      <c r="D25" s="8" t="s">
        <v>20</v>
      </c>
      <c r="E25" s="12" t="s">
        <v>21</v>
      </c>
      <c r="F25" s="8" t="s">
        <v>19</v>
      </c>
      <c r="G25" s="17" t="s">
        <v>22</v>
      </c>
      <c r="H25" s="17"/>
      <c r="I25" s="17" t="s">
        <v>23</v>
      </c>
      <c r="J25" s="17"/>
      <c r="K25" s="17"/>
      <c r="L25" s="17"/>
      <c r="M25" s="17"/>
      <c r="N25" s="8" t="s">
        <v>19</v>
      </c>
      <c r="O25" s="8" t="s">
        <v>20</v>
      </c>
      <c r="P25" s="12" t="s">
        <v>21</v>
      </c>
      <c r="Q25" s="15"/>
      <c r="R25" s="12" t="s">
        <v>24</v>
      </c>
      <c r="S25" s="18" t="s">
        <v>25</v>
      </c>
      <c r="T25" s="19"/>
      <c r="U25" s="19"/>
      <c r="V25" s="20"/>
      <c r="W25" s="12" t="s">
        <v>26</v>
      </c>
      <c r="X25" s="12" t="s">
        <v>27</v>
      </c>
      <c r="Y25" s="12" t="s">
        <v>28</v>
      </c>
      <c r="Z25" s="12" t="s">
        <v>29</v>
      </c>
      <c r="AA25" s="12" t="s">
        <v>30</v>
      </c>
      <c r="AB25" s="8" t="s">
        <v>31</v>
      </c>
      <c r="AC25" s="21"/>
      <c r="AD25" s="21"/>
      <c r="AE25" s="21"/>
      <c r="AF25" s="21"/>
      <c r="AG25" s="15"/>
      <c r="AH25" s="22"/>
      <c r="AI25" s="22"/>
      <c r="AJ25" s="22"/>
      <c r="AK25" s="22"/>
    </row>
    <row r="26" spans="1:37" s="6" customFormat="1" ht="45.75" customHeight="1">
      <c r="A26" s="78"/>
      <c r="B26" s="15"/>
      <c r="C26" s="23"/>
      <c r="D26" s="15"/>
      <c r="E26" s="21"/>
      <c r="F26" s="15"/>
      <c r="G26" s="24" t="s">
        <v>50</v>
      </c>
      <c r="H26" s="24" t="s">
        <v>51</v>
      </c>
      <c r="I26" s="24">
        <v>1</v>
      </c>
      <c r="J26" s="24">
        <v>2</v>
      </c>
      <c r="K26" s="24">
        <v>3</v>
      </c>
      <c r="L26" s="24">
        <v>4</v>
      </c>
      <c r="M26" s="24">
        <v>5</v>
      </c>
      <c r="N26" s="15"/>
      <c r="O26" s="15"/>
      <c r="P26" s="21"/>
      <c r="Q26" s="15"/>
      <c r="R26" s="21"/>
      <c r="S26" s="25"/>
      <c r="T26" s="18" t="s">
        <v>34</v>
      </c>
      <c r="U26" s="79"/>
      <c r="V26" s="80"/>
      <c r="W26" s="21"/>
      <c r="X26" s="21"/>
      <c r="Y26" s="21"/>
      <c r="Z26" s="21"/>
      <c r="AA26" s="21"/>
      <c r="AB26" s="15"/>
      <c r="AC26" s="21"/>
      <c r="AD26" s="21"/>
      <c r="AE26" s="21"/>
      <c r="AF26" s="21"/>
      <c r="AG26" s="15"/>
      <c r="AH26" s="22"/>
      <c r="AI26" s="22"/>
      <c r="AJ26" s="22"/>
      <c r="AK26" s="22"/>
    </row>
    <row r="27" spans="1:37" s="6" customFormat="1" ht="45.75" customHeight="1">
      <c r="A27" s="78"/>
      <c r="B27" s="15"/>
      <c r="C27" s="23"/>
      <c r="D27" s="15"/>
      <c r="E27" s="21"/>
      <c r="F27" s="15"/>
      <c r="G27" s="29"/>
      <c r="H27" s="29"/>
      <c r="I27" s="29"/>
      <c r="J27" s="29"/>
      <c r="K27" s="29"/>
      <c r="L27" s="29"/>
      <c r="M27" s="29"/>
      <c r="N27" s="15"/>
      <c r="O27" s="15"/>
      <c r="P27" s="21"/>
      <c r="Q27" s="15"/>
      <c r="R27" s="21"/>
      <c r="S27" s="25"/>
      <c r="T27" s="25"/>
      <c r="U27" s="81" t="s">
        <v>35</v>
      </c>
      <c r="V27" s="80"/>
      <c r="W27" s="21"/>
      <c r="X27" s="21"/>
      <c r="Y27" s="21"/>
      <c r="Z27" s="21"/>
      <c r="AA27" s="21"/>
      <c r="AB27" s="15"/>
      <c r="AC27" s="21"/>
      <c r="AD27" s="21"/>
      <c r="AE27" s="21"/>
      <c r="AF27" s="21"/>
      <c r="AG27" s="15"/>
      <c r="AH27" s="22"/>
      <c r="AI27" s="22"/>
      <c r="AJ27" s="22"/>
      <c r="AK27" s="22"/>
    </row>
    <row r="28" spans="1:37" s="6" customFormat="1" ht="45.75" customHeight="1">
      <c r="A28" s="78"/>
      <c r="B28" s="15"/>
      <c r="C28" s="23"/>
      <c r="D28" s="15"/>
      <c r="E28" s="21"/>
      <c r="F28" s="15"/>
      <c r="G28" s="29"/>
      <c r="H28" s="29"/>
      <c r="I28" s="29"/>
      <c r="J28" s="29"/>
      <c r="K28" s="29"/>
      <c r="L28" s="29"/>
      <c r="M28" s="29"/>
      <c r="N28" s="15"/>
      <c r="O28" s="15"/>
      <c r="P28" s="21"/>
      <c r="Q28" s="15"/>
      <c r="R28" s="21"/>
      <c r="S28" s="25"/>
      <c r="T28" s="25"/>
      <c r="U28" s="82"/>
      <c r="V28" s="83" t="s">
        <v>36</v>
      </c>
      <c r="W28" s="21"/>
      <c r="X28" s="21"/>
      <c r="Y28" s="21"/>
      <c r="Z28" s="21"/>
      <c r="AA28" s="21"/>
      <c r="AB28" s="15"/>
      <c r="AC28" s="21"/>
      <c r="AD28" s="21"/>
      <c r="AE28" s="21"/>
      <c r="AF28" s="21"/>
      <c r="AG28" s="15"/>
      <c r="AH28" s="22"/>
      <c r="AI28" s="22"/>
      <c r="AJ28" s="22"/>
      <c r="AK28" s="22"/>
    </row>
    <row r="29" spans="1:37" s="6" customFormat="1" ht="45.75" customHeight="1">
      <c r="A29" s="84"/>
      <c r="B29" s="35"/>
      <c r="C29" s="36"/>
      <c r="D29" s="35"/>
      <c r="E29" s="37"/>
      <c r="F29" s="35"/>
      <c r="G29" s="38"/>
      <c r="H29" s="38"/>
      <c r="I29" s="38"/>
      <c r="J29" s="38"/>
      <c r="K29" s="38"/>
      <c r="L29" s="38"/>
      <c r="M29" s="38"/>
      <c r="N29" s="35"/>
      <c r="O29" s="35"/>
      <c r="P29" s="37"/>
      <c r="Q29" s="35"/>
      <c r="R29" s="37"/>
      <c r="S29" s="39"/>
      <c r="T29" s="39"/>
      <c r="U29" s="85"/>
      <c r="V29" s="86"/>
      <c r="W29" s="37"/>
      <c r="X29" s="37"/>
      <c r="Y29" s="37"/>
      <c r="Z29" s="37"/>
      <c r="AA29" s="37"/>
      <c r="AB29" s="35"/>
      <c r="AC29" s="37"/>
      <c r="AD29" s="37"/>
      <c r="AE29" s="37"/>
      <c r="AF29" s="37"/>
      <c r="AG29" s="35"/>
      <c r="AH29" s="43"/>
      <c r="AI29" s="43"/>
      <c r="AJ29" s="43"/>
      <c r="AK29" s="43"/>
    </row>
    <row r="30" spans="1:37" s="50" customFormat="1" ht="18" customHeight="1">
      <c r="A30" s="87"/>
      <c r="B30" s="45"/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8"/>
      <c r="AF30" s="47"/>
      <c r="AG30" s="49"/>
      <c r="AH30" s="49"/>
      <c r="AI30" s="49"/>
      <c r="AJ30" s="49"/>
      <c r="AK30" s="49"/>
    </row>
    <row r="31" spans="1:37" s="58" customFormat="1" ht="50.25" customHeight="1">
      <c r="A31" s="88" t="s">
        <v>37</v>
      </c>
      <c r="B31" s="89"/>
      <c r="C31" s="54">
        <v>0</v>
      </c>
      <c r="D31" s="54">
        <v>0</v>
      </c>
      <c r="E31" s="54">
        <v>0</v>
      </c>
      <c r="F31" s="54">
        <v>7</v>
      </c>
      <c r="G31" s="54">
        <v>0</v>
      </c>
      <c r="H31" s="54">
        <v>0</v>
      </c>
      <c r="I31" s="54">
        <v>6</v>
      </c>
      <c r="J31" s="54">
        <v>0</v>
      </c>
      <c r="K31" s="54">
        <v>1</v>
      </c>
      <c r="L31" s="54">
        <v>0</v>
      </c>
      <c r="M31" s="54">
        <v>0</v>
      </c>
      <c r="N31" s="54">
        <v>7</v>
      </c>
      <c r="O31" s="54">
        <v>6</v>
      </c>
      <c r="P31" s="54">
        <v>1</v>
      </c>
      <c r="Q31" s="54">
        <v>1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1</v>
      </c>
      <c r="Z31" s="54">
        <v>0</v>
      </c>
      <c r="AA31" s="54">
        <v>0</v>
      </c>
      <c r="AB31" s="54">
        <v>0</v>
      </c>
      <c r="AC31" s="54">
        <v>0</v>
      </c>
      <c r="AD31" s="54">
        <v>0</v>
      </c>
      <c r="AE31" s="54">
        <v>3</v>
      </c>
      <c r="AF31" s="90"/>
      <c r="AG31" s="55"/>
      <c r="AH31" s="56">
        <f t="shared" ref="AH31" si="9">P31/N31*100</f>
        <v>14.285714285714285</v>
      </c>
      <c r="AI31" s="57">
        <f t="shared" ref="AI31" si="10">Q31/P31*100</f>
        <v>100</v>
      </c>
      <c r="AJ31" s="57">
        <f t="shared" ref="AJ31" si="11">S31/N31*100000</f>
        <v>0</v>
      </c>
      <c r="AK31" s="57">
        <f t="shared" ref="AK31" si="12">S31/P31*100</f>
        <v>0</v>
      </c>
    </row>
    <row r="32" spans="1:37" s="58" customFormat="1" ht="18" customHeight="1">
      <c r="A32" s="87"/>
      <c r="B32" s="45"/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8"/>
      <c r="AF32" s="47"/>
      <c r="AG32" s="49"/>
      <c r="AH32" s="49"/>
      <c r="AI32" s="49"/>
      <c r="AJ32" s="49"/>
      <c r="AK32" s="49"/>
    </row>
    <row r="33" spans="1:37" s="58" customFormat="1" ht="50.25" customHeight="1">
      <c r="A33" s="60" t="s">
        <v>38</v>
      </c>
      <c r="B33" s="89"/>
      <c r="C33" s="54">
        <v>0</v>
      </c>
      <c r="D33" s="54">
        <v>0</v>
      </c>
      <c r="E33" s="54">
        <v>0</v>
      </c>
      <c r="F33" s="54">
        <v>6445</v>
      </c>
      <c r="G33" s="54">
        <v>0</v>
      </c>
      <c r="H33" s="54">
        <v>1</v>
      </c>
      <c r="I33" s="54">
        <v>4931</v>
      </c>
      <c r="J33" s="54">
        <v>989</v>
      </c>
      <c r="K33" s="54">
        <v>499</v>
      </c>
      <c r="L33" s="54">
        <v>22</v>
      </c>
      <c r="M33" s="54">
        <v>3</v>
      </c>
      <c r="N33" s="54">
        <v>6445</v>
      </c>
      <c r="O33" s="54">
        <v>5918</v>
      </c>
      <c r="P33" s="54">
        <v>526</v>
      </c>
      <c r="Q33" s="54">
        <v>490</v>
      </c>
      <c r="R33" s="54">
        <v>180</v>
      </c>
      <c r="S33" s="54">
        <v>19</v>
      </c>
      <c r="T33" s="54">
        <v>6</v>
      </c>
      <c r="U33" s="54">
        <v>0</v>
      </c>
      <c r="V33" s="54">
        <v>0</v>
      </c>
      <c r="W33" s="54">
        <v>85</v>
      </c>
      <c r="X33" s="54">
        <v>78</v>
      </c>
      <c r="Y33" s="54">
        <v>67</v>
      </c>
      <c r="Z33" s="54">
        <v>64</v>
      </c>
      <c r="AA33" s="54">
        <v>1</v>
      </c>
      <c r="AB33" s="54">
        <v>18</v>
      </c>
      <c r="AC33" s="54">
        <v>36</v>
      </c>
      <c r="AD33" s="54">
        <v>3</v>
      </c>
      <c r="AE33" s="54">
        <v>7061</v>
      </c>
      <c r="AF33" s="90"/>
      <c r="AG33" s="55"/>
      <c r="AH33" s="56">
        <f t="shared" ref="AH33:AH42" si="13">P33/N33*100</f>
        <v>8.1613653995345228</v>
      </c>
      <c r="AI33" s="56">
        <f t="shared" ref="AI33:AI42" si="14">Q33/P33*100</f>
        <v>93.155893536121667</v>
      </c>
      <c r="AJ33" s="56">
        <f t="shared" ref="AJ33:AJ42" si="15">S33/N33*100000</f>
        <v>294.80217222653221</v>
      </c>
      <c r="AK33" s="56">
        <f t="shared" ref="AK33:AK42" si="16">S33/P33*100</f>
        <v>3.6121673003802277</v>
      </c>
    </row>
    <row r="34" spans="1:37" s="58" customFormat="1" ht="50.25" customHeight="1">
      <c r="A34" s="60" t="s">
        <v>39</v>
      </c>
      <c r="B34" s="89"/>
      <c r="C34" s="54">
        <v>0</v>
      </c>
      <c r="D34" s="54">
        <v>0</v>
      </c>
      <c r="E34" s="54">
        <v>0</v>
      </c>
      <c r="F34" s="54">
        <v>2442</v>
      </c>
      <c r="G34" s="54">
        <v>0</v>
      </c>
      <c r="H34" s="54">
        <v>0</v>
      </c>
      <c r="I34" s="54">
        <v>1900</v>
      </c>
      <c r="J34" s="54">
        <v>341</v>
      </c>
      <c r="K34" s="54">
        <v>191</v>
      </c>
      <c r="L34" s="54">
        <v>7</v>
      </c>
      <c r="M34" s="54">
        <v>3</v>
      </c>
      <c r="N34" s="54">
        <v>2442</v>
      </c>
      <c r="O34" s="54">
        <v>2240</v>
      </c>
      <c r="P34" s="54">
        <v>202</v>
      </c>
      <c r="Q34" s="54">
        <v>191</v>
      </c>
      <c r="R34" s="54">
        <v>60</v>
      </c>
      <c r="S34" s="54">
        <v>17</v>
      </c>
      <c r="T34" s="54">
        <v>10</v>
      </c>
      <c r="U34" s="54">
        <v>0</v>
      </c>
      <c r="V34" s="54">
        <v>0</v>
      </c>
      <c r="W34" s="54">
        <v>21</v>
      </c>
      <c r="X34" s="54">
        <v>27</v>
      </c>
      <c r="Y34" s="54">
        <v>41</v>
      </c>
      <c r="Z34" s="54">
        <v>24</v>
      </c>
      <c r="AA34" s="54">
        <v>1</v>
      </c>
      <c r="AB34" s="54">
        <v>11</v>
      </c>
      <c r="AC34" s="54">
        <v>11</v>
      </c>
      <c r="AD34" s="54">
        <v>1</v>
      </c>
      <c r="AE34" s="54">
        <v>2704</v>
      </c>
      <c r="AF34" s="90"/>
      <c r="AG34" s="55"/>
      <c r="AH34" s="56">
        <f t="shared" si="13"/>
        <v>8.2719082719082717</v>
      </c>
      <c r="AI34" s="56">
        <f t="shared" si="14"/>
        <v>94.554455445544548</v>
      </c>
      <c r="AJ34" s="56">
        <f t="shared" si="15"/>
        <v>696.15069615069615</v>
      </c>
      <c r="AK34" s="56">
        <f t="shared" si="16"/>
        <v>8.4158415841584162</v>
      </c>
    </row>
    <row r="35" spans="1:37" s="58" customFormat="1" ht="50.25" customHeight="1">
      <c r="A35" s="60" t="s">
        <v>40</v>
      </c>
      <c r="B35" s="89"/>
      <c r="C35" s="54">
        <v>0</v>
      </c>
      <c r="D35" s="54">
        <v>0</v>
      </c>
      <c r="E35" s="54">
        <v>0</v>
      </c>
      <c r="F35" s="54">
        <v>2002</v>
      </c>
      <c r="G35" s="54">
        <v>0</v>
      </c>
      <c r="H35" s="54">
        <v>0</v>
      </c>
      <c r="I35" s="54">
        <v>1499</v>
      </c>
      <c r="J35" s="54">
        <v>319</v>
      </c>
      <c r="K35" s="54">
        <v>174</v>
      </c>
      <c r="L35" s="54">
        <v>10</v>
      </c>
      <c r="M35" s="54">
        <v>0</v>
      </c>
      <c r="N35" s="54">
        <v>2002</v>
      </c>
      <c r="O35" s="54">
        <v>1817</v>
      </c>
      <c r="P35" s="54">
        <v>185</v>
      </c>
      <c r="Q35" s="54">
        <v>169</v>
      </c>
      <c r="R35" s="54">
        <v>63</v>
      </c>
      <c r="S35" s="54">
        <v>8</v>
      </c>
      <c r="T35" s="54">
        <v>3</v>
      </c>
      <c r="U35" s="54">
        <v>0</v>
      </c>
      <c r="V35" s="54">
        <v>0</v>
      </c>
      <c r="W35" s="54">
        <v>20</v>
      </c>
      <c r="X35" s="54">
        <v>23</v>
      </c>
      <c r="Y35" s="54">
        <v>27</v>
      </c>
      <c r="Z35" s="54">
        <v>31</v>
      </c>
      <c r="AA35" s="54">
        <v>0</v>
      </c>
      <c r="AB35" s="54">
        <v>9</v>
      </c>
      <c r="AC35" s="54">
        <v>16</v>
      </c>
      <c r="AD35" s="54">
        <v>0</v>
      </c>
      <c r="AE35" s="54">
        <v>2606</v>
      </c>
      <c r="AF35" s="90"/>
      <c r="AG35" s="55"/>
      <c r="AH35" s="56">
        <f t="shared" si="13"/>
        <v>9.2407592407592407</v>
      </c>
      <c r="AI35" s="56">
        <f t="shared" si="14"/>
        <v>91.351351351351354</v>
      </c>
      <c r="AJ35" s="56">
        <f t="shared" si="15"/>
        <v>399.60039960039961</v>
      </c>
      <c r="AK35" s="56">
        <f t="shared" si="16"/>
        <v>4.3243243243243246</v>
      </c>
    </row>
    <row r="36" spans="1:37" s="58" customFormat="1" ht="50.25" customHeight="1">
      <c r="A36" s="60" t="s">
        <v>41</v>
      </c>
      <c r="B36" s="89"/>
      <c r="C36" s="54">
        <v>0</v>
      </c>
      <c r="D36" s="54">
        <v>0</v>
      </c>
      <c r="E36" s="54">
        <v>0</v>
      </c>
      <c r="F36" s="54">
        <v>2044</v>
      </c>
      <c r="G36" s="54">
        <v>0</v>
      </c>
      <c r="H36" s="54">
        <v>0</v>
      </c>
      <c r="I36" s="54">
        <v>1566</v>
      </c>
      <c r="J36" s="54">
        <v>313</v>
      </c>
      <c r="K36" s="54">
        <v>154</v>
      </c>
      <c r="L36" s="54">
        <v>7</v>
      </c>
      <c r="M36" s="54">
        <v>4</v>
      </c>
      <c r="N36" s="54">
        <v>2044</v>
      </c>
      <c r="O36" s="54">
        <v>1879</v>
      </c>
      <c r="P36" s="54">
        <v>165</v>
      </c>
      <c r="Q36" s="54">
        <v>156</v>
      </c>
      <c r="R36" s="54">
        <v>76</v>
      </c>
      <c r="S36" s="54">
        <v>10</v>
      </c>
      <c r="T36" s="54">
        <v>6</v>
      </c>
      <c r="U36" s="54">
        <v>0</v>
      </c>
      <c r="V36" s="54">
        <v>0</v>
      </c>
      <c r="W36" s="54">
        <v>10</v>
      </c>
      <c r="X36" s="54">
        <v>8</v>
      </c>
      <c r="Y36" s="54">
        <v>22</v>
      </c>
      <c r="Z36" s="54">
        <v>23</v>
      </c>
      <c r="AA36" s="54">
        <v>0</v>
      </c>
      <c r="AB36" s="54">
        <v>6</v>
      </c>
      <c r="AC36" s="54">
        <v>9</v>
      </c>
      <c r="AD36" s="54">
        <v>2</v>
      </c>
      <c r="AE36" s="54">
        <v>2320</v>
      </c>
      <c r="AF36" s="90"/>
      <c r="AG36" s="55"/>
      <c r="AH36" s="56">
        <f t="shared" si="13"/>
        <v>8.0724070450097845</v>
      </c>
      <c r="AI36" s="56">
        <f t="shared" si="14"/>
        <v>94.545454545454547</v>
      </c>
      <c r="AJ36" s="56">
        <f t="shared" si="15"/>
        <v>489.23679060665359</v>
      </c>
      <c r="AK36" s="56">
        <f t="shared" si="16"/>
        <v>6.0606060606060606</v>
      </c>
    </row>
    <row r="37" spans="1:37" s="58" customFormat="1" ht="50.25" customHeight="1">
      <c r="A37" s="60" t="s">
        <v>42</v>
      </c>
      <c r="B37" s="89"/>
      <c r="C37" s="54">
        <v>0</v>
      </c>
      <c r="D37" s="54">
        <v>0</v>
      </c>
      <c r="E37" s="54">
        <v>0</v>
      </c>
      <c r="F37" s="54">
        <v>2685</v>
      </c>
      <c r="G37" s="54">
        <v>0</v>
      </c>
      <c r="H37" s="54">
        <v>0</v>
      </c>
      <c r="I37" s="54">
        <v>2109</v>
      </c>
      <c r="J37" s="54">
        <v>396</v>
      </c>
      <c r="K37" s="54">
        <v>174</v>
      </c>
      <c r="L37" s="54">
        <v>3</v>
      </c>
      <c r="M37" s="54">
        <v>3</v>
      </c>
      <c r="N37" s="54">
        <v>2685</v>
      </c>
      <c r="O37" s="54">
        <v>2505</v>
      </c>
      <c r="P37" s="54">
        <v>180</v>
      </c>
      <c r="Q37" s="54">
        <v>165</v>
      </c>
      <c r="R37" s="54">
        <v>79</v>
      </c>
      <c r="S37" s="54">
        <v>7</v>
      </c>
      <c r="T37" s="54">
        <v>4</v>
      </c>
      <c r="U37" s="54">
        <v>0</v>
      </c>
      <c r="V37" s="54">
        <v>0</v>
      </c>
      <c r="W37" s="54">
        <v>19</v>
      </c>
      <c r="X37" s="54">
        <v>16</v>
      </c>
      <c r="Y37" s="54">
        <v>15</v>
      </c>
      <c r="Z37" s="54">
        <v>20</v>
      </c>
      <c r="AA37" s="54">
        <v>0</v>
      </c>
      <c r="AB37" s="54">
        <v>10</v>
      </c>
      <c r="AC37" s="54">
        <v>15</v>
      </c>
      <c r="AD37" s="54">
        <v>1</v>
      </c>
      <c r="AE37" s="54">
        <v>2837</v>
      </c>
      <c r="AF37" s="90"/>
      <c r="AG37" s="55"/>
      <c r="AH37" s="56">
        <f t="shared" si="13"/>
        <v>6.7039106145251397</v>
      </c>
      <c r="AI37" s="56">
        <f t="shared" si="14"/>
        <v>91.666666666666657</v>
      </c>
      <c r="AJ37" s="56">
        <f t="shared" si="15"/>
        <v>260.70763500931099</v>
      </c>
      <c r="AK37" s="56">
        <f t="shared" si="16"/>
        <v>3.8888888888888888</v>
      </c>
    </row>
    <row r="38" spans="1:37" s="58" customFormat="1" ht="50.25" customHeight="1">
      <c r="A38" s="60" t="s">
        <v>43</v>
      </c>
      <c r="B38" s="89"/>
      <c r="C38" s="54">
        <v>0</v>
      </c>
      <c r="D38" s="54">
        <v>0</v>
      </c>
      <c r="E38" s="54">
        <v>0</v>
      </c>
      <c r="F38" s="54">
        <v>2792</v>
      </c>
      <c r="G38" s="54">
        <v>0</v>
      </c>
      <c r="H38" s="54">
        <v>0</v>
      </c>
      <c r="I38" s="54">
        <v>2289</v>
      </c>
      <c r="J38" s="54">
        <v>316</v>
      </c>
      <c r="K38" s="54">
        <v>169</v>
      </c>
      <c r="L38" s="54">
        <v>12</v>
      </c>
      <c r="M38" s="54">
        <v>6</v>
      </c>
      <c r="N38" s="54">
        <v>2792</v>
      </c>
      <c r="O38" s="54">
        <v>2604</v>
      </c>
      <c r="P38" s="54">
        <v>188</v>
      </c>
      <c r="Q38" s="54">
        <v>177</v>
      </c>
      <c r="R38" s="54">
        <v>84</v>
      </c>
      <c r="S38" s="54">
        <v>15</v>
      </c>
      <c r="T38" s="54">
        <v>9</v>
      </c>
      <c r="U38" s="54">
        <v>0</v>
      </c>
      <c r="V38" s="54">
        <v>0</v>
      </c>
      <c r="W38" s="54">
        <v>7</v>
      </c>
      <c r="X38" s="54">
        <v>22</v>
      </c>
      <c r="Y38" s="54">
        <v>16</v>
      </c>
      <c r="Z38" s="54">
        <v>21</v>
      </c>
      <c r="AA38" s="54">
        <v>2</v>
      </c>
      <c r="AB38" s="54">
        <v>13</v>
      </c>
      <c r="AC38" s="54">
        <v>11</v>
      </c>
      <c r="AD38" s="54">
        <v>1</v>
      </c>
      <c r="AE38" s="54">
        <v>2777</v>
      </c>
      <c r="AF38" s="90"/>
      <c r="AG38" s="55"/>
      <c r="AH38" s="56">
        <f t="shared" si="13"/>
        <v>6.7335243553008599</v>
      </c>
      <c r="AI38" s="56">
        <f t="shared" si="14"/>
        <v>94.148936170212778</v>
      </c>
      <c r="AJ38" s="56">
        <f t="shared" si="15"/>
        <v>537.24928366762174</v>
      </c>
      <c r="AK38" s="56">
        <f t="shared" si="16"/>
        <v>7.9787234042553195</v>
      </c>
    </row>
    <row r="39" spans="1:37" s="58" customFormat="1" ht="50.25" customHeight="1">
      <c r="A39" s="60" t="s">
        <v>44</v>
      </c>
      <c r="B39" s="89"/>
      <c r="C39" s="54">
        <v>0</v>
      </c>
      <c r="D39" s="54">
        <v>0</v>
      </c>
      <c r="E39" s="54">
        <v>0</v>
      </c>
      <c r="F39" s="54">
        <v>1705</v>
      </c>
      <c r="G39" s="54">
        <v>0</v>
      </c>
      <c r="H39" s="54">
        <v>0</v>
      </c>
      <c r="I39" s="54">
        <v>1381</v>
      </c>
      <c r="J39" s="54">
        <v>219</v>
      </c>
      <c r="K39" s="54">
        <v>99</v>
      </c>
      <c r="L39" s="54">
        <v>5</v>
      </c>
      <c r="M39" s="54">
        <v>1</v>
      </c>
      <c r="N39" s="54">
        <v>1705</v>
      </c>
      <c r="O39" s="54">
        <v>1599</v>
      </c>
      <c r="P39" s="54">
        <v>106</v>
      </c>
      <c r="Q39" s="54">
        <v>103</v>
      </c>
      <c r="R39" s="54">
        <v>49</v>
      </c>
      <c r="S39" s="54">
        <v>8</v>
      </c>
      <c r="T39" s="54">
        <v>5</v>
      </c>
      <c r="U39" s="54">
        <v>0</v>
      </c>
      <c r="V39" s="54">
        <v>0</v>
      </c>
      <c r="W39" s="54">
        <v>12</v>
      </c>
      <c r="X39" s="54">
        <v>13</v>
      </c>
      <c r="Y39" s="54">
        <v>8</v>
      </c>
      <c r="Z39" s="54">
        <v>9</v>
      </c>
      <c r="AA39" s="54">
        <v>1</v>
      </c>
      <c r="AB39" s="54">
        <v>5</v>
      </c>
      <c r="AC39" s="54">
        <v>3</v>
      </c>
      <c r="AD39" s="54">
        <v>0</v>
      </c>
      <c r="AE39" s="54">
        <v>1554</v>
      </c>
      <c r="AF39" s="90"/>
      <c r="AG39" s="55"/>
      <c r="AH39" s="56">
        <f t="shared" si="13"/>
        <v>6.2170087976539588</v>
      </c>
      <c r="AI39" s="56">
        <f t="shared" si="14"/>
        <v>97.169811320754718</v>
      </c>
      <c r="AJ39" s="56">
        <f t="shared" si="15"/>
        <v>469.208211143695</v>
      </c>
      <c r="AK39" s="56">
        <f t="shared" si="16"/>
        <v>7.5471698113207548</v>
      </c>
    </row>
    <row r="40" spans="1:37" s="58" customFormat="1" ht="50.25" customHeight="1">
      <c r="A40" s="60" t="s">
        <v>45</v>
      </c>
      <c r="B40" s="89"/>
      <c r="C40" s="54">
        <v>0</v>
      </c>
      <c r="D40" s="54">
        <v>0</v>
      </c>
      <c r="E40" s="54">
        <v>0</v>
      </c>
      <c r="F40" s="54">
        <v>895</v>
      </c>
      <c r="G40" s="54">
        <v>0</v>
      </c>
      <c r="H40" s="54">
        <v>0</v>
      </c>
      <c r="I40" s="54">
        <v>730</v>
      </c>
      <c r="J40" s="54">
        <v>105</v>
      </c>
      <c r="K40" s="54">
        <v>57</v>
      </c>
      <c r="L40" s="54">
        <v>3</v>
      </c>
      <c r="M40" s="54">
        <v>0</v>
      </c>
      <c r="N40" s="54">
        <v>895</v>
      </c>
      <c r="O40" s="54">
        <v>835</v>
      </c>
      <c r="P40" s="54">
        <v>60</v>
      </c>
      <c r="Q40" s="54">
        <v>57</v>
      </c>
      <c r="R40" s="54">
        <v>21</v>
      </c>
      <c r="S40" s="54">
        <v>7</v>
      </c>
      <c r="T40" s="54">
        <v>2</v>
      </c>
      <c r="U40" s="54">
        <v>0</v>
      </c>
      <c r="V40" s="54">
        <v>0</v>
      </c>
      <c r="W40" s="54">
        <v>5</v>
      </c>
      <c r="X40" s="54">
        <v>7</v>
      </c>
      <c r="Y40" s="54">
        <v>6</v>
      </c>
      <c r="Z40" s="54">
        <v>7</v>
      </c>
      <c r="AA40" s="54">
        <v>1</v>
      </c>
      <c r="AB40" s="54">
        <v>4</v>
      </c>
      <c r="AC40" s="54">
        <v>3</v>
      </c>
      <c r="AD40" s="54">
        <v>0</v>
      </c>
      <c r="AE40" s="54">
        <v>802</v>
      </c>
      <c r="AF40" s="90"/>
      <c r="AG40" s="55"/>
      <c r="AH40" s="56">
        <f t="shared" si="13"/>
        <v>6.7039106145251397</v>
      </c>
      <c r="AI40" s="56">
        <f t="shared" si="14"/>
        <v>95</v>
      </c>
      <c r="AJ40" s="56">
        <f t="shared" si="15"/>
        <v>782.12290502793303</v>
      </c>
      <c r="AK40" s="56">
        <f t="shared" si="16"/>
        <v>11.666666666666666</v>
      </c>
    </row>
    <row r="41" spans="1:37" s="58" customFormat="1" ht="50.25" customHeight="1" thickBot="1">
      <c r="A41" s="62" t="s">
        <v>46</v>
      </c>
      <c r="B41" s="91"/>
      <c r="C41" s="63">
        <v>0</v>
      </c>
      <c r="D41" s="63">
        <v>0</v>
      </c>
      <c r="E41" s="63">
        <v>0</v>
      </c>
      <c r="F41" s="63">
        <v>402</v>
      </c>
      <c r="G41" s="63">
        <v>0</v>
      </c>
      <c r="H41" s="63">
        <v>0</v>
      </c>
      <c r="I41" s="63">
        <v>328</v>
      </c>
      <c r="J41" s="63">
        <v>50</v>
      </c>
      <c r="K41" s="63">
        <v>21</v>
      </c>
      <c r="L41" s="63">
        <v>2</v>
      </c>
      <c r="M41" s="63">
        <v>1</v>
      </c>
      <c r="N41" s="63">
        <v>402</v>
      </c>
      <c r="O41" s="63">
        <v>378</v>
      </c>
      <c r="P41" s="63">
        <v>24</v>
      </c>
      <c r="Q41" s="63">
        <v>22</v>
      </c>
      <c r="R41" s="63">
        <v>13</v>
      </c>
      <c r="S41" s="63">
        <v>3</v>
      </c>
      <c r="T41" s="63">
        <v>2</v>
      </c>
      <c r="U41" s="63">
        <v>0</v>
      </c>
      <c r="V41" s="63">
        <v>0</v>
      </c>
      <c r="W41" s="63">
        <v>0</v>
      </c>
      <c r="X41" s="63">
        <v>2</v>
      </c>
      <c r="Y41" s="63">
        <v>1</v>
      </c>
      <c r="Z41" s="63">
        <v>2</v>
      </c>
      <c r="AA41" s="63">
        <v>0</v>
      </c>
      <c r="AB41" s="63">
        <v>1</v>
      </c>
      <c r="AC41" s="63">
        <v>2</v>
      </c>
      <c r="AD41" s="63">
        <v>0</v>
      </c>
      <c r="AE41" s="63">
        <v>344</v>
      </c>
      <c r="AF41" s="92"/>
      <c r="AG41" s="93"/>
      <c r="AH41" s="65">
        <f t="shared" si="13"/>
        <v>5.9701492537313428</v>
      </c>
      <c r="AI41" s="65">
        <f t="shared" si="14"/>
        <v>91.666666666666657</v>
      </c>
      <c r="AJ41" s="65">
        <f t="shared" si="15"/>
        <v>746.26865671641792</v>
      </c>
      <c r="AK41" s="65">
        <f t="shared" si="16"/>
        <v>12.5</v>
      </c>
    </row>
    <row r="42" spans="1:37" s="58" customFormat="1" ht="50.25" customHeight="1" thickTop="1">
      <c r="A42" s="66" t="s">
        <v>47</v>
      </c>
      <c r="B42" s="94"/>
      <c r="C42" s="67">
        <v>0</v>
      </c>
      <c r="D42" s="67">
        <v>0</v>
      </c>
      <c r="E42" s="67">
        <v>0</v>
      </c>
      <c r="F42" s="67">
        <v>21412</v>
      </c>
      <c r="G42" s="67">
        <v>0</v>
      </c>
      <c r="H42" s="67">
        <v>1</v>
      </c>
      <c r="I42" s="67">
        <v>16733</v>
      </c>
      <c r="J42" s="67">
        <v>3048</v>
      </c>
      <c r="K42" s="67">
        <v>1538</v>
      </c>
      <c r="L42" s="67">
        <v>71</v>
      </c>
      <c r="M42" s="67">
        <v>21</v>
      </c>
      <c r="N42" s="67">
        <v>21412</v>
      </c>
      <c r="O42" s="67">
        <v>19775</v>
      </c>
      <c r="P42" s="67">
        <v>1636</v>
      </c>
      <c r="Q42" s="67">
        <v>1530</v>
      </c>
      <c r="R42" s="67">
        <v>625</v>
      </c>
      <c r="S42" s="67">
        <v>94</v>
      </c>
      <c r="T42" s="67">
        <v>47</v>
      </c>
      <c r="U42" s="67">
        <v>0</v>
      </c>
      <c r="V42" s="67">
        <v>0</v>
      </c>
      <c r="W42" s="67">
        <v>179</v>
      </c>
      <c r="X42" s="67">
        <v>196</v>
      </c>
      <c r="Y42" s="67">
        <v>203</v>
      </c>
      <c r="Z42" s="67">
        <v>201</v>
      </c>
      <c r="AA42" s="67">
        <v>6</v>
      </c>
      <c r="AB42" s="67">
        <v>77</v>
      </c>
      <c r="AC42" s="67">
        <v>106</v>
      </c>
      <c r="AD42" s="67">
        <v>8</v>
      </c>
      <c r="AE42" s="67">
        <v>23005</v>
      </c>
      <c r="AF42" s="95"/>
      <c r="AG42" s="96"/>
      <c r="AH42" s="69">
        <f t="shared" si="13"/>
        <v>7.6405753782925467</v>
      </c>
      <c r="AI42" s="69">
        <f t="shared" si="14"/>
        <v>93.520782396088023</v>
      </c>
      <c r="AJ42" s="69">
        <f t="shared" si="15"/>
        <v>439.00616476742016</v>
      </c>
      <c r="AK42" s="69">
        <f t="shared" si="16"/>
        <v>5.7457212713936432</v>
      </c>
    </row>
    <row r="43" spans="1:37" s="6" customFormat="1" ht="30" customHeight="1">
      <c r="A43" s="97"/>
      <c r="B43" s="1"/>
      <c r="C43" s="2" t="s">
        <v>52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s="6" customFormat="1" ht="35.25" customHeight="1">
      <c r="A44" s="98" t="s">
        <v>53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5"/>
      <c r="AE44" s="1"/>
      <c r="AF44" s="1"/>
      <c r="AG44" s="1"/>
      <c r="AH44" s="1"/>
      <c r="AI44" s="1"/>
      <c r="AJ44" s="1"/>
      <c r="AK44" s="5" t="s">
        <v>2</v>
      </c>
    </row>
    <row r="45" spans="1:37" s="6" customFormat="1" ht="45.75" customHeight="1">
      <c r="A45" s="77" t="s">
        <v>3</v>
      </c>
      <c r="B45" s="8" t="s">
        <v>4</v>
      </c>
      <c r="C45" s="9" t="s">
        <v>5</v>
      </c>
      <c r="D45" s="9"/>
      <c r="E45" s="10"/>
      <c r="F45" s="11" t="s">
        <v>6</v>
      </c>
      <c r="G45" s="9"/>
      <c r="H45" s="9"/>
      <c r="I45" s="9"/>
      <c r="J45" s="9"/>
      <c r="K45" s="9"/>
      <c r="L45" s="9"/>
      <c r="M45" s="10"/>
      <c r="N45" s="11" t="s">
        <v>7</v>
      </c>
      <c r="O45" s="9"/>
      <c r="P45" s="10"/>
      <c r="Q45" s="8" t="s">
        <v>8</v>
      </c>
      <c r="R45" s="11" t="s">
        <v>9</v>
      </c>
      <c r="S45" s="9"/>
      <c r="T45" s="9"/>
      <c r="U45" s="9"/>
      <c r="V45" s="9"/>
      <c r="W45" s="9"/>
      <c r="X45" s="9"/>
      <c r="Y45" s="9"/>
      <c r="Z45" s="9"/>
      <c r="AA45" s="9"/>
      <c r="AB45" s="10"/>
      <c r="AC45" s="12" t="s">
        <v>10</v>
      </c>
      <c r="AD45" s="12" t="s">
        <v>11</v>
      </c>
      <c r="AE45" s="12" t="s">
        <v>12</v>
      </c>
      <c r="AF45" s="12" t="s">
        <v>13</v>
      </c>
      <c r="AG45" s="8" t="s">
        <v>14</v>
      </c>
      <c r="AH45" s="13" t="s">
        <v>15</v>
      </c>
      <c r="AI45" s="13" t="s">
        <v>16</v>
      </c>
      <c r="AJ45" s="13" t="s">
        <v>17</v>
      </c>
      <c r="AK45" s="13" t="s">
        <v>54</v>
      </c>
    </row>
    <row r="46" spans="1:37" s="6" customFormat="1" ht="45.75" customHeight="1">
      <c r="A46" s="78"/>
      <c r="B46" s="15"/>
      <c r="C46" s="16" t="s">
        <v>19</v>
      </c>
      <c r="D46" s="8" t="s">
        <v>20</v>
      </c>
      <c r="E46" s="12" t="s">
        <v>21</v>
      </c>
      <c r="F46" s="8" t="s">
        <v>19</v>
      </c>
      <c r="G46" s="17" t="s">
        <v>22</v>
      </c>
      <c r="H46" s="17"/>
      <c r="I46" s="17" t="s">
        <v>23</v>
      </c>
      <c r="J46" s="17"/>
      <c r="K46" s="17"/>
      <c r="L46" s="17"/>
      <c r="M46" s="17"/>
      <c r="N46" s="8" t="s">
        <v>19</v>
      </c>
      <c r="O46" s="8" t="s">
        <v>20</v>
      </c>
      <c r="P46" s="12" t="s">
        <v>21</v>
      </c>
      <c r="Q46" s="15"/>
      <c r="R46" s="12" t="s">
        <v>24</v>
      </c>
      <c r="S46" s="18" t="s">
        <v>25</v>
      </c>
      <c r="T46" s="19"/>
      <c r="U46" s="19"/>
      <c r="V46" s="20"/>
      <c r="W46" s="12" t="s">
        <v>26</v>
      </c>
      <c r="X46" s="12" t="s">
        <v>27</v>
      </c>
      <c r="Y46" s="12" t="s">
        <v>28</v>
      </c>
      <c r="Z46" s="12" t="s">
        <v>29</v>
      </c>
      <c r="AA46" s="12" t="s">
        <v>30</v>
      </c>
      <c r="AB46" s="8" t="s">
        <v>31</v>
      </c>
      <c r="AC46" s="21"/>
      <c r="AD46" s="21"/>
      <c r="AE46" s="21"/>
      <c r="AF46" s="21"/>
      <c r="AG46" s="15"/>
      <c r="AH46" s="22"/>
      <c r="AI46" s="22"/>
      <c r="AJ46" s="22"/>
      <c r="AK46" s="22"/>
    </row>
    <row r="47" spans="1:37" s="6" customFormat="1" ht="45.75" customHeight="1">
      <c r="A47" s="78"/>
      <c r="B47" s="15"/>
      <c r="C47" s="23"/>
      <c r="D47" s="15"/>
      <c r="E47" s="21"/>
      <c r="F47" s="15"/>
      <c r="G47" s="24" t="s">
        <v>50</v>
      </c>
      <c r="H47" s="24" t="s">
        <v>51</v>
      </c>
      <c r="I47" s="24">
        <v>1</v>
      </c>
      <c r="J47" s="24">
        <v>2</v>
      </c>
      <c r="K47" s="24">
        <v>3</v>
      </c>
      <c r="L47" s="24">
        <v>4</v>
      </c>
      <c r="M47" s="24">
        <v>5</v>
      </c>
      <c r="N47" s="15"/>
      <c r="O47" s="15"/>
      <c r="P47" s="21"/>
      <c r="Q47" s="15"/>
      <c r="R47" s="21"/>
      <c r="S47" s="25"/>
      <c r="T47" s="18" t="s">
        <v>34</v>
      </c>
      <c r="U47" s="79"/>
      <c r="V47" s="80"/>
      <c r="W47" s="21"/>
      <c r="X47" s="21"/>
      <c r="Y47" s="21"/>
      <c r="Z47" s="21"/>
      <c r="AA47" s="21"/>
      <c r="AB47" s="15"/>
      <c r="AC47" s="21"/>
      <c r="AD47" s="21"/>
      <c r="AE47" s="21"/>
      <c r="AF47" s="21"/>
      <c r="AG47" s="15"/>
      <c r="AH47" s="22"/>
      <c r="AI47" s="22"/>
      <c r="AJ47" s="22"/>
      <c r="AK47" s="22"/>
    </row>
    <row r="48" spans="1:37" s="6" customFormat="1" ht="45.75" customHeight="1">
      <c r="A48" s="78"/>
      <c r="B48" s="15"/>
      <c r="C48" s="23"/>
      <c r="D48" s="15"/>
      <c r="E48" s="21"/>
      <c r="F48" s="15"/>
      <c r="G48" s="29"/>
      <c r="H48" s="29"/>
      <c r="I48" s="29"/>
      <c r="J48" s="29"/>
      <c r="K48" s="29"/>
      <c r="L48" s="29"/>
      <c r="M48" s="29"/>
      <c r="N48" s="15"/>
      <c r="O48" s="15"/>
      <c r="P48" s="21"/>
      <c r="Q48" s="15"/>
      <c r="R48" s="21"/>
      <c r="S48" s="25"/>
      <c r="T48" s="25"/>
      <c r="U48" s="81" t="s">
        <v>35</v>
      </c>
      <c r="V48" s="80"/>
      <c r="W48" s="21"/>
      <c r="X48" s="21"/>
      <c r="Y48" s="21"/>
      <c r="Z48" s="21"/>
      <c r="AA48" s="21"/>
      <c r="AB48" s="15"/>
      <c r="AC48" s="21"/>
      <c r="AD48" s="21"/>
      <c r="AE48" s="21"/>
      <c r="AF48" s="21"/>
      <c r="AG48" s="15"/>
      <c r="AH48" s="22"/>
      <c r="AI48" s="22"/>
      <c r="AJ48" s="22"/>
      <c r="AK48" s="22"/>
    </row>
    <row r="49" spans="1:37" s="6" customFormat="1" ht="45.75" customHeight="1">
      <c r="A49" s="78"/>
      <c r="B49" s="15"/>
      <c r="C49" s="23"/>
      <c r="D49" s="15"/>
      <c r="E49" s="21"/>
      <c r="F49" s="15"/>
      <c r="G49" s="29"/>
      <c r="H49" s="29"/>
      <c r="I49" s="29"/>
      <c r="J49" s="29"/>
      <c r="K49" s="29"/>
      <c r="L49" s="29"/>
      <c r="M49" s="29"/>
      <c r="N49" s="15"/>
      <c r="O49" s="15"/>
      <c r="P49" s="21"/>
      <c r="Q49" s="15"/>
      <c r="R49" s="21"/>
      <c r="S49" s="25"/>
      <c r="T49" s="25"/>
      <c r="U49" s="82"/>
      <c r="V49" s="83" t="s">
        <v>36</v>
      </c>
      <c r="W49" s="21"/>
      <c r="X49" s="21"/>
      <c r="Y49" s="21"/>
      <c r="Z49" s="21"/>
      <c r="AA49" s="21"/>
      <c r="AB49" s="15"/>
      <c r="AC49" s="21"/>
      <c r="AD49" s="21"/>
      <c r="AE49" s="21"/>
      <c r="AF49" s="21"/>
      <c r="AG49" s="15"/>
      <c r="AH49" s="22"/>
      <c r="AI49" s="22"/>
      <c r="AJ49" s="22"/>
      <c r="AK49" s="22"/>
    </row>
    <row r="50" spans="1:37" s="6" customFormat="1" ht="45.75" customHeight="1">
      <c r="A50" s="84"/>
      <c r="B50" s="35"/>
      <c r="C50" s="36"/>
      <c r="D50" s="35"/>
      <c r="E50" s="37"/>
      <c r="F50" s="35"/>
      <c r="G50" s="38"/>
      <c r="H50" s="38"/>
      <c r="I50" s="38"/>
      <c r="J50" s="38"/>
      <c r="K50" s="38"/>
      <c r="L50" s="38"/>
      <c r="M50" s="38"/>
      <c r="N50" s="35"/>
      <c r="O50" s="35"/>
      <c r="P50" s="37"/>
      <c r="Q50" s="35"/>
      <c r="R50" s="37"/>
      <c r="S50" s="39"/>
      <c r="T50" s="39"/>
      <c r="U50" s="85"/>
      <c r="V50" s="86"/>
      <c r="W50" s="37"/>
      <c r="X50" s="37"/>
      <c r="Y50" s="37"/>
      <c r="Z50" s="37"/>
      <c r="AA50" s="37"/>
      <c r="AB50" s="35"/>
      <c r="AC50" s="37"/>
      <c r="AD50" s="37"/>
      <c r="AE50" s="37"/>
      <c r="AF50" s="37"/>
      <c r="AG50" s="35"/>
      <c r="AH50" s="43"/>
      <c r="AI50" s="43"/>
      <c r="AJ50" s="43"/>
      <c r="AK50" s="43"/>
    </row>
    <row r="51" spans="1:37" s="50" customFormat="1" ht="18" customHeight="1">
      <c r="A51" s="87"/>
      <c r="B51" s="45"/>
      <c r="C51" s="46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8"/>
      <c r="AF51" s="47"/>
      <c r="AG51" s="49"/>
      <c r="AH51" s="49"/>
      <c r="AI51" s="49"/>
      <c r="AJ51" s="49"/>
      <c r="AK51" s="49"/>
    </row>
    <row r="52" spans="1:37" s="58" customFormat="1" ht="50.25" customHeight="1">
      <c r="A52" s="60" t="s">
        <v>37</v>
      </c>
      <c r="B52" s="89"/>
      <c r="C52" s="54">
        <v>0</v>
      </c>
      <c r="D52" s="54">
        <v>0</v>
      </c>
      <c r="E52" s="54">
        <v>0</v>
      </c>
      <c r="F52" s="54">
        <v>3</v>
      </c>
      <c r="G52" s="54">
        <v>0</v>
      </c>
      <c r="H52" s="54">
        <v>0</v>
      </c>
      <c r="I52" s="54">
        <v>3</v>
      </c>
      <c r="J52" s="54">
        <v>0</v>
      </c>
      <c r="K52" s="54">
        <v>0</v>
      </c>
      <c r="L52" s="54">
        <v>0</v>
      </c>
      <c r="M52" s="54">
        <v>0</v>
      </c>
      <c r="N52" s="54">
        <v>3</v>
      </c>
      <c r="O52" s="54">
        <v>3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6</v>
      </c>
      <c r="AF52" s="54">
        <v>2</v>
      </c>
      <c r="AG52" s="55"/>
      <c r="AH52" s="56">
        <f>P52/N52*100</f>
        <v>0</v>
      </c>
      <c r="AI52" s="57" t="s">
        <v>55</v>
      </c>
      <c r="AJ52" s="56">
        <f>S52/N52*100000</f>
        <v>0</v>
      </c>
      <c r="AK52" s="57" t="s">
        <v>55</v>
      </c>
    </row>
    <row r="53" spans="1:37" s="58" customFormat="1" ht="18" customHeight="1">
      <c r="A53" s="87"/>
      <c r="B53" s="45"/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8"/>
      <c r="AF53" s="47"/>
      <c r="AG53" s="49"/>
      <c r="AH53" s="49"/>
      <c r="AI53" s="49"/>
      <c r="AJ53" s="49"/>
      <c r="AK53" s="49"/>
    </row>
    <row r="54" spans="1:37" s="58" customFormat="1" ht="50.25" customHeight="1">
      <c r="A54" s="60" t="s">
        <v>38</v>
      </c>
      <c r="B54" s="52"/>
      <c r="C54" s="54">
        <v>0</v>
      </c>
      <c r="D54" s="54">
        <v>0</v>
      </c>
      <c r="E54" s="54">
        <v>0</v>
      </c>
      <c r="F54" s="54">
        <v>4154</v>
      </c>
      <c r="G54" s="54">
        <v>0</v>
      </c>
      <c r="H54" s="54">
        <v>0</v>
      </c>
      <c r="I54" s="54">
        <v>3274</v>
      </c>
      <c r="J54" s="54">
        <v>645</v>
      </c>
      <c r="K54" s="54">
        <v>230</v>
      </c>
      <c r="L54" s="54">
        <v>5</v>
      </c>
      <c r="M54" s="54">
        <v>0</v>
      </c>
      <c r="N54" s="54">
        <v>4154</v>
      </c>
      <c r="O54" s="54">
        <v>3919</v>
      </c>
      <c r="P54" s="54">
        <v>235</v>
      </c>
      <c r="Q54" s="54">
        <v>229</v>
      </c>
      <c r="R54" s="54">
        <v>87</v>
      </c>
      <c r="S54" s="54">
        <v>13</v>
      </c>
      <c r="T54" s="54">
        <v>4</v>
      </c>
      <c r="U54" s="54">
        <v>0</v>
      </c>
      <c r="V54" s="54">
        <v>0</v>
      </c>
      <c r="W54" s="54">
        <v>33</v>
      </c>
      <c r="X54" s="54">
        <v>30</v>
      </c>
      <c r="Y54" s="54">
        <v>36</v>
      </c>
      <c r="Z54" s="54">
        <v>28</v>
      </c>
      <c r="AA54" s="54">
        <v>0</v>
      </c>
      <c r="AB54" s="54">
        <v>8</v>
      </c>
      <c r="AC54" s="54">
        <v>6</v>
      </c>
      <c r="AD54" s="54">
        <v>2</v>
      </c>
      <c r="AE54" s="54">
        <v>4223</v>
      </c>
      <c r="AF54" s="54">
        <v>1116</v>
      </c>
      <c r="AG54" s="55"/>
      <c r="AH54" s="56">
        <f t="shared" ref="AH54:AH63" si="17">P54/N54*100</f>
        <v>5.6571978815599424</v>
      </c>
      <c r="AI54" s="56">
        <f t="shared" ref="AI54:AI63" si="18">Q54/P54*100</f>
        <v>97.446808510638292</v>
      </c>
      <c r="AJ54" s="56">
        <f t="shared" ref="AJ54:AJ63" si="19">S54/N54*100000</f>
        <v>312.95137217140103</v>
      </c>
      <c r="AK54" s="56">
        <f t="shared" ref="AK54:AK63" si="20">S54/P54*100</f>
        <v>5.5319148936170208</v>
      </c>
    </row>
    <row r="55" spans="1:37" s="58" customFormat="1" ht="50.25" customHeight="1">
      <c r="A55" s="60" t="s">
        <v>39</v>
      </c>
      <c r="B55" s="52"/>
      <c r="C55" s="54">
        <v>0</v>
      </c>
      <c r="D55" s="54">
        <v>0</v>
      </c>
      <c r="E55" s="54">
        <v>0</v>
      </c>
      <c r="F55" s="54">
        <v>4609</v>
      </c>
      <c r="G55" s="54">
        <v>0</v>
      </c>
      <c r="H55" s="54">
        <v>0</v>
      </c>
      <c r="I55" s="54">
        <v>3711</v>
      </c>
      <c r="J55" s="54">
        <v>588</v>
      </c>
      <c r="K55" s="54">
        <v>295</v>
      </c>
      <c r="L55" s="54">
        <v>13</v>
      </c>
      <c r="M55" s="54">
        <v>2</v>
      </c>
      <c r="N55" s="54">
        <v>4609</v>
      </c>
      <c r="O55" s="54">
        <v>4295</v>
      </c>
      <c r="P55" s="54">
        <v>314</v>
      </c>
      <c r="Q55" s="54">
        <v>300</v>
      </c>
      <c r="R55" s="54">
        <v>112</v>
      </c>
      <c r="S55" s="54">
        <v>11</v>
      </c>
      <c r="T55" s="54">
        <v>6</v>
      </c>
      <c r="U55" s="54">
        <v>0</v>
      </c>
      <c r="V55" s="54">
        <v>0</v>
      </c>
      <c r="W55" s="54">
        <v>30</v>
      </c>
      <c r="X55" s="54">
        <v>44</v>
      </c>
      <c r="Y55" s="54">
        <v>72</v>
      </c>
      <c r="Z55" s="54">
        <v>29</v>
      </c>
      <c r="AA55" s="54">
        <v>0</v>
      </c>
      <c r="AB55" s="54">
        <v>11</v>
      </c>
      <c r="AC55" s="54">
        <v>14</v>
      </c>
      <c r="AD55" s="54">
        <v>18</v>
      </c>
      <c r="AE55" s="54">
        <v>4752</v>
      </c>
      <c r="AF55" s="54">
        <v>406</v>
      </c>
      <c r="AG55" s="55"/>
      <c r="AH55" s="56">
        <f t="shared" si="17"/>
        <v>6.8127576480798435</v>
      </c>
      <c r="AI55" s="56">
        <f t="shared" si="18"/>
        <v>95.541401273885356</v>
      </c>
      <c r="AJ55" s="56">
        <f t="shared" si="19"/>
        <v>238.66348448687353</v>
      </c>
      <c r="AK55" s="56">
        <f t="shared" si="20"/>
        <v>3.5031847133757963</v>
      </c>
    </row>
    <row r="56" spans="1:37" s="58" customFormat="1" ht="50.25" customHeight="1">
      <c r="A56" s="60" t="s">
        <v>40</v>
      </c>
      <c r="B56" s="52"/>
      <c r="C56" s="54">
        <v>0</v>
      </c>
      <c r="D56" s="54">
        <v>0</v>
      </c>
      <c r="E56" s="54">
        <v>0</v>
      </c>
      <c r="F56" s="54">
        <v>5472</v>
      </c>
      <c r="G56" s="54">
        <v>0</v>
      </c>
      <c r="H56" s="54">
        <v>0</v>
      </c>
      <c r="I56" s="54">
        <v>4351</v>
      </c>
      <c r="J56" s="54">
        <v>805</v>
      </c>
      <c r="K56" s="54">
        <v>303</v>
      </c>
      <c r="L56" s="54">
        <v>13</v>
      </c>
      <c r="M56" s="54">
        <v>0</v>
      </c>
      <c r="N56" s="54">
        <v>5472</v>
      </c>
      <c r="O56" s="54">
        <v>5153</v>
      </c>
      <c r="P56" s="54">
        <v>319</v>
      </c>
      <c r="Q56" s="54">
        <v>301</v>
      </c>
      <c r="R56" s="54">
        <v>141</v>
      </c>
      <c r="S56" s="54">
        <v>7</v>
      </c>
      <c r="T56" s="54">
        <v>2</v>
      </c>
      <c r="U56" s="54">
        <v>0</v>
      </c>
      <c r="V56" s="54">
        <v>0</v>
      </c>
      <c r="W56" s="54">
        <v>33</v>
      </c>
      <c r="X56" s="54">
        <v>37</v>
      </c>
      <c r="Y56" s="54">
        <v>54</v>
      </c>
      <c r="Z56" s="54">
        <v>27</v>
      </c>
      <c r="AA56" s="54">
        <v>3</v>
      </c>
      <c r="AB56" s="54">
        <v>11</v>
      </c>
      <c r="AC56" s="54">
        <v>18</v>
      </c>
      <c r="AD56" s="54">
        <v>2</v>
      </c>
      <c r="AE56" s="54">
        <v>5634</v>
      </c>
      <c r="AF56" s="54">
        <v>617</v>
      </c>
      <c r="AG56" s="55"/>
      <c r="AH56" s="56">
        <f t="shared" si="17"/>
        <v>5.829678362573099</v>
      </c>
      <c r="AI56" s="56">
        <f t="shared" si="18"/>
        <v>94.357366771159874</v>
      </c>
      <c r="AJ56" s="56">
        <f t="shared" si="19"/>
        <v>127.92397660818713</v>
      </c>
      <c r="AK56" s="56">
        <f t="shared" si="20"/>
        <v>2.1943573667711598</v>
      </c>
    </row>
    <row r="57" spans="1:37" s="58" customFormat="1" ht="50.25" customHeight="1">
      <c r="A57" s="60" t="s">
        <v>41</v>
      </c>
      <c r="B57" s="52"/>
      <c r="C57" s="54">
        <v>0</v>
      </c>
      <c r="D57" s="54">
        <v>0</v>
      </c>
      <c r="E57" s="54">
        <v>0</v>
      </c>
      <c r="F57" s="54">
        <v>4935</v>
      </c>
      <c r="G57" s="54">
        <v>0</v>
      </c>
      <c r="H57" s="54">
        <v>0</v>
      </c>
      <c r="I57" s="54">
        <v>4056</v>
      </c>
      <c r="J57" s="54">
        <v>647</v>
      </c>
      <c r="K57" s="54">
        <v>219</v>
      </c>
      <c r="L57" s="54">
        <v>11</v>
      </c>
      <c r="M57" s="54">
        <v>2</v>
      </c>
      <c r="N57" s="54">
        <v>4935</v>
      </c>
      <c r="O57" s="54">
        <v>4700</v>
      </c>
      <c r="P57" s="54">
        <v>235</v>
      </c>
      <c r="Q57" s="54">
        <v>225</v>
      </c>
      <c r="R57" s="54">
        <v>96</v>
      </c>
      <c r="S57" s="54">
        <v>9</v>
      </c>
      <c r="T57" s="54">
        <v>5</v>
      </c>
      <c r="U57" s="54">
        <v>0</v>
      </c>
      <c r="V57" s="54">
        <v>0</v>
      </c>
      <c r="W57" s="54">
        <v>21</v>
      </c>
      <c r="X57" s="54">
        <v>41</v>
      </c>
      <c r="Y57" s="54">
        <v>26</v>
      </c>
      <c r="Z57" s="54">
        <v>28</v>
      </c>
      <c r="AA57" s="54">
        <v>0</v>
      </c>
      <c r="AB57" s="54">
        <v>6</v>
      </c>
      <c r="AC57" s="54">
        <v>10</v>
      </c>
      <c r="AD57" s="54">
        <v>4</v>
      </c>
      <c r="AE57" s="54">
        <v>5323</v>
      </c>
      <c r="AF57" s="54">
        <v>553</v>
      </c>
      <c r="AG57" s="55"/>
      <c r="AH57" s="56">
        <f t="shared" si="17"/>
        <v>4.7619047619047619</v>
      </c>
      <c r="AI57" s="56">
        <f t="shared" si="18"/>
        <v>95.744680851063833</v>
      </c>
      <c r="AJ57" s="56">
        <f t="shared" si="19"/>
        <v>182.370820668693</v>
      </c>
      <c r="AK57" s="56">
        <f t="shared" si="20"/>
        <v>3.8297872340425529</v>
      </c>
    </row>
    <row r="58" spans="1:37" s="58" customFormat="1" ht="50.25" customHeight="1">
      <c r="A58" s="60" t="s">
        <v>42</v>
      </c>
      <c r="B58" s="52"/>
      <c r="C58" s="54">
        <v>0</v>
      </c>
      <c r="D58" s="54">
        <v>0</v>
      </c>
      <c r="E58" s="54">
        <v>0</v>
      </c>
      <c r="F58" s="54">
        <v>7733</v>
      </c>
      <c r="G58" s="54">
        <v>1</v>
      </c>
      <c r="H58" s="54">
        <v>0</v>
      </c>
      <c r="I58" s="54">
        <v>6347</v>
      </c>
      <c r="J58" s="54">
        <v>1049</v>
      </c>
      <c r="K58" s="54">
        <v>323</v>
      </c>
      <c r="L58" s="54">
        <v>13</v>
      </c>
      <c r="M58" s="54">
        <v>0</v>
      </c>
      <c r="N58" s="54">
        <v>7733</v>
      </c>
      <c r="O58" s="54">
        <v>7395</v>
      </c>
      <c r="P58" s="54">
        <v>337</v>
      </c>
      <c r="Q58" s="54">
        <v>332</v>
      </c>
      <c r="R58" s="54">
        <v>181</v>
      </c>
      <c r="S58" s="54">
        <v>15</v>
      </c>
      <c r="T58" s="54">
        <v>9</v>
      </c>
      <c r="U58" s="54">
        <v>0</v>
      </c>
      <c r="V58" s="54">
        <v>0</v>
      </c>
      <c r="W58" s="54">
        <v>22</v>
      </c>
      <c r="X58" s="54">
        <v>49</v>
      </c>
      <c r="Y58" s="54">
        <v>26</v>
      </c>
      <c r="Z58" s="54">
        <v>27</v>
      </c>
      <c r="AA58" s="54">
        <v>2</v>
      </c>
      <c r="AB58" s="54">
        <v>13</v>
      </c>
      <c r="AC58" s="54">
        <v>5</v>
      </c>
      <c r="AD58" s="54">
        <v>3</v>
      </c>
      <c r="AE58" s="54">
        <v>8458</v>
      </c>
      <c r="AF58" s="54">
        <v>987</v>
      </c>
      <c r="AG58" s="55"/>
      <c r="AH58" s="56">
        <f t="shared" si="17"/>
        <v>4.357946463209621</v>
      </c>
      <c r="AI58" s="56">
        <f t="shared" si="18"/>
        <v>98.516320474777459</v>
      </c>
      <c r="AJ58" s="56">
        <f t="shared" si="19"/>
        <v>193.9738781844045</v>
      </c>
      <c r="AK58" s="56">
        <f t="shared" si="20"/>
        <v>4.4510385756676563</v>
      </c>
    </row>
    <row r="59" spans="1:37" s="58" customFormat="1" ht="50.25" customHeight="1">
      <c r="A59" s="60" t="s">
        <v>43</v>
      </c>
      <c r="B59" s="52"/>
      <c r="C59" s="54">
        <v>0</v>
      </c>
      <c r="D59" s="54">
        <v>0</v>
      </c>
      <c r="E59" s="54">
        <v>0</v>
      </c>
      <c r="F59" s="54">
        <v>9337</v>
      </c>
      <c r="G59" s="54">
        <v>0</v>
      </c>
      <c r="H59" s="54">
        <v>0</v>
      </c>
      <c r="I59" s="54">
        <v>7923</v>
      </c>
      <c r="J59" s="54">
        <v>994</v>
      </c>
      <c r="K59" s="54">
        <v>398</v>
      </c>
      <c r="L59" s="54">
        <v>20</v>
      </c>
      <c r="M59" s="54">
        <v>2</v>
      </c>
      <c r="N59" s="54">
        <v>9337</v>
      </c>
      <c r="O59" s="54">
        <v>8916</v>
      </c>
      <c r="P59" s="54">
        <v>421</v>
      </c>
      <c r="Q59" s="54">
        <v>416</v>
      </c>
      <c r="R59" s="54">
        <v>242</v>
      </c>
      <c r="S59" s="54">
        <v>20</v>
      </c>
      <c r="T59" s="54">
        <v>6</v>
      </c>
      <c r="U59" s="54">
        <v>0</v>
      </c>
      <c r="V59" s="54">
        <v>0</v>
      </c>
      <c r="W59" s="54">
        <v>25</v>
      </c>
      <c r="X59" s="54">
        <v>53</v>
      </c>
      <c r="Y59" s="54">
        <v>29</v>
      </c>
      <c r="Z59" s="54">
        <v>34</v>
      </c>
      <c r="AA59" s="54">
        <v>4</v>
      </c>
      <c r="AB59" s="54">
        <v>16</v>
      </c>
      <c r="AC59" s="54">
        <v>5</v>
      </c>
      <c r="AD59" s="54">
        <v>5</v>
      </c>
      <c r="AE59" s="54">
        <v>9311</v>
      </c>
      <c r="AF59" s="54">
        <v>1054</v>
      </c>
      <c r="AG59" s="55"/>
      <c r="AH59" s="56">
        <f t="shared" si="17"/>
        <v>4.5089429152832814</v>
      </c>
      <c r="AI59" s="56">
        <f t="shared" si="18"/>
        <v>98.812351543942995</v>
      </c>
      <c r="AJ59" s="56">
        <f t="shared" si="19"/>
        <v>214.20156367141482</v>
      </c>
      <c r="AK59" s="56">
        <f t="shared" si="20"/>
        <v>4.7505938242280283</v>
      </c>
    </row>
    <row r="60" spans="1:37" s="58" customFormat="1" ht="50.25" customHeight="1">
      <c r="A60" s="60" t="s">
        <v>44</v>
      </c>
      <c r="B60" s="52"/>
      <c r="C60" s="54">
        <v>0</v>
      </c>
      <c r="D60" s="54">
        <v>0</v>
      </c>
      <c r="E60" s="54">
        <v>0</v>
      </c>
      <c r="F60" s="54">
        <v>6706</v>
      </c>
      <c r="G60" s="54">
        <v>0</v>
      </c>
      <c r="H60" s="54">
        <v>0</v>
      </c>
      <c r="I60" s="54">
        <v>5540</v>
      </c>
      <c r="J60" s="54">
        <v>830</v>
      </c>
      <c r="K60" s="54">
        <v>315</v>
      </c>
      <c r="L60" s="54">
        <v>19</v>
      </c>
      <c r="M60" s="54">
        <v>2</v>
      </c>
      <c r="N60" s="54">
        <v>6706</v>
      </c>
      <c r="O60" s="54">
        <v>6370</v>
      </c>
      <c r="P60" s="54">
        <v>336</v>
      </c>
      <c r="Q60" s="54">
        <v>331</v>
      </c>
      <c r="R60" s="54">
        <v>183</v>
      </c>
      <c r="S60" s="54">
        <v>23</v>
      </c>
      <c r="T60" s="54">
        <v>7</v>
      </c>
      <c r="U60" s="54">
        <v>0</v>
      </c>
      <c r="V60" s="54">
        <v>0</v>
      </c>
      <c r="W60" s="54">
        <v>23</v>
      </c>
      <c r="X60" s="54">
        <v>29</v>
      </c>
      <c r="Y60" s="54">
        <v>25</v>
      </c>
      <c r="Z60" s="54">
        <v>24</v>
      </c>
      <c r="AA60" s="54">
        <v>3</v>
      </c>
      <c r="AB60" s="54">
        <v>21</v>
      </c>
      <c r="AC60" s="54">
        <v>5</v>
      </c>
      <c r="AD60" s="54">
        <v>2</v>
      </c>
      <c r="AE60" s="54">
        <v>6249</v>
      </c>
      <c r="AF60" s="54">
        <v>603</v>
      </c>
      <c r="AG60" s="55"/>
      <c r="AH60" s="56">
        <f t="shared" si="17"/>
        <v>5.010438413361169</v>
      </c>
      <c r="AI60" s="56">
        <f t="shared" si="18"/>
        <v>98.511904761904773</v>
      </c>
      <c r="AJ60" s="56">
        <f t="shared" si="19"/>
        <v>342.97643900984195</v>
      </c>
      <c r="AK60" s="56">
        <f t="shared" si="20"/>
        <v>6.8452380952380958</v>
      </c>
    </row>
    <row r="61" spans="1:37" s="58" customFormat="1" ht="50.25" customHeight="1">
      <c r="A61" s="60" t="s">
        <v>45</v>
      </c>
      <c r="B61" s="52"/>
      <c r="C61" s="54">
        <v>0</v>
      </c>
      <c r="D61" s="54">
        <v>0</v>
      </c>
      <c r="E61" s="54">
        <v>0</v>
      </c>
      <c r="F61" s="54">
        <v>3437</v>
      </c>
      <c r="G61" s="54">
        <v>0</v>
      </c>
      <c r="H61" s="54">
        <v>0</v>
      </c>
      <c r="I61" s="54">
        <v>2893</v>
      </c>
      <c r="J61" s="54">
        <v>389</v>
      </c>
      <c r="K61" s="54">
        <v>142</v>
      </c>
      <c r="L61" s="54">
        <v>10</v>
      </c>
      <c r="M61" s="54">
        <v>3</v>
      </c>
      <c r="N61" s="54">
        <v>3437</v>
      </c>
      <c r="O61" s="54">
        <v>3281</v>
      </c>
      <c r="P61" s="54">
        <v>156</v>
      </c>
      <c r="Q61" s="54">
        <v>154</v>
      </c>
      <c r="R61" s="54">
        <v>94</v>
      </c>
      <c r="S61" s="54">
        <v>13</v>
      </c>
      <c r="T61" s="54">
        <v>2</v>
      </c>
      <c r="U61" s="54">
        <v>0</v>
      </c>
      <c r="V61" s="54">
        <v>0</v>
      </c>
      <c r="W61" s="54">
        <v>7</v>
      </c>
      <c r="X61" s="54">
        <v>18</v>
      </c>
      <c r="Y61" s="54">
        <v>12</v>
      </c>
      <c r="Z61" s="54">
        <v>10</v>
      </c>
      <c r="AA61" s="54">
        <v>0</v>
      </c>
      <c r="AB61" s="54">
        <v>8</v>
      </c>
      <c r="AC61" s="54">
        <v>2</v>
      </c>
      <c r="AD61" s="54">
        <v>1</v>
      </c>
      <c r="AE61" s="54">
        <v>3013</v>
      </c>
      <c r="AF61" s="54">
        <v>311</v>
      </c>
      <c r="AG61" s="55"/>
      <c r="AH61" s="56">
        <f t="shared" si="17"/>
        <v>4.538842013383765</v>
      </c>
      <c r="AI61" s="56">
        <f t="shared" si="18"/>
        <v>98.71794871794873</v>
      </c>
      <c r="AJ61" s="56">
        <f t="shared" si="19"/>
        <v>378.23683444864707</v>
      </c>
      <c r="AK61" s="56">
        <f t="shared" si="20"/>
        <v>8.3333333333333321</v>
      </c>
    </row>
    <row r="62" spans="1:37" s="58" customFormat="1" ht="50.25" customHeight="1" thickBot="1">
      <c r="A62" s="62" t="s">
        <v>46</v>
      </c>
      <c r="B62" s="99"/>
      <c r="C62" s="63">
        <v>0</v>
      </c>
      <c r="D62" s="63">
        <v>0</v>
      </c>
      <c r="E62" s="63">
        <v>0</v>
      </c>
      <c r="F62" s="63">
        <v>1587</v>
      </c>
      <c r="G62" s="63">
        <v>0</v>
      </c>
      <c r="H62" s="63">
        <v>0</v>
      </c>
      <c r="I62" s="63">
        <v>1301</v>
      </c>
      <c r="J62" s="63">
        <v>216</v>
      </c>
      <c r="K62" s="63">
        <v>65</v>
      </c>
      <c r="L62" s="63">
        <v>5</v>
      </c>
      <c r="M62" s="63">
        <v>0</v>
      </c>
      <c r="N62" s="63">
        <v>1587</v>
      </c>
      <c r="O62" s="63">
        <v>1517</v>
      </c>
      <c r="P62" s="63">
        <v>70</v>
      </c>
      <c r="Q62" s="63">
        <v>68</v>
      </c>
      <c r="R62" s="63">
        <v>45</v>
      </c>
      <c r="S62" s="63">
        <v>3</v>
      </c>
      <c r="T62" s="63">
        <v>0</v>
      </c>
      <c r="U62" s="63">
        <v>0</v>
      </c>
      <c r="V62" s="63">
        <v>0</v>
      </c>
      <c r="W62" s="63">
        <v>1</v>
      </c>
      <c r="X62" s="63">
        <v>5</v>
      </c>
      <c r="Y62" s="63">
        <v>3</v>
      </c>
      <c r="Z62" s="63">
        <v>6</v>
      </c>
      <c r="AA62" s="63">
        <v>0</v>
      </c>
      <c r="AB62" s="63">
        <v>4</v>
      </c>
      <c r="AC62" s="63">
        <v>2</v>
      </c>
      <c r="AD62" s="63">
        <v>1</v>
      </c>
      <c r="AE62" s="63">
        <v>1303</v>
      </c>
      <c r="AF62" s="63">
        <v>114</v>
      </c>
      <c r="AG62" s="93"/>
      <c r="AH62" s="65">
        <f t="shared" si="17"/>
        <v>4.4108380592312546</v>
      </c>
      <c r="AI62" s="65">
        <f t="shared" si="18"/>
        <v>97.142857142857139</v>
      </c>
      <c r="AJ62" s="65">
        <f t="shared" si="19"/>
        <v>189.03591682419659</v>
      </c>
      <c r="AK62" s="65">
        <f t="shared" si="20"/>
        <v>4.2857142857142856</v>
      </c>
    </row>
    <row r="63" spans="1:37" s="58" customFormat="1" ht="50.25" customHeight="1" thickTop="1">
      <c r="A63" s="66" t="s">
        <v>47</v>
      </c>
      <c r="B63" s="94"/>
      <c r="C63" s="67">
        <v>0</v>
      </c>
      <c r="D63" s="67">
        <v>0</v>
      </c>
      <c r="E63" s="67">
        <v>0</v>
      </c>
      <c r="F63" s="67">
        <v>47970</v>
      </c>
      <c r="G63" s="67">
        <v>1</v>
      </c>
      <c r="H63" s="67">
        <v>0</v>
      </c>
      <c r="I63" s="67">
        <v>39396</v>
      </c>
      <c r="J63" s="67">
        <v>6163</v>
      </c>
      <c r="K63" s="67">
        <v>2290</v>
      </c>
      <c r="L63" s="67">
        <v>109</v>
      </c>
      <c r="M63" s="67">
        <v>11</v>
      </c>
      <c r="N63" s="67">
        <v>47970</v>
      </c>
      <c r="O63" s="67">
        <v>45546</v>
      </c>
      <c r="P63" s="67">
        <v>2423</v>
      </c>
      <c r="Q63" s="67">
        <v>2356</v>
      </c>
      <c r="R63" s="67">
        <v>1181</v>
      </c>
      <c r="S63" s="67">
        <v>114</v>
      </c>
      <c r="T63" s="67">
        <v>41</v>
      </c>
      <c r="U63" s="67">
        <v>0</v>
      </c>
      <c r="V63" s="67">
        <v>0</v>
      </c>
      <c r="W63" s="67">
        <v>195</v>
      </c>
      <c r="X63" s="67">
        <v>306</v>
      </c>
      <c r="Y63" s="67">
        <v>283</v>
      </c>
      <c r="Z63" s="67">
        <v>213</v>
      </c>
      <c r="AA63" s="67">
        <v>12</v>
      </c>
      <c r="AB63" s="67">
        <v>98</v>
      </c>
      <c r="AC63" s="67">
        <v>67</v>
      </c>
      <c r="AD63" s="67">
        <v>38</v>
      </c>
      <c r="AE63" s="67">
        <v>48266</v>
      </c>
      <c r="AF63" s="67">
        <v>5761</v>
      </c>
      <c r="AG63" s="96"/>
      <c r="AH63" s="69">
        <f t="shared" si="17"/>
        <v>5.0510735876589541</v>
      </c>
      <c r="AI63" s="69">
        <f t="shared" si="18"/>
        <v>97.234832851836558</v>
      </c>
      <c r="AJ63" s="69">
        <f t="shared" si="19"/>
        <v>237.64853033145715</v>
      </c>
      <c r="AK63" s="69">
        <f t="shared" si="20"/>
        <v>4.7049112670243494</v>
      </c>
    </row>
  </sheetData>
  <sheetProtection formatCells="0"/>
  <mergeCells count="129">
    <mergeCell ref="AB46:AB50"/>
    <mergeCell ref="G47:G50"/>
    <mergeCell ref="H47:H50"/>
    <mergeCell ref="I47:I50"/>
    <mergeCell ref="J47:J50"/>
    <mergeCell ref="K47:K50"/>
    <mergeCell ref="L47:L50"/>
    <mergeCell ref="M47:M50"/>
    <mergeCell ref="T47:T50"/>
    <mergeCell ref="U48:U50"/>
    <mergeCell ref="N46:N50"/>
    <mergeCell ref="O46:O50"/>
    <mergeCell ref="P46:P50"/>
    <mergeCell ref="R46:R50"/>
    <mergeCell ref="S46:S50"/>
    <mergeCell ref="W46:W50"/>
    <mergeCell ref="V49:V50"/>
    <mergeCell ref="AH45:AH50"/>
    <mergeCell ref="AI45:AI50"/>
    <mergeCell ref="AJ45:AJ50"/>
    <mergeCell ref="AK45:AK50"/>
    <mergeCell ref="C46:C50"/>
    <mergeCell ref="D46:D50"/>
    <mergeCell ref="E46:E50"/>
    <mergeCell ref="F46:F50"/>
    <mergeCell ref="G46:H46"/>
    <mergeCell ref="I46:M46"/>
    <mergeCell ref="R45:AB45"/>
    <mergeCell ref="AC45:AC50"/>
    <mergeCell ref="AD45:AD50"/>
    <mergeCell ref="AE45:AE50"/>
    <mergeCell ref="AF45:AF50"/>
    <mergeCell ref="AG45:AG50"/>
    <mergeCell ref="X46:X50"/>
    <mergeCell ref="Y46:Y50"/>
    <mergeCell ref="Z46:Z50"/>
    <mergeCell ref="AA46:AA50"/>
    <mergeCell ref="M26:M29"/>
    <mergeCell ref="T26:T29"/>
    <mergeCell ref="U27:U29"/>
    <mergeCell ref="V28:V29"/>
    <mergeCell ref="A45:A50"/>
    <mergeCell ref="B45:B50"/>
    <mergeCell ref="C45:E45"/>
    <mergeCell ref="F45:M45"/>
    <mergeCell ref="N45:P45"/>
    <mergeCell ref="Q45:Q50"/>
    <mergeCell ref="Y25:Y29"/>
    <mergeCell ref="Z25:Z29"/>
    <mergeCell ref="AA25:AA29"/>
    <mergeCell ref="AB25:AB29"/>
    <mergeCell ref="G26:G29"/>
    <mergeCell ref="H26:H29"/>
    <mergeCell ref="I26:I29"/>
    <mergeCell ref="J26:J29"/>
    <mergeCell ref="K26:K29"/>
    <mergeCell ref="L26:L29"/>
    <mergeCell ref="O25:O29"/>
    <mergeCell ref="P25:P29"/>
    <mergeCell ref="R25:R29"/>
    <mergeCell ref="S25:S29"/>
    <mergeCell ref="W25:W29"/>
    <mergeCell ref="X25:X29"/>
    <mergeCell ref="AI24:AI29"/>
    <mergeCell ref="AJ24:AJ29"/>
    <mergeCell ref="AK24:AK29"/>
    <mergeCell ref="C25:C29"/>
    <mergeCell ref="D25:D29"/>
    <mergeCell ref="E25:E29"/>
    <mergeCell ref="F25:F29"/>
    <mergeCell ref="G25:H25"/>
    <mergeCell ref="I25:M25"/>
    <mergeCell ref="N25:N29"/>
    <mergeCell ref="AC24:AC29"/>
    <mergeCell ref="AD24:AD29"/>
    <mergeCell ref="AE24:AE29"/>
    <mergeCell ref="AF24:AF29"/>
    <mergeCell ref="AG24:AG29"/>
    <mergeCell ref="AH24:AH29"/>
    <mergeCell ref="T5:T8"/>
    <mergeCell ref="U6:U8"/>
    <mergeCell ref="V7:V8"/>
    <mergeCell ref="A24:A29"/>
    <mergeCell ref="B24:B29"/>
    <mergeCell ref="C24:E24"/>
    <mergeCell ref="F24:M24"/>
    <mergeCell ref="N24:P24"/>
    <mergeCell ref="Q24:Q29"/>
    <mergeCell ref="R24:AB24"/>
    <mergeCell ref="Y4:Y8"/>
    <mergeCell ref="Z4:Z8"/>
    <mergeCell ref="AA4:AA8"/>
    <mergeCell ref="AB4:AB8"/>
    <mergeCell ref="G5:G8"/>
    <mergeCell ref="H5:H8"/>
    <mergeCell ref="I5:I8"/>
    <mergeCell ref="J5:J8"/>
    <mergeCell ref="K5:K8"/>
    <mergeCell ref="L5:L8"/>
    <mergeCell ref="AH3:AH8"/>
    <mergeCell ref="AI3:AI8"/>
    <mergeCell ref="AJ3:AJ8"/>
    <mergeCell ref="AK3:AK8"/>
    <mergeCell ref="C4:C8"/>
    <mergeCell ref="D4:D8"/>
    <mergeCell ref="E4:E8"/>
    <mergeCell ref="F4:F8"/>
    <mergeCell ref="G4:H4"/>
    <mergeCell ref="I4:M4"/>
    <mergeCell ref="R3:AB3"/>
    <mergeCell ref="AC3:AC8"/>
    <mergeCell ref="AD3:AD8"/>
    <mergeCell ref="AE3:AE8"/>
    <mergeCell ref="AF3:AF8"/>
    <mergeCell ref="AG3:AG8"/>
    <mergeCell ref="R4:R8"/>
    <mergeCell ref="S4:S8"/>
    <mergeCell ref="W4:W8"/>
    <mergeCell ref="X4:X8"/>
    <mergeCell ref="A3:A8"/>
    <mergeCell ref="B3:B8"/>
    <mergeCell ref="C3:E3"/>
    <mergeCell ref="F3:M3"/>
    <mergeCell ref="N3:P3"/>
    <mergeCell ref="Q3:Q8"/>
    <mergeCell ref="N4:N8"/>
    <mergeCell ref="O4:O8"/>
    <mergeCell ref="P4:P8"/>
    <mergeCell ref="M5:M8"/>
  </mergeCells>
  <phoneticPr fontId="3"/>
  <pageMargins left="0.43307086614173229" right="0.39370078740157483" top="0.51181102362204722" bottom="0.51181102362204722" header="0.59055118110236227" footer="0.51181102362204722"/>
  <pageSetup paperSize="9" scale="28" pageOrder="overThenDown" orientation="landscape" r:id="rId1"/>
  <headerFooter alignWithMargins="0"/>
  <rowBreaks count="1" manualBreakCount="1">
    <brk id="21" max="3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</vt:lpstr>
      <vt:lpstr>年齢階級別</vt:lpstr>
      <vt:lpstr>市町村別!Print_Area</vt:lpstr>
      <vt:lpstr>年齢階級別!Print_Area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2018-01-23T07:17:55Z</dcterms:created>
  <dcterms:modified xsi:type="dcterms:W3CDTF">2018-01-23T07:21:01Z</dcterms:modified>
</cp:coreProperties>
</file>