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 activeTab="1"/>
  </bookViews>
  <sheets>
    <sheet name="市町村別" sheetId="1" r:id="rId1"/>
    <sheet name="年齢階級別" sheetId="2" r:id="rId2"/>
  </sheets>
  <definedNames>
    <definedName name="_xlnm.Print_Area" localSheetId="0">市町村別!$A$1:$AB$77</definedName>
    <definedName name="_xlnm.Print_Area" localSheetId="1">年齢階級別!$A$1:$AB$102</definedName>
    <definedName name="_xlnm.Print_Titles" localSheetId="0">市町村別!$A:$B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AB77" i="1" l="1"/>
  <c r="AA77" i="1"/>
  <c r="Z77" i="1"/>
  <c r="Y77" i="1"/>
  <c r="X77" i="1"/>
  <c r="W77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W76" i="1" s="1"/>
  <c r="AB74" i="1"/>
  <c r="AA74" i="1"/>
  <c r="Z74" i="1"/>
  <c r="Y74" i="1"/>
  <c r="X74" i="1"/>
  <c r="W74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Y73" i="1" s="1"/>
  <c r="D73" i="1"/>
  <c r="C73" i="1"/>
  <c r="AB71" i="1"/>
  <c r="AA71" i="1"/>
  <c r="Z71" i="1"/>
  <c r="Y71" i="1"/>
  <c r="X71" i="1"/>
  <c r="W71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W70" i="1" s="1"/>
  <c r="AB68" i="1"/>
  <c r="AA68" i="1"/>
  <c r="Z68" i="1"/>
  <c r="Y68" i="1"/>
  <c r="X68" i="1"/>
  <c r="W68" i="1"/>
  <c r="AB67" i="1"/>
  <c r="AA67" i="1"/>
  <c r="Z67" i="1"/>
  <c r="Y67" i="1"/>
  <c r="X67" i="1"/>
  <c r="W67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W66" i="1" s="1"/>
  <c r="AB64" i="1"/>
  <c r="AA64" i="1"/>
  <c r="Z64" i="1"/>
  <c r="Y64" i="1"/>
  <c r="X64" i="1"/>
  <c r="W64" i="1"/>
  <c r="AB63" i="1"/>
  <c r="AA63" i="1"/>
  <c r="Z63" i="1"/>
  <c r="Y63" i="1"/>
  <c r="X63" i="1"/>
  <c r="W63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W62" i="1" s="1"/>
  <c r="AB60" i="1"/>
  <c r="AA60" i="1"/>
  <c r="Z60" i="1"/>
  <c r="Y60" i="1"/>
  <c r="X60" i="1"/>
  <c r="W60" i="1"/>
  <c r="AB59" i="1"/>
  <c r="AA59" i="1"/>
  <c r="Z59" i="1"/>
  <c r="Y59" i="1"/>
  <c r="X59" i="1"/>
  <c r="W59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W58" i="1" s="1"/>
  <c r="AB56" i="1"/>
  <c r="Z56" i="1"/>
  <c r="Y56" i="1"/>
  <c r="X56" i="1"/>
  <c r="W56" i="1"/>
  <c r="AB55" i="1"/>
  <c r="AA55" i="1"/>
  <c r="Z55" i="1"/>
  <c r="Y55" i="1"/>
  <c r="X55" i="1"/>
  <c r="W55" i="1"/>
  <c r="AB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A54" i="1" s="1"/>
  <c r="I54" i="1"/>
  <c r="H54" i="1"/>
  <c r="G54" i="1"/>
  <c r="F54" i="1"/>
  <c r="Y54" i="1" s="1"/>
  <c r="E54" i="1"/>
  <c r="D54" i="1"/>
  <c r="X54" i="1" s="1"/>
  <c r="C54" i="1"/>
  <c r="AB52" i="1"/>
  <c r="AA52" i="1"/>
  <c r="Z52" i="1"/>
  <c r="Y52" i="1"/>
  <c r="X52" i="1"/>
  <c r="W52" i="1"/>
  <c r="V51" i="1"/>
  <c r="U51" i="1"/>
  <c r="T51" i="1"/>
  <c r="S51" i="1"/>
  <c r="R51" i="1"/>
  <c r="Q51" i="1"/>
  <c r="P51" i="1"/>
  <c r="O51" i="1"/>
  <c r="N51" i="1"/>
  <c r="M51" i="1"/>
  <c r="AB51" i="1" s="1"/>
  <c r="L51" i="1"/>
  <c r="K51" i="1"/>
  <c r="J51" i="1"/>
  <c r="I51" i="1"/>
  <c r="H51" i="1"/>
  <c r="G51" i="1"/>
  <c r="F51" i="1"/>
  <c r="E51" i="1"/>
  <c r="D51" i="1"/>
  <c r="C51" i="1"/>
  <c r="AB41" i="1"/>
  <c r="AA41" i="1"/>
  <c r="Z41" i="1"/>
  <c r="Y41" i="1"/>
  <c r="X41" i="1"/>
  <c r="W41" i="1"/>
  <c r="AB40" i="1"/>
  <c r="AA40" i="1"/>
  <c r="Z40" i="1"/>
  <c r="Y40" i="1"/>
  <c r="X40" i="1"/>
  <c r="W40" i="1"/>
  <c r="AB39" i="1"/>
  <c r="AA39" i="1"/>
  <c r="Z39" i="1"/>
  <c r="Y39" i="1"/>
  <c r="X39" i="1"/>
  <c r="W39" i="1"/>
  <c r="AB38" i="1"/>
  <c r="AA38" i="1"/>
  <c r="Z38" i="1"/>
  <c r="Y38" i="1"/>
  <c r="X38" i="1"/>
  <c r="W38" i="1"/>
  <c r="AB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A37" i="1" s="1"/>
  <c r="I37" i="1"/>
  <c r="H37" i="1"/>
  <c r="G37" i="1"/>
  <c r="F37" i="1"/>
  <c r="Y37" i="1" s="1"/>
  <c r="E37" i="1"/>
  <c r="D37" i="1"/>
  <c r="C37" i="1"/>
  <c r="AB35" i="1"/>
  <c r="AA35" i="1"/>
  <c r="Z35" i="1"/>
  <c r="Y35" i="1"/>
  <c r="X35" i="1"/>
  <c r="W35" i="1"/>
  <c r="AB34" i="1"/>
  <c r="AA34" i="1"/>
  <c r="Z34" i="1"/>
  <c r="Y34" i="1"/>
  <c r="X34" i="1"/>
  <c r="W34" i="1"/>
  <c r="AB33" i="1"/>
  <c r="AA33" i="1"/>
  <c r="Z33" i="1"/>
  <c r="Y33" i="1"/>
  <c r="X33" i="1"/>
  <c r="W33" i="1"/>
  <c r="AB32" i="1"/>
  <c r="AA32" i="1"/>
  <c r="Z32" i="1"/>
  <c r="Y32" i="1"/>
  <c r="X32" i="1"/>
  <c r="W32" i="1"/>
  <c r="AB31" i="1"/>
  <c r="AA31" i="1"/>
  <c r="Z31" i="1"/>
  <c r="Y31" i="1"/>
  <c r="X31" i="1"/>
  <c r="W31" i="1"/>
  <c r="V30" i="1"/>
  <c r="U30" i="1"/>
  <c r="T30" i="1"/>
  <c r="S30" i="1"/>
  <c r="R30" i="1"/>
  <c r="Q30" i="1"/>
  <c r="P30" i="1"/>
  <c r="O30" i="1"/>
  <c r="N30" i="1"/>
  <c r="M30" i="1"/>
  <c r="AB30" i="1" s="1"/>
  <c r="L30" i="1"/>
  <c r="K30" i="1"/>
  <c r="J30" i="1"/>
  <c r="I30" i="1"/>
  <c r="H30" i="1"/>
  <c r="G30" i="1"/>
  <c r="F30" i="1"/>
  <c r="E30" i="1"/>
  <c r="D30" i="1"/>
  <c r="C30" i="1"/>
  <c r="AB28" i="1"/>
  <c r="AA28" i="1"/>
  <c r="Z28" i="1"/>
  <c r="Y28" i="1"/>
  <c r="X28" i="1"/>
  <c r="W28" i="1"/>
  <c r="AB27" i="1"/>
  <c r="AA27" i="1"/>
  <c r="Z27" i="1"/>
  <c r="Y27" i="1"/>
  <c r="X27" i="1"/>
  <c r="W27" i="1"/>
  <c r="AB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A26" i="1" s="1"/>
  <c r="I26" i="1"/>
  <c r="H26" i="1"/>
  <c r="G26" i="1"/>
  <c r="F26" i="1"/>
  <c r="Y26" i="1" s="1"/>
  <c r="E26" i="1"/>
  <c r="D26" i="1"/>
  <c r="X26" i="1" s="1"/>
  <c r="C26" i="1"/>
  <c r="AB24" i="1"/>
  <c r="AA24" i="1"/>
  <c r="Z24" i="1"/>
  <c r="Y24" i="1"/>
  <c r="X24" i="1"/>
  <c r="W24" i="1"/>
  <c r="AB23" i="1"/>
  <c r="AA23" i="1"/>
  <c r="Z23" i="1"/>
  <c r="Y23" i="1"/>
  <c r="X23" i="1"/>
  <c r="W23" i="1"/>
  <c r="AB22" i="1"/>
  <c r="AA22" i="1"/>
  <c r="Z22" i="1"/>
  <c r="Y22" i="1"/>
  <c r="X22" i="1"/>
  <c r="W22" i="1"/>
  <c r="AB21" i="1"/>
  <c r="AA21" i="1"/>
  <c r="Z21" i="1"/>
  <c r="Y21" i="1"/>
  <c r="X21" i="1"/>
  <c r="W21" i="1"/>
  <c r="AB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B18" i="1"/>
  <c r="AA18" i="1"/>
  <c r="Z18" i="1"/>
  <c r="Y18" i="1"/>
  <c r="X18" i="1"/>
  <c r="W18" i="1"/>
  <c r="AB17" i="1"/>
  <c r="AA17" i="1"/>
  <c r="Z17" i="1"/>
  <c r="Y17" i="1"/>
  <c r="X17" i="1"/>
  <c r="W17" i="1"/>
  <c r="AB16" i="1"/>
  <c r="AA16" i="1"/>
  <c r="Z16" i="1"/>
  <c r="Y16" i="1"/>
  <c r="X16" i="1"/>
  <c r="W16" i="1"/>
  <c r="AB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A15" i="1" s="1"/>
  <c r="I15" i="1"/>
  <c r="H15" i="1"/>
  <c r="G15" i="1"/>
  <c r="F15" i="1"/>
  <c r="Y15" i="1" s="1"/>
  <c r="E15" i="1"/>
  <c r="D15" i="1"/>
  <c r="C15" i="1"/>
  <c r="AB13" i="1"/>
  <c r="V13" i="1"/>
  <c r="U13" i="1"/>
  <c r="T13" i="1"/>
  <c r="S13" i="1"/>
  <c r="S10" i="1" s="1"/>
  <c r="R13" i="1"/>
  <c r="Q13" i="1"/>
  <c r="P13" i="1"/>
  <c r="O13" i="1"/>
  <c r="O10" i="1" s="1"/>
  <c r="N13" i="1"/>
  <c r="M13" i="1"/>
  <c r="L13" i="1"/>
  <c r="K13" i="1"/>
  <c r="K10" i="1" s="1"/>
  <c r="J13" i="1"/>
  <c r="I13" i="1"/>
  <c r="H13" i="1"/>
  <c r="G13" i="1"/>
  <c r="G10" i="1" s="1"/>
  <c r="F13" i="1"/>
  <c r="E13" i="1"/>
  <c r="D13" i="1"/>
  <c r="X13" i="1" s="1"/>
  <c r="C13" i="1"/>
  <c r="C10" i="1" s="1"/>
  <c r="V12" i="1"/>
  <c r="U12" i="1"/>
  <c r="T12" i="1"/>
  <c r="T10" i="1" s="1"/>
  <c r="S12" i="1"/>
  <c r="R12" i="1"/>
  <c r="Q12" i="1"/>
  <c r="P12" i="1"/>
  <c r="P10" i="1" s="1"/>
  <c r="O12" i="1"/>
  <c r="N12" i="1"/>
  <c r="M12" i="1"/>
  <c r="AB12" i="1" s="1"/>
  <c r="L12" i="1"/>
  <c r="L10" i="1" s="1"/>
  <c r="K12" i="1"/>
  <c r="J12" i="1"/>
  <c r="I12" i="1"/>
  <c r="H12" i="1"/>
  <c r="H10" i="1" s="1"/>
  <c r="G12" i="1"/>
  <c r="F12" i="1"/>
  <c r="E12" i="1"/>
  <c r="D12" i="1"/>
  <c r="W12" i="1" s="1"/>
  <c r="C12" i="1"/>
  <c r="V10" i="1"/>
  <c r="U10" i="1"/>
  <c r="R10" i="1"/>
  <c r="Q10" i="1"/>
  <c r="N10" i="1"/>
  <c r="M10" i="1"/>
  <c r="AB10" i="1" s="1"/>
  <c r="J10" i="1"/>
  <c r="I10" i="1"/>
  <c r="F10" i="1"/>
  <c r="E10" i="1"/>
  <c r="Y10" i="1" l="1"/>
  <c r="AA10" i="1"/>
  <c r="W20" i="1"/>
  <c r="Y30" i="1"/>
  <c r="AA30" i="1"/>
  <c r="Y51" i="1"/>
  <c r="AA51" i="1"/>
  <c r="Z73" i="1"/>
  <c r="Y12" i="1"/>
  <c r="AA12" i="1"/>
  <c r="W15" i="1"/>
  <c r="W37" i="1"/>
  <c r="D10" i="1"/>
  <c r="X10" i="1" s="1"/>
  <c r="Y13" i="1"/>
  <c r="AA13" i="1"/>
  <c r="Y20" i="1"/>
  <c r="AA20" i="1"/>
  <c r="W30" i="1"/>
  <c r="X51" i="1"/>
  <c r="X58" i="1"/>
  <c r="AB58" i="1"/>
  <c r="Y62" i="1"/>
  <c r="Z62" i="1"/>
  <c r="X66" i="1"/>
  <c r="AB66" i="1"/>
  <c r="Y70" i="1"/>
  <c r="Z70" i="1"/>
  <c r="W73" i="1"/>
  <c r="Y76" i="1"/>
  <c r="Z76" i="1"/>
  <c r="Z10" i="1"/>
  <c r="X12" i="1"/>
  <c r="Z13" i="1"/>
  <c r="X15" i="1"/>
  <c r="X20" i="1"/>
  <c r="Z26" i="1"/>
  <c r="X30" i="1"/>
  <c r="X37" i="1"/>
  <c r="Z51" i="1"/>
  <c r="Z54" i="1"/>
  <c r="Y58" i="1"/>
  <c r="AA62" i="1"/>
  <c r="Y66" i="1"/>
  <c r="AA70" i="1"/>
  <c r="AA73" i="1"/>
  <c r="AA76" i="1"/>
  <c r="W10" i="1"/>
  <c r="W13" i="1"/>
  <c r="W26" i="1"/>
  <c r="W51" i="1"/>
  <c r="W54" i="1"/>
  <c r="Z58" i="1"/>
  <c r="X62" i="1"/>
  <c r="AB62" i="1"/>
  <c r="Z66" i="1"/>
  <c r="X70" i="1"/>
  <c r="AB70" i="1"/>
  <c r="X73" i="1"/>
  <c r="AB73" i="1"/>
  <c r="X76" i="1"/>
  <c r="AB76" i="1"/>
  <c r="Z12" i="1"/>
  <c r="Z15" i="1"/>
  <c r="Z20" i="1"/>
  <c r="Z30" i="1"/>
  <c r="Z37" i="1"/>
  <c r="AA58" i="1"/>
  <c r="AA66" i="1"/>
</calcChain>
</file>

<file path=xl/sharedStrings.xml><?xml version="1.0" encoding="utf-8"?>
<sst xmlns="http://schemas.openxmlformats.org/spreadsheetml/2006/main" count="294" uniqueCount="105">
  <si>
    <t>40歳以上</t>
    <rPh sb="2" eb="3">
      <t>サイ</t>
    </rPh>
    <rPh sb="3" eb="5">
      <t>イジョウ</t>
    </rPh>
    <phoneticPr fontId="7"/>
  </si>
  <si>
    <t xml:space="preserve"> 区      分</t>
  </si>
  <si>
    <t>対象者数</t>
  </si>
  <si>
    <t>受診者数</t>
    <rPh sb="0" eb="3">
      <t>ジュシンシャ</t>
    </rPh>
    <rPh sb="3" eb="4">
      <t>スウ</t>
    </rPh>
    <phoneticPr fontId="7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</si>
  <si>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4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</si>
  <si>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4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</si>
  <si>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</si>
  <si>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</si>
  <si>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</si>
  <si>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受診率</t>
  </si>
  <si>
    <t>要精検率</t>
  </si>
  <si>
    <t>精検受診率</t>
  </si>
  <si>
    <t>がん発見率</t>
  </si>
  <si>
    <t>早期がん割合</t>
  </si>
  <si>
    <t>陽性反応的中度</t>
  </si>
  <si>
    <t>異常なし</t>
    <rPh sb="0" eb="2">
      <t>イジョウ</t>
    </rPh>
    <phoneticPr fontId="7"/>
  </si>
  <si>
    <t>確 定 大 腸 が ん</t>
    <phoneticPr fontId="4"/>
  </si>
  <si>
    <t>大腸がんの疑い</t>
    <rPh sb="5" eb="6">
      <t>ウタガ</t>
    </rPh>
    <phoneticPr fontId="7"/>
  </si>
  <si>
    <t>大腸腺腫</t>
    <rPh sb="0" eb="2">
      <t>ダイチョウ</t>
    </rPh>
    <rPh sb="2" eb="3">
      <t>セン</t>
    </rPh>
    <rPh sb="3" eb="4">
      <t>シュ</t>
    </rPh>
    <phoneticPr fontId="7"/>
  </si>
  <si>
    <t>その他のポリープ</t>
    <rPh sb="2" eb="3">
      <t>タ</t>
    </rPh>
    <phoneticPr fontId="7"/>
  </si>
  <si>
    <t>大腸憩室</t>
    <rPh sb="0" eb="2">
      <t>ダイチョウ</t>
    </rPh>
    <rPh sb="2" eb="4">
      <t>ケイシツ</t>
    </rPh>
    <phoneticPr fontId="7"/>
  </si>
  <si>
    <t>潰瘍性大腸炎</t>
    <rPh sb="0" eb="3">
      <t>カイヨウセイ</t>
    </rPh>
    <rPh sb="3" eb="6">
      <t>ダイチョウエン</t>
    </rPh>
    <phoneticPr fontId="7"/>
  </si>
  <si>
    <t>クローン病</t>
    <rPh sb="4" eb="5">
      <t>ビョウ</t>
    </rPh>
    <phoneticPr fontId="7"/>
  </si>
  <si>
    <t>その他</t>
    <rPh sb="2" eb="3">
      <t>タ</t>
    </rPh>
    <phoneticPr fontId="7"/>
  </si>
  <si>
    <t>原発性
がん
(再掲)</t>
    <rPh sb="0" eb="3">
      <t>ゲンパツセイ</t>
    </rPh>
    <rPh sb="8" eb="10">
      <t>サイケイ</t>
    </rPh>
    <phoneticPr fontId="4"/>
  </si>
  <si>
    <t>進行
がん</t>
    <rPh sb="0" eb="2">
      <t>シンコウ</t>
    </rPh>
    <phoneticPr fontId="4"/>
  </si>
  <si>
    <t>早期
がん</t>
    <rPh sb="0" eb="2">
      <t>ソウキ</t>
    </rPh>
    <phoneticPr fontId="4"/>
  </si>
  <si>
    <t>進達度
不明
がん</t>
    <rPh sb="0" eb="2">
      <t>シンタツ</t>
    </rPh>
    <rPh sb="2" eb="3">
      <t>ド</t>
    </rPh>
    <rPh sb="4" eb="6">
      <t>フメイ</t>
    </rPh>
    <phoneticPr fontId="7"/>
  </si>
  <si>
    <t>計</t>
    <rPh sb="0" eb="1">
      <t>ケイ</t>
    </rPh>
    <phoneticPr fontId="7"/>
  </si>
  <si>
    <t>粘膜内
がん
(再掲)</t>
    <rPh sb="0" eb="2">
      <t>ネンマク</t>
    </rPh>
    <rPh sb="2" eb="3">
      <t>ナイ</t>
    </rPh>
    <rPh sb="8" eb="10">
      <t>サイケイ</t>
    </rPh>
    <phoneticPr fontId="4"/>
  </si>
  <si>
    <t>県　計</t>
    <phoneticPr fontId="4"/>
  </si>
  <si>
    <t>市　計</t>
    <phoneticPr fontId="4"/>
  </si>
  <si>
    <t>町村計</t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</si>
  <si>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9"/>
  </si>
  <si>
    <t>村上市</t>
    <rPh sb="0" eb="3">
      <t>ムラカミシ</t>
    </rPh>
    <phoneticPr fontId="7"/>
  </si>
  <si>
    <t>関川村</t>
    <rPh sb="0" eb="3">
      <t>セキカワムラ</t>
    </rPh>
    <phoneticPr fontId="7"/>
  </si>
  <si>
    <t>粟島浦村</t>
    <rPh sb="0" eb="4">
      <t>アワシマウラムラ</t>
    </rPh>
    <phoneticPr fontId="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</si>
  <si>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9"/>
  </si>
  <si>
    <t>新発田市</t>
    <rPh sb="0" eb="4">
      <t>シバタシ</t>
    </rPh>
    <phoneticPr fontId="7"/>
  </si>
  <si>
    <t>阿賀野市</t>
    <rPh sb="0" eb="4">
      <t>アガノシ</t>
    </rPh>
    <phoneticPr fontId="7"/>
  </si>
  <si>
    <t>胎内市</t>
    <rPh sb="0" eb="3">
      <t>タイナイシ</t>
    </rPh>
    <phoneticPr fontId="7"/>
  </si>
  <si>
    <t>聖籠町</t>
    <rPh sb="0" eb="3">
      <t>セイロウマチ</t>
    </rPh>
    <phoneticPr fontId="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</si>
  <si>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9"/>
  </si>
  <si>
    <t>五泉市</t>
    <rPh sb="0" eb="3">
      <t>ゴセンシ</t>
    </rPh>
    <phoneticPr fontId="7"/>
  </si>
  <si>
    <t>阿賀町</t>
    <rPh sb="0" eb="3">
      <t>アガマチ</t>
    </rPh>
    <phoneticPr fontId="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</si>
  <si>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9"/>
  </si>
  <si>
    <t>三条市</t>
    <rPh sb="0" eb="3">
      <t>サンジョウシ</t>
    </rPh>
    <phoneticPr fontId="7"/>
  </si>
  <si>
    <t>燕市</t>
    <rPh sb="0" eb="2">
      <t>ツバメシ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</si>
  <si>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</si>
  <si>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</si>
  <si>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弥彦村</t>
    <rPh sb="0" eb="3">
      <t>ヤヒコムラ</t>
    </rPh>
    <phoneticPr fontId="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</si>
  <si>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9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</si>
  <si>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</si>
  <si>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</si>
  <si>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</si>
  <si>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2">
      <t>コセン</t>
    </rPh>
    <rPh sb="2" eb="4">
      <t>タニシ</t>
    </rPh>
    <phoneticPr fontId="7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</si>
  <si>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</si>
  <si>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魚沼市</t>
    <rPh sb="0" eb="3">
      <t>ウオヌマシ</t>
    </rPh>
    <phoneticPr fontId="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</si>
  <si>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</si>
  <si>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4">
      <t>ミナミウオヌマシ</t>
    </rPh>
    <phoneticPr fontId="7"/>
  </si>
  <si>
    <t>湯沢町</t>
    <rPh sb="0" eb="3">
      <t>ユザワマチ</t>
    </rPh>
    <phoneticPr fontId="7"/>
  </si>
  <si>
    <t>-</t>
    <phoneticPr fontId="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</si>
  <si>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9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</si>
  <si>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</si>
  <si>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</si>
  <si>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9"/>
  </si>
  <si>
    <t>柏崎市</t>
    <rPh sb="0" eb="3">
      <t>カシワザキシ</t>
    </rPh>
    <phoneticPr fontId="7"/>
  </si>
  <si>
    <t>刈羽村</t>
    <rPh sb="0" eb="2">
      <t>カリワ</t>
    </rPh>
    <rPh sb="2" eb="3">
      <t>ムラ</t>
    </rPh>
    <phoneticPr fontId="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</si>
  <si>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9"/>
  </si>
  <si>
    <t>上越市</t>
    <rPh sb="0" eb="3">
      <t>ジョウエツシ</t>
    </rPh>
    <phoneticPr fontId="7"/>
  </si>
  <si>
    <t>妙高市</t>
    <rPh sb="0" eb="3">
      <t>ミョウコウシ</t>
    </rPh>
    <phoneticPr fontId="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</si>
  <si>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</si>
  <si>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</si>
  <si>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</si>
  <si>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3">
      <t>サドシ</t>
    </rPh>
    <phoneticPr fontId="7"/>
  </si>
  <si>
    <t>新潟市</t>
    <rPh sb="0" eb="2">
      <t>ニイガタ</t>
    </rPh>
    <rPh sb="2" eb="3">
      <t>シ</t>
    </rPh>
    <phoneticPr fontId="9"/>
  </si>
  <si>
    <t>新潟市</t>
    <rPh sb="0" eb="3">
      <t>ニイガタシ</t>
    </rPh>
    <phoneticPr fontId="7"/>
  </si>
  <si>
    <t>初診・再診合計</t>
    <phoneticPr fontId="7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</si>
  <si>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4"/>
  </si>
  <si>
    <t>確 定 大 腸 が ん</t>
    <phoneticPr fontId="4"/>
  </si>
  <si>
    <t xml:space="preserve"> 男 40歳未満</t>
  </si>
  <si>
    <t>-</t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</si>
  <si>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</si>
  <si>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</si>
  <si>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</si>
  <si>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</si>
  <si>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</si>
  <si>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</si>
  <si>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</si>
  <si>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</si>
  <si>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</si>
  <si>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</si>
  <si>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</si>
  <si>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</si>
  <si>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</si>
  <si>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</si>
  <si>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合　計</t>
    <rPh sb="1" eb="2">
      <t>ゴウ</t>
    </rPh>
    <phoneticPr fontId="7"/>
  </si>
  <si>
    <t>平成26年度   大腸がん検診結果報告（年齢階級別集計表）1/3</t>
    <rPh sb="20" eb="22">
      <t>ネンレイ</t>
    </rPh>
    <rPh sb="22" eb="25">
      <t>カイキュウベツ</t>
    </rPh>
    <rPh sb="25" eb="28">
      <t>シュウケイヒョウ</t>
    </rPh>
    <phoneticPr fontId="4"/>
  </si>
  <si>
    <t xml:space="preserve"> (平成27年3月末現在)</t>
    <phoneticPr fontId="4"/>
  </si>
  <si>
    <t>初診</t>
    <phoneticPr fontId="7"/>
  </si>
  <si>
    <t>平成26年度   大腸がん検診結果報告（年齢階級別集計表）2/3</t>
    <rPh sb="20" eb="22">
      <t>ネンレイ</t>
    </rPh>
    <rPh sb="22" eb="25">
      <t>カイキュウベツ</t>
    </rPh>
    <rPh sb="25" eb="28">
      <t>シュウケイヒョウ</t>
    </rPh>
    <phoneticPr fontId="4"/>
  </si>
  <si>
    <t>再診</t>
    <rPh sb="0" eb="1">
      <t>サイ</t>
    </rPh>
    <phoneticPr fontId="7"/>
  </si>
  <si>
    <t>平成26年度   大腸がん検診結果報告（年齢階級別集計表）3/3</t>
    <rPh sb="20" eb="22">
      <t>ネンレイ</t>
    </rPh>
    <rPh sb="22" eb="25">
      <t>カイキュウベツ</t>
    </rPh>
    <rPh sb="25" eb="28">
      <t>シュウケイヒョウ</t>
    </rPh>
    <phoneticPr fontId="4"/>
  </si>
  <si>
    <t>平成26年度   大腸がん検診結果報告 (市町村別集計表) 1/2</t>
    <rPh sb="21" eb="24">
      <t>シチョウソン</t>
    </rPh>
    <rPh sb="24" eb="25">
      <t>ベツ</t>
    </rPh>
    <rPh sb="25" eb="28">
      <t>シュウケイヒョウ</t>
    </rPh>
    <phoneticPr fontId="4"/>
  </si>
  <si>
    <t>平成26年度   大腸がん検診結果報告 (市町村別集計表) 2/2</t>
    <rPh sb="21" eb="24">
      <t>シチョウソン</t>
    </rPh>
    <rPh sb="24" eb="25">
      <t>ベツ</t>
    </rPh>
    <rPh sb="25" eb="28">
      <t>シュウケイヒョウ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</si>
</sst>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;\-"/>
    <numFmt numFmtId="177" formatCode="#,##0;\-#,##0;\-"/>
  </numFmts>
  <fonts count="2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6.75"/>
      <name val="FixedSys"/>
      <charset val="128"/>
    </font>
    <font>
      <sz val="13.5"/>
      <name val="FixedSys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8"/>
      <name val="ＭＳ 明朝"/>
      <family val="1"/>
      <charset val="128"/>
    </font>
    <font>
      <sz val="22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20"/>
      <color indexed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59">
    <xf numFmtId="0" fontId="0" fillId="0" borderId="0" xfId="0"/>
    <xf numFmtId="38" fontId="2" fillId="0" borderId="0" xfId="1" applyFont="1" applyProtection="1"/>
    <xf numFmtId="38" fontId="5" fillId="0" borderId="0" xfId="1" applyFont="1" applyProtection="1"/>
    <xf numFmtId="38" fontId="6" fillId="0" borderId="9" xfId="1" applyFont="1" applyBorder="1" applyProtection="1"/>
    <xf numFmtId="38" fontId="6" fillId="0" borderId="0" xfId="1" applyFont="1" applyBorder="1" applyProtection="1"/>
    <xf numFmtId="38" fontId="6" fillId="0" borderId="0" xfId="1" applyFont="1" applyProtection="1"/>
    <xf numFmtId="176" fontId="2" fillId="0" borderId="0" xfId="1" applyNumberFormat="1" applyFont="1" applyProtection="1"/>
    <xf numFmtId="38" fontId="11" fillId="0" borderId="0" xfId="1" applyFont="1" applyBorder="1" applyProtection="1"/>
    <xf numFmtId="38" fontId="11" fillId="0" borderId="0" xfId="1" applyFont="1" applyProtection="1"/>
    <xf numFmtId="38" fontId="6" fillId="0" borderId="6" xfId="1" applyFont="1" applyBorder="1" applyProtection="1"/>
    <xf numFmtId="38" fontId="6" fillId="0" borderId="12" xfId="1" applyFont="1" applyBorder="1" applyProtection="1"/>
    <xf numFmtId="38" fontId="6" fillId="0" borderId="4" xfId="1" applyFont="1" applyBorder="1" applyProtection="1"/>
    <xf numFmtId="38" fontId="6" fillId="0" borderId="10" xfId="1" applyFont="1" applyBorder="1" applyProtection="1"/>
    <xf numFmtId="38" fontId="2" fillId="0" borderId="0" xfId="1" applyFont="1" applyBorder="1" applyAlignment="1" applyProtection="1">
      <alignment horizontal="right"/>
    </xf>
    <xf numFmtId="38" fontId="12" fillId="0" borderId="0" xfId="1" applyFont="1" applyProtection="1"/>
    <xf numFmtId="38" fontId="13" fillId="0" borderId="0" xfId="1" applyFont="1" applyProtection="1"/>
    <xf numFmtId="38" fontId="14" fillId="0" borderId="0" xfId="1" applyFont="1" applyProtection="1"/>
    <xf numFmtId="176" fontId="13" fillId="0" borderId="0" xfId="1" applyNumberFormat="1" applyFont="1" applyProtection="1"/>
    <xf numFmtId="38" fontId="12" fillId="0" borderId="16" xfId="1" applyFont="1" applyBorder="1" applyAlignment="1" applyProtection="1">
      <alignment horizontal="right" shrinkToFit="1"/>
    </xf>
    <xf numFmtId="38" fontId="12" fillId="0" borderId="21" xfId="1" applyFont="1" applyBorder="1" applyAlignment="1" applyProtection="1">
      <alignment horizontal="right" shrinkToFit="1"/>
    </xf>
    <xf numFmtId="38" fontId="12" fillId="0" borderId="23" xfId="1" applyFont="1" applyBorder="1" applyAlignment="1" applyProtection="1">
      <alignment horizontal="right" shrinkToFit="1"/>
    </xf>
    <xf numFmtId="38" fontId="15" fillId="0" borderId="0" xfId="1" applyFont="1" applyProtection="1"/>
    <xf numFmtId="177" fontId="15" fillId="0" borderId="0" xfId="0" applyNumberFormat="1" applyFont="1" applyFill="1" applyAlignment="1">
      <alignment vertical="center"/>
    </xf>
    <xf numFmtId="38" fontId="16" fillId="0" borderId="0" xfId="1" applyFont="1" applyProtection="1"/>
    <xf numFmtId="38" fontId="17" fillId="0" borderId="0" xfId="1" applyFont="1" applyProtection="1"/>
    <xf numFmtId="38" fontId="18" fillId="0" borderId="0" xfId="1" applyFont="1" applyProtection="1"/>
    <xf numFmtId="38" fontId="12" fillId="0" borderId="0" xfId="1" applyFont="1" applyBorder="1" applyProtection="1"/>
    <xf numFmtId="38" fontId="18" fillId="0" borderId="15" xfId="1" applyFont="1" applyBorder="1" applyProtection="1"/>
    <xf numFmtId="177" fontId="16" fillId="0" borderId="0" xfId="0" applyNumberFormat="1" applyFont="1" applyFill="1" applyAlignment="1"/>
    <xf numFmtId="38" fontId="16" fillId="0" borderId="0" xfId="1" applyFont="1" applyAlignment="1" applyProtection="1"/>
    <xf numFmtId="38" fontId="18" fillId="0" borderId="0" xfId="1" applyFont="1" applyAlignment="1" applyProtection="1"/>
    <xf numFmtId="38" fontId="12" fillId="0" borderId="0" xfId="1" applyFont="1" applyAlignment="1" applyProtection="1"/>
    <xf numFmtId="38" fontId="20" fillId="0" borderId="0" xfId="1" applyFont="1" applyProtection="1"/>
    <xf numFmtId="38" fontId="21" fillId="0" borderId="0" xfId="1" applyFont="1" applyProtection="1"/>
    <xf numFmtId="38" fontId="22" fillId="0" borderId="0" xfId="1" applyFont="1" applyProtection="1"/>
    <xf numFmtId="38" fontId="23" fillId="0" borderId="0" xfId="1" applyFont="1" applyProtection="1"/>
    <xf numFmtId="176" fontId="22" fillId="0" borderId="0" xfId="1" applyNumberFormat="1" applyFont="1" applyProtection="1"/>
    <xf numFmtId="38" fontId="17" fillId="0" borderId="0" xfId="1" applyFont="1" applyAlignment="1" applyProtection="1">
      <alignment horizontal="right"/>
    </xf>
    <xf numFmtId="38" fontId="24" fillId="0" borderId="1" xfId="1" applyFont="1" applyBorder="1" applyProtection="1"/>
    <xf numFmtId="38" fontId="25" fillId="0" borderId="1" xfId="1" applyFont="1" applyBorder="1" applyProtection="1"/>
    <xf numFmtId="38" fontId="24" fillId="0" borderId="0" xfId="1" applyFont="1" applyProtection="1"/>
    <xf numFmtId="176" fontId="24" fillId="0" borderId="0" xfId="1" applyNumberFormat="1" applyFont="1" applyProtection="1"/>
    <xf numFmtId="38" fontId="24" fillId="0" borderId="0" xfId="1" applyFont="1" applyAlignment="1" applyProtection="1">
      <alignment horizontal="right"/>
    </xf>
    <xf numFmtId="38" fontId="17" fillId="0" borderId="7" xfId="1" applyFont="1" applyFill="1" applyBorder="1" applyProtection="1"/>
    <xf numFmtId="38" fontId="24" fillId="0" borderId="7" xfId="1" applyFont="1" applyFill="1" applyBorder="1" applyProtection="1"/>
    <xf numFmtId="177" fontId="17" fillId="0" borderId="9" xfId="0" applyNumberFormat="1" applyFont="1" applyBorder="1" applyAlignment="1">
      <alignment horizontal="center" vertical="center"/>
    </xf>
    <xf numFmtId="177" fontId="17" fillId="0" borderId="11" xfId="0" applyNumberFormat="1" applyFont="1" applyBorder="1" applyAlignment="1">
      <alignment horizontal="center" vertical="center"/>
    </xf>
    <xf numFmtId="177" fontId="17" fillId="0" borderId="9" xfId="0" applyNumberFormat="1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>
      <alignment horizontal="center" vertical="center"/>
    </xf>
    <xf numFmtId="38" fontId="24" fillId="0" borderId="0" xfId="1" applyFont="1" applyBorder="1" applyProtection="1"/>
    <xf numFmtId="38" fontId="26" fillId="0" borderId="0" xfId="1" applyFont="1" applyBorder="1" applyProtection="1"/>
    <xf numFmtId="38" fontId="24" fillId="0" borderId="5" xfId="1" applyFont="1" applyFill="1" applyBorder="1" applyProtection="1"/>
    <xf numFmtId="38" fontId="24" fillId="0" borderId="6" xfId="1" applyFont="1" applyFill="1" applyBorder="1" applyProtection="1"/>
    <xf numFmtId="38" fontId="24" fillId="0" borderId="12" xfId="1" applyFont="1" applyFill="1" applyBorder="1" applyProtection="1"/>
    <xf numFmtId="38" fontId="24" fillId="0" borderId="1" xfId="1" applyFont="1" applyFill="1" applyBorder="1" applyProtection="1"/>
    <xf numFmtId="38" fontId="24" fillId="0" borderId="4" xfId="1" applyFont="1" applyFill="1" applyBorder="1" applyProtection="1"/>
    <xf numFmtId="38" fontId="24" fillId="0" borderId="15" xfId="1" applyFont="1" applyFill="1" applyBorder="1" applyProtection="1"/>
    <xf numFmtId="38" fontId="24" fillId="0" borderId="10" xfId="1" applyFont="1" applyFill="1" applyBorder="1" applyProtection="1"/>
    <xf numFmtId="38" fontId="24" fillId="0" borderId="17" xfId="1" applyFont="1" applyFill="1" applyBorder="1" applyProtection="1"/>
    <xf numFmtId="38" fontId="24" fillId="0" borderId="18" xfId="1" applyFont="1" applyFill="1" applyBorder="1" applyProtection="1"/>
    <xf numFmtId="38" fontId="24" fillId="0" borderId="13" xfId="1" applyFont="1" applyFill="1" applyBorder="1" applyProtection="1"/>
    <xf numFmtId="38" fontId="24" fillId="0" borderId="10" xfId="1" applyFont="1" applyBorder="1" applyProtection="1"/>
    <xf numFmtId="38" fontId="24" fillId="0" borderId="15" xfId="1" applyFont="1" applyBorder="1" applyProtection="1"/>
    <xf numFmtId="38" fontId="24" fillId="0" borderId="18" xfId="1" applyFont="1" applyBorder="1" applyProtection="1"/>
    <xf numFmtId="38" fontId="24" fillId="0" borderId="22" xfId="1" applyFont="1" applyBorder="1" applyProtection="1"/>
    <xf numFmtId="38" fontId="24" fillId="0" borderId="13" xfId="1" applyFont="1" applyBorder="1" applyProtection="1"/>
    <xf numFmtId="38" fontId="24" fillId="0" borderId="17" xfId="1" applyFont="1" applyBorder="1" applyProtection="1"/>
    <xf numFmtId="176" fontId="19" fillId="0" borderId="2" xfId="0" applyNumberFormat="1" applyFont="1" applyFill="1" applyBorder="1" applyAlignment="1">
      <alignment vertical="center" shrinkToFit="1"/>
    </xf>
    <xf numFmtId="176" fontId="19" fillId="0" borderId="3" xfId="0" applyNumberFormat="1" applyFont="1" applyFill="1" applyBorder="1" applyAlignment="1">
      <alignment vertical="center" shrinkToFit="1"/>
    </xf>
    <xf numFmtId="38" fontId="19" fillId="0" borderId="3" xfId="1" applyFont="1" applyBorder="1" applyProtection="1"/>
    <xf numFmtId="38" fontId="19" fillId="0" borderId="8" xfId="1" applyFont="1" applyBorder="1" applyProtection="1"/>
    <xf numFmtId="177" fontId="19" fillId="2" borderId="9" xfId="0" applyNumberFormat="1" applyFont="1" applyFill="1" applyBorder="1" applyAlignment="1">
      <alignment horizontal="right"/>
    </xf>
    <xf numFmtId="177" fontId="19" fillId="2" borderId="0" xfId="0" applyNumberFormat="1" applyFont="1" applyFill="1" applyBorder="1" applyAlignment="1">
      <alignment horizontal="right"/>
    </xf>
    <xf numFmtId="176" fontId="19" fillId="2" borderId="0" xfId="0" applyNumberFormat="1" applyFont="1" applyFill="1" applyBorder="1" applyAlignment="1"/>
    <xf numFmtId="176" fontId="19" fillId="2" borderId="11" xfId="0" applyNumberFormat="1" applyFont="1" applyFill="1" applyBorder="1" applyAlignment="1"/>
    <xf numFmtId="177" fontId="19" fillId="0" borderId="9" xfId="0" applyNumberFormat="1" applyFont="1" applyBorder="1" applyAlignment="1">
      <alignment horizontal="right"/>
    </xf>
    <xf numFmtId="177" fontId="19" fillId="0" borderId="0" xfId="0" applyNumberFormat="1" applyFont="1" applyBorder="1" applyAlignment="1">
      <alignment horizontal="right"/>
    </xf>
    <xf numFmtId="177" fontId="19" fillId="0" borderId="11" xfId="0" applyNumberFormat="1" applyFont="1" applyBorder="1" applyAlignment="1">
      <alignment horizontal="right"/>
    </xf>
    <xf numFmtId="176" fontId="19" fillId="0" borderId="0" xfId="0" applyNumberFormat="1" applyFont="1" applyFill="1" applyBorder="1" applyAlignment="1"/>
    <xf numFmtId="176" fontId="19" fillId="0" borderId="11" xfId="0" applyNumberFormat="1" applyFont="1" applyFill="1" applyBorder="1" applyAlignment="1"/>
    <xf numFmtId="177" fontId="19" fillId="0" borderId="0" xfId="0" applyNumberFormat="1" applyFont="1" applyFill="1" applyBorder="1" applyAlignment="1">
      <alignment horizontal="right" shrinkToFit="1"/>
    </xf>
    <xf numFmtId="177" fontId="19" fillId="0" borderId="9" xfId="1" applyNumberFormat="1" applyFont="1" applyBorder="1" applyProtection="1"/>
    <xf numFmtId="177" fontId="19" fillId="0" borderId="0" xfId="1" applyNumberFormat="1" applyFont="1" applyBorder="1" applyProtection="1"/>
    <xf numFmtId="177" fontId="19" fillId="0" borderId="0" xfId="0" applyNumberFormat="1" applyFont="1" applyFill="1" applyBorder="1" applyAlignment="1">
      <alignment horizontal="right"/>
    </xf>
    <xf numFmtId="177" fontId="19" fillId="0" borderId="9" xfId="0" applyNumberFormat="1" applyFont="1" applyFill="1" applyBorder="1" applyAlignment="1">
      <alignment horizontal="right"/>
    </xf>
    <xf numFmtId="177" fontId="13" fillId="0" borderId="16" xfId="1" applyNumberFormat="1" applyFont="1" applyFill="1" applyBorder="1" applyAlignment="1" applyProtection="1">
      <alignment horizontal="right" shrinkToFit="1"/>
    </xf>
    <xf numFmtId="177" fontId="13" fillId="0" borderId="15" xfId="1" applyNumberFormat="1" applyFont="1" applyFill="1" applyBorder="1" applyAlignment="1" applyProtection="1">
      <alignment horizontal="right" shrinkToFit="1"/>
    </xf>
    <xf numFmtId="176" fontId="13" fillId="0" borderId="16" xfId="1" applyNumberFormat="1" applyFont="1" applyFill="1" applyBorder="1" applyAlignment="1" applyProtection="1">
      <alignment horizontal="right" shrinkToFit="1"/>
    </xf>
    <xf numFmtId="176" fontId="13" fillId="0" borderId="15" xfId="1" applyNumberFormat="1" applyFont="1" applyFill="1" applyBorder="1" applyProtection="1"/>
    <xf numFmtId="176" fontId="13" fillId="0" borderId="15" xfId="1" applyNumberFormat="1" applyFont="1" applyFill="1" applyBorder="1" applyAlignment="1" applyProtection="1">
      <alignment horizontal="right"/>
    </xf>
    <xf numFmtId="177" fontId="13" fillId="0" borderId="15" xfId="1" applyNumberFormat="1" applyFont="1" applyFill="1" applyBorder="1" applyAlignment="1" applyProtection="1">
      <alignment horizontal="right" shrinkToFit="1"/>
      <protection locked="0"/>
    </xf>
    <xf numFmtId="177" fontId="13" fillId="0" borderId="18" xfId="1" applyNumberFormat="1" applyFont="1" applyFill="1" applyBorder="1" applyAlignment="1" applyProtection="1">
      <alignment horizontal="right" shrinkToFit="1"/>
      <protection locked="0"/>
    </xf>
    <xf numFmtId="177" fontId="13" fillId="0" borderId="18" xfId="1" applyNumberFormat="1" applyFont="1" applyFill="1" applyBorder="1" applyAlignment="1" applyProtection="1">
      <alignment horizontal="right" shrinkToFit="1"/>
    </xf>
    <xf numFmtId="176" fontId="13" fillId="0" borderId="18" xfId="1" applyNumberFormat="1" applyFont="1" applyFill="1" applyBorder="1" applyProtection="1"/>
    <xf numFmtId="177" fontId="13" fillId="0" borderId="13" xfId="1" applyNumberFormat="1" applyFont="1" applyFill="1" applyBorder="1" applyAlignment="1" applyProtection="1">
      <alignment horizontal="right" shrinkToFit="1"/>
      <protection locked="0"/>
    </xf>
    <xf numFmtId="177" fontId="13" fillId="0" borderId="13" xfId="1" applyNumberFormat="1" applyFont="1" applyFill="1" applyBorder="1" applyAlignment="1" applyProtection="1">
      <alignment horizontal="right" shrinkToFit="1"/>
    </xf>
    <xf numFmtId="176" fontId="13" fillId="0" borderId="13" xfId="1" applyNumberFormat="1" applyFont="1" applyFill="1" applyBorder="1" applyProtection="1"/>
    <xf numFmtId="38" fontId="13" fillId="0" borderId="0" xfId="1" applyFont="1" applyAlignment="1" applyProtection="1">
      <alignment horizontal="right"/>
    </xf>
    <xf numFmtId="176" fontId="19" fillId="0" borderId="0" xfId="0" applyNumberFormat="1" applyFont="1" applyFill="1" applyBorder="1" applyAlignment="1">
      <alignment horizontal="right"/>
    </xf>
    <xf numFmtId="38" fontId="13" fillId="0" borderId="16" xfId="1" applyFont="1" applyBorder="1" applyAlignment="1" applyProtection="1">
      <alignment horizontal="right" shrinkToFit="1"/>
    </xf>
    <xf numFmtId="177" fontId="13" fillId="0" borderId="15" xfId="1" applyNumberFormat="1" applyFont="1" applyBorder="1" applyAlignment="1" applyProtection="1">
      <alignment horizontal="right" shrinkToFit="1"/>
      <protection locked="0"/>
    </xf>
    <xf numFmtId="176" fontId="13" fillId="0" borderId="16" xfId="1" applyNumberFormat="1" applyFont="1" applyBorder="1" applyAlignment="1" applyProtection="1">
      <alignment horizontal="right" shrinkToFit="1"/>
    </xf>
    <xf numFmtId="176" fontId="13" fillId="0" borderId="15" xfId="1" applyNumberFormat="1" applyFont="1" applyBorder="1" applyProtection="1"/>
    <xf numFmtId="38" fontId="13" fillId="0" borderId="21" xfId="1" applyFont="1" applyBorder="1" applyAlignment="1" applyProtection="1">
      <alignment horizontal="right" shrinkToFit="1"/>
    </xf>
    <xf numFmtId="177" fontId="13" fillId="0" borderId="18" xfId="1" applyNumberFormat="1" applyFont="1" applyBorder="1" applyAlignment="1" applyProtection="1">
      <alignment horizontal="right" shrinkToFit="1"/>
      <protection locked="0"/>
    </xf>
    <xf numFmtId="176" fontId="13" fillId="0" borderId="21" xfId="1" applyNumberFormat="1" applyFont="1" applyBorder="1" applyAlignment="1" applyProtection="1">
      <alignment horizontal="right" shrinkToFit="1"/>
    </xf>
    <xf numFmtId="176" fontId="13" fillId="0" borderId="18" xfId="1" applyNumberFormat="1" applyFont="1" applyBorder="1" applyProtection="1"/>
    <xf numFmtId="38" fontId="13" fillId="0" borderId="23" xfId="1" applyFont="1" applyBorder="1" applyAlignment="1" applyProtection="1">
      <alignment horizontal="right" shrinkToFit="1"/>
    </xf>
    <xf numFmtId="177" fontId="13" fillId="0" borderId="13" xfId="1" applyNumberFormat="1" applyFont="1" applyBorder="1" applyAlignment="1" applyProtection="1">
      <alignment horizontal="right" shrinkToFit="1"/>
      <protection locked="0"/>
    </xf>
    <xf numFmtId="176" fontId="13" fillId="0" borderId="23" xfId="1" applyNumberFormat="1" applyFont="1" applyBorder="1" applyAlignment="1" applyProtection="1">
      <alignment horizontal="right" shrinkToFit="1"/>
    </xf>
    <xf numFmtId="176" fontId="13" fillId="0" borderId="13" xfId="1" applyNumberFormat="1" applyFont="1" applyBorder="1" applyProtection="1"/>
    <xf numFmtId="177" fontId="17" fillId="0" borderId="2" xfId="0" applyNumberFormat="1" applyFont="1" applyFill="1" applyBorder="1" applyAlignment="1">
      <alignment horizontal="center" vertical="center"/>
    </xf>
    <xf numFmtId="177" fontId="17" fillId="0" borderId="8" xfId="0" applyNumberFormat="1" applyFont="1" applyFill="1" applyBorder="1" applyAlignment="1">
      <alignment horizontal="center" vertical="center"/>
    </xf>
    <xf numFmtId="38" fontId="24" fillId="0" borderId="4" xfId="1" applyFont="1" applyBorder="1" applyProtection="1"/>
    <xf numFmtId="38" fontId="24" fillId="0" borderId="9" xfId="1" applyFont="1" applyBorder="1" applyProtection="1"/>
    <xf numFmtId="38" fontId="24" fillId="0" borderId="11" xfId="1" applyFont="1" applyBorder="1" applyProtection="1"/>
    <xf numFmtId="38" fontId="24" fillId="0" borderId="12" xfId="1" applyFont="1" applyBorder="1" applyProtection="1"/>
    <xf numFmtId="38" fontId="25" fillId="0" borderId="14" xfId="1" applyFont="1" applyBorder="1" applyProtection="1"/>
    <xf numFmtId="38" fontId="26" fillId="0" borderId="14" xfId="1" applyFont="1" applyBorder="1" applyProtection="1"/>
    <xf numFmtId="177" fontId="19" fillId="0" borderId="2" xfId="0" applyNumberFormat="1" applyFont="1" applyFill="1" applyBorder="1" applyAlignment="1">
      <alignment horizontal="right"/>
    </xf>
    <xf numFmtId="177" fontId="19" fillId="0" borderId="3" xfId="0" applyNumberFormat="1" applyFont="1" applyFill="1" applyBorder="1" applyAlignment="1">
      <alignment horizontal="right" shrinkToFit="1"/>
    </xf>
    <xf numFmtId="177" fontId="19" fillId="0" borderId="3" xfId="0" applyNumberFormat="1" applyFont="1" applyFill="1" applyBorder="1" applyAlignment="1">
      <alignment horizontal="right"/>
    </xf>
    <xf numFmtId="177" fontId="19" fillId="0" borderId="3" xfId="0" applyNumberFormat="1" applyFont="1" applyBorder="1" applyAlignment="1">
      <alignment horizontal="right"/>
    </xf>
    <xf numFmtId="177" fontId="19" fillId="0" borderId="8" xfId="0" applyNumberFormat="1" applyFont="1" applyBorder="1" applyAlignment="1">
      <alignment horizontal="right"/>
    </xf>
    <xf numFmtId="177" fontId="19" fillId="0" borderId="12" xfId="1" applyNumberFormat="1" applyFont="1" applyBorder="1" applyProtection="1"/>
    <xf numFmtId="177" fontId="19" fillId="0" borderId="1" xfId="1" applyNumberFormat="1" applyFont="1" applyBorder="1" applyProtection="1"/>
    <xf numFmtId="176" fontId="19" fillId="0" borderId="1" xfId="0" applyNumberFormat="1" applyFont="1" applyFill="1" applyBorder="1" applyAlignment="1"/>
    <xf numFmtId="176" fontId="19" fillId="0" borderId="14" xfId="0" applyNumberFormat="1" applyFont="1" applyFill="1" applyBorder="1" applyAlignment="1"/>
    <xf numFmtId="38" fontId="13" fillId="0" borderId="9" xfId="1" applyFont="1" applyBorder="1" applyProtection="1"/>
    <xf numFmtId="38" fontId="14" fillId="0" borderId="0" xfId="1" applyFont="1" applyBorder="1" applyProtection="1"/>
    <xf numFmtId="38" fontId="13" fillId="0" borderId="0" xfId="1" applyFont="1" applyBorder="1" applyProtection="1"/>
    <xf numFmtId="176" fontId="13" fillId="0" borderId="0" xfId="1" applyNumberFormat="1" applyFont="1" applyBorder="1" applyProtection="1"/>
    <xf numFmtId="38" fontId="13" fillId="0" borderId="12" xfId="1" applyFont="1" applyBorder="1" applyProtection="1"/>
    <xf numFmtId="38" fontId="13" fillId="0" borderId="1" xfId="1" applyFont="1" applyBorder="1" applyProtection="1"/>
    <xf numFmtId="176" fontId="13" fillId="0" borderId="1" xfId="1" applyNumberFormat="1" applyFont="1" applyBorder="1" applyProtection="1"/>
    <xf numFmtId="176" fontId="13" fillId="0" borderId="14" xfId="1" applyNumberFormat="1" applyFont="1" applyBorder="1" applyProtection="1"/>
    <xf numFmtId="38" fontId="17" fillId="0" borderId="9" xfId="1" applyFont="1" applyFill="1" applyBorder="1" applyAlignment="1" applyProtection="1">
      <alignment horizontal="center"/>
    </xf>
    <xf numFmtId="38" fontId="17" fillId="0" borderId="11" xfId="1" applyFont="1" applyFill="1" applyBorder="1" applyAlignment="1" applyProtection="1">
      <alignment horizontal="center"/>
    </xf>
    <xf numFmtId="177" fontId="17" fillId="2" borderId="9" xfId="0" applyNumberFormat="1" applyFont="1" applyFill="1" applyBorder="1" applyAlignment="1">
      <alignment horizontal="center" vertical="center"/>
    </xf>
    <xf numFmtId="177" fontId="17" fillId="2" borderId="11" xfId="0" applyNumberFormat="1" applyFont="1" applyFill="1" applyBorder="1" applyAlignment="1">
      <alignment horizontal="center" vertical="center"/>
    </xf>
    <xf numFmtId="38" fontId="17" fillId="0" borderId="12" xfId="1" applyFont="1" applyFill="1" applyBorder="1" applyAlignment="1" applyProtection="1">
      <alignment horizontal="center"/>
    </xf>
    <xf numFmtId="38" fontId="17" fillId="0" borderId="14" xfId="1" applyFont="1" applyFill="1" applyBorder="1" applyAlignment="1" applyProtection="1">
      <alignment horizontal="center"/>
    </xf>
    <xf numFmtId="38" fontId="17" fillId="0" borderId="1" xfId="1" applyFont="1" applyBorder="1" applyAlignment="1" applyProtection="1">
      <alignment horizontal="center"/>
    </xf>
    <xf numFmtId="38" fontId="17" fillId="0" borderId="2" xfId="1" applyFont="1" applyBorder="1" applyAlignment="1" applyProtection="1">
      <alignment horizontal="center" vertical="center"/>
    </xf>
    <xf numFmtId="38" fontId="17" fillId="0" borderId="3" xfId="1" applyFont="1" applyBorder="1" applyAlignment="1" applyProtection="1">
      <alignment horizontal="center" vertical="center"/>
    </xf>
    <xf numFmtId="38" fontId="17" fillId="0" borderId="9" xfId="1" applyFont="1" applyBorder="1" applyAlignment="1" applyProtection="1">
      <alignment horizontal="center" vertical="center"/>
    </xf>
    <xf numFmtId="38" fontId="17" fillId="0" borderId="0" xfId="1" applyFont="1" applyBorder="1" applyAlignment="1" applyProtection="1">
      <alignment horizontal="center" vertical="center"/>
    </xf>
    <xf numFmtId="38" fontId="17" fillId="0" borderId="12" xfId="1" applyFont="1" applyBorder="1" applyAlignment="1" applyProtection="1">
      <alignment horizontal="center" vertical="center"/>
    </xf>
    <xf numFmtId="38" fontId="17" fillId="0" borderId="1" xfId="1" applyFont="1" applyBorder="1" applyAlignment="1" applyProtection="1">
      <alignment horizontal="center" vertical="center"/>
    </xf>
    <xf numFmtId="177" fontId="17" fillId="2" borderId="9" xfId="0" applyNumberFormat="1" applyFont="1" applyFill="1" applyBorder="1" applyAlignment="1">
      <alignment horizontal="center" shrinkToFit="1"/>
    </xf>
    <xf numFmtId="177" fontId="17" fillId="2" borderId="11" xfId="0" applyNumberFormat="1" applyFont="1" applyFill="1" applyBorder="1" applyAlignment="1">
      <alignment horizontal="center" shrinkToFit="1"/>
    </xf>
    <xf numFmtId="38" fontId="17" fillId="0" borderId="4" xfId="1" applyFont="1" applyFill="1" applyBorder="1" applyAlignment="1" applyProtection="1">
      <alignment horizontal="center" vertical="center" textRotation="255"/>
    </xf>
    <xf numFmtId="0" fontId="17" fillId="0" borderId="10" xfId="0" applyFont="1" applyFill="1" applyBorder="1" applyAlignment="1">
      <alignment horizontal="center" vertical="center" textRotation="255"/>
    </xf>
    <xf numFmtId="0" fontId="17" fillId="0" borderId="13" xfId="0" applyFont="1" applyFill="1" applyBorder="1" applyAlignment="1">
      <alignment horizontal="center" vertical="center" textRotation="255"/>
    </xf>
    <xf numFmtId="38" fontId="17" fillId="0" borderId="4" xfId="1" applyFont="1" applyBorder="1" applyAlignment="1" applyProtection="1">
      <alignment horizontal="center" vertical="center" textRotation="255"/>
    </xf>
    <xf numFmtId="38" fontId="17" fillId="0" borderId="10" xfId="1" applyFont="1" applyBorder="1" applyAlignment="1" applyProtection="1">
      <alignment horizontal="center" vertical="center" textRotation="255"/>
    </xf>
    <xf numFmtId="38" fontId="17" fillId="0" borderId="13" xfId="1" applyFont="1" applyBorder="1" applyAlignment="1" applyProtection="1">
      <alignment horizontal="center" vertical="center" textRotation="255"/>
    </xf>
    <xf numFmtId="38" fontId="16" fillId="0" borderId="4" xfId="1" applyFont="1" applyFill="1" applyBorder="1" applyAlignment="1" applyProtection="1">
      <alignment horizontal="center" vertical="center" wrapText="1"/>
    </xf>
    <xf numFmtId="38" fontId="16" fillId="0" borderId="10" xfId="1" applyFont="1" applyFill="1" applyBorder="1" applyAlignment="1" applyProtection="1">
      <alignment horizontal="center" vertical="center"/>
    </xf>
    <xf numFmtId="38" fontId="16" fillId="0" borderId="13" xfId="1" applyFont="1" applyFill="1" applyBorder="1" applyAlignment="1" applyProtection="1">
      <alignment horizontal="center" vertical="center"/>
    </xf>
    <xf numFmtId="38" fontId="17" fillId="0" borderId="4" xfId="1" applyFont="1" applyFill="1" applyBorder="1" applyAlignment="1" applyProtection="1">
      <alignment horizontal="center" vertical="center" wrapText="1"/>
    </xf>
    <xf numFmtId="38" fontId="17" fillId="0" borderId="10" xfId="1" applyFont="1" applyFill="1" applyBorder="1" applyAlignment="1" applyProtection="1">
      <alignment horizontal="center" vertical="center"/>
    </xf>
    <xf numFmtId="38" fontId="17" fillId="0" borderId="13" xfId="1" applyFont="1" applyFill="1" applyBorder="1" applyAlignment="1" applyProtection="1">
      <alignment horizontal="center" vertical="center"/>
    </xf>
    <xf numFmtId="38" fontId="17" fillId="0" borderId="5" xfId="1" applyFont="1" applyBorder="1" applyAlignment="1" applyProtection="1">
      <alignment horizontal="center" vertical="center"/>
    </xf>
    <xf numFmtId="0" fontId="17" fillId="0" borderId="6" xfId="0" applyFont="1" applyBorder="1" applyAlignment="1"/>
    <xf numFmtId="0" fontId="17" fillId="0" borderId="7" xfId="0" applyFont="1" applyBorder="1" applyAlignment="1"/>
    <xf numFmtId="38" fontId="17" fillId="0" borderId="4" xfId="1" applyFont="1" applyBorder="1" applyAlignment="1" applyProtection="1">
      <alignment horizontal="center" vertical="center" textRotation="255" shrinkToFit="1"/>
    </xf>
    <xf numFmtId="38" fontId="17" fillId="0" borderId="10" xfId="1" applyFont="1" applyBorder="1" applyAlignment="1" applyProtection="1">
      <alignment horizontal="center" vertical="center" textRotation="255" shrinkToFit="1"/>
    </xf>
    <xf numFmtId="38" fontId="17" fillId="0" borderId="13" xfId="1" applyFont="1" applyBorder="1" applyAlignment="1" applyProtection="1">
      <alignment horizontal="center" vertical="center" textRotation="255" shrinkToFit="1"/>
    </xf>
    <xf numFmtId="38" fontId="17" fillId="0" borderId="6" xfId="1" applyFont="1" applyBorder="1" applyAlignment="1" applyProtection="1">
      <alignment horizontal="center" vertical="center"/>
    </xf>
    <xf numFmtId="38" fontId="17" fillId="0" borderId="7" xfId="1" applyFont="1" applyBorder="1" applyAlignment="1" applyProtection="1">
      <alignment horizontal="center" vertical="center"/>
    </xf>
    <xf numFmtId="38" fontId="17" fillId="0" borderId="4" xfId="1" applyFont="1" applyFill="1" applyBorder="1" applyAlignment="1" applyProtection="1">
      <alignment horizontal="center" vertical="center" textRotation="255" wrapText="1"/>
    </xf>
    <xf numFmtId="0" fontId="17" fillId="0" borderId="10" xfId="0" applyFont="1" applyBorder="1" applyAlignment="1" applyProtection="1">
      <alignment horizontal="center" vertical="center" textRotation="255" wrapText="1"/>
    </xf>
    <xf numFmtId="0" fontId="17" fillId="0" borderId="10" xfId="0" applyFont="1" applyBorder="1" applyAlignment="1" applyProtection="1">
      <alignment vertical="center" textRotation="255" wrapText="1"/>
    </xf>
    <xf numFmtId="0" fontId="17" fillId="0" borderId="13" xfId="0" applyFont="1" applyBorder="1" applyAlignment="1" applyProtection="1">
      <alignment vertical="center" textRotation="255" wrapText="1"/>
    </xf>
    <xf numFmtId="38" fontId="17" fillId="0" borderId="8" xfId="1" applyFont="1" applyFill="1" applyBorder="1" applyAlignment="1" applyProtection="1">
      <alignment horizontal="center" vertical="center" textRotation="255"/>
    </xf>
    <xf numFmtId="0" fontId="17" fillId="0" borderId="11" xfId="0" applyFont="1" applyFill="1" applyBorder="1" applyAlignment="1">
      <alignment horizontal="center" vertical="center" textRotation="255"/>
    </xf>
    <xf numFmtId="0" fontId="17" fillId="0" borderId="14" xfId="0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 applyProtection="1">
      <alignment horizontal="center" vertical="center" wrapText="1"/>
    </xf>
    <xf numFmtId="38" fontId="17" fillId="0" borderId="9" xfId="1" applyFont="1" applyFill="1" applyBorder="1" applyAlignment="1" applyProtection="1">
      <alignment horizontal="center" vertical="center"/>
    </xf>
    <xf numFmtId="38" fontId="17" fillId="0" borderId="12" xfId="1" applyFont="1" applyFill="1" applyBorder="1" applyAlignment="1" applyProtection="1">
      <alignment horizontal="center" vertical="center"/>
    </xf>
    <xf numFmtId="38" fontId="16" fillId="0" borderId="4" xfId="1" applyFont="1" applyBorder="1" applyAlignment="1" applyProtection="1">
      <alignment horizontal="center" vertical="center" wrapText="1"/>
    </xf>
    <xf numFmtId="38" fontId="16" fillId="0" borderId="10" xfId="1" applyFont="1" applyBorder="1" applyAlignment="1" applyProtection="1">
      <alignment horizontal="center" vertical="center"/>
    </xf>
    <xf numFmtId="38" fontId="16" fillId="0" borderId="13" xfId="1" applyFont="1" applyBorder="1" applyAlignment="1" applyProtection="1">
      <alignment horizontal="center" vertical="center"/>
    </xf>
    <xf numFmtId="38" fontId="17" fillId="0" borderId="4" xfId="1" applyFont="1" applyBorder="1" applyAlignment="1" applyProtection="1">
      <alignment horizontal="center" vertical="center" wrapText="1"/>
    </xf>
    <xf numFmtId="38" fontId="17" fillId="0" borderId="10" xfId="1" applyFont="1" applyBorder="1" applyAlignment="1" applyProtection="1">
      <alignment horizontal="center" vertical="center"/>
    </xf>
    <xf numFmtId="38" fontId="17" fillId="0" borderId="13" xfId="1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 textRotation="255"/>
    </xf>
    <xf numFmtId="0" fontId="17" fillId="0" borderId="13" xfId="0" applyFont="1" applyBorder="1" applyAlignment="1" applyProtection="1">
      <alignment horizontal="center" vertical="center" textRotation="255"/>
    </xf>
    <xf numFmtId="38" fontId="17" fillId="0" borderId="4" xfId="1" applyFont="1" applyBorder="1" applyAlignment="1" applyProtection="1">
      <alignment horizontal="center" vertical="center" textRotation="255" wrapText="1"/>
    </xf>
    <xf numFmtId="0" fontId="17" fillId="0" borderId="13" xfId="0" applyFont="1" applyBorder="1" applyAlignment="1" applyProtection="1">
      <alignment horizontal="center" vertical="center" textRotation="255" wrapText="1"/>
    </xf>
    <xf numFmtId="38" fontId="16" fillId="0" borderId="10" xfId="1" applyFont="1" applyFill="1" applyBorder="1" applyAlignment="1" applyProtection="1">
      <alignment horizontal="center" vertical="center" wrapText="1"/>
    </xf>
    <xf numFmtId="38" fontId="16" fillId="0" borderId="13" xfId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7" fontId="17" fillId="0" borderId="11" xfId="0" applyNumberFormat="1" applyFont="1" applyBorder="1" applyAlignment="1">
      <alignment horizontal="center" vertical="center"/>
    </xf>
    <xf numFmtId="38" fontId="24" fillId="0" borderId="19" xfId="1" applyFont="1" applyFill="1" applyBorder="1" applyAlignment="1" applyProtection="1">
      <alignment horizontal="center"/>
    </xf>
    <xf numFmtId="38" fontId="24" fillId="0" borderId="20" xfId="1" applyFont="1" applyFill="1" applyBorder="1" applyAlignment="1" applyProtection="1">
      <alignment horizontal="center"/>
    </xf>
    <xf numFmtId="38" fontId="24" fillId="0" borderId="15" xfId="1" applyFont="1" applyBorder="1" applyAlignment="1" applyProtection="1">
      <alignment horizontal="center" vertical="center"/>
    </xf>
    <xf numFmtId="38" fontId="24" fillId="0" borderId="4" xfId="1" applyFont="1" applyBorder="1" applyAlignment="1" applyProtection="1">
      <alignment horizontal="center" vertical="center" textRotation="255"/>
    </xf>
    <xf numFmtId="38" fontId="24" fillId="0" borderId="10" xfId="1" applyFont="1" applyBorder="1" applyAlignment="1" applyProtection="1">
      <alignment horizontal="center" vertical="center" textRotation="255"/>
    </xf>
    <xf numFmtId="38" fontId="24" fillId="0" borderId="13" xfId="1" applyFont="1" applyBorder="1" applyAlignment="1" applyProtection="1">
      <alignment horizontal="center" vertical="center" textRotation="255"/>
    </xf>
    <xf numFmtId="0" fontId="24" fillId="0" borderId="10" xfId="0" applyFont="1" applyBorder="1" applyAlignment="1" applyProtection="1">
      <alignment horizontal="center" vertical="center" textRotation="255"/>
    </xf>
    <xf numFmtId="0" fontId="24" fillId="0" borderId="13" xfId="0" applyFont="1" applyBorder="1" applyAlignment="1" applyProtection="1">
      <alignment horizontal="center" vertical="center" textRotation="255"/>
    </xf>
    <xf numFmtId="38" fontId="24" fillId="0" borderId="4" xfId="1" applyFont="1" applyBorder="1" applyAlignment="1" applyProtection="1">
      <alignment horizontal="center" vertical="center" textRotation="255" wrapText="1"/>
    </xf>
    <xf numFmtId="0" fontId="24" fillId="0" borderId="10" xfId="0" applyFont="1" applyBorder="1" applyAlignment="1" applyProtection="1">
      <alignment horizontal="center" vertical="center" textRotation="255" wrapText="1"/>
    </xf>
    <xf numFmtId="0" fontId="24" fillId="0" borderId="13" xfId="0" applyFont="1" applyBorder="1" applyAlignment="1" applyProtection="1">
      <alignment horizontal="center" vertical="center" textRotation="255" wrapText="1"/>
    </xf>
    <xf numFmtId="38" fontId="24" fillId="0" borderId="5" xfId="1" applyFont="1" applyBorder="1" applyAlignment="1" applyProtection="1">
      <alignment horizontal="center" vertical="center"/>
    </xf>
    <xf numFmtId="38" fontId="24" fillId="0" borderId="6" xfId="1" applyFont="1" applyBorder="1" applyAlignment="1" applyProtection="1">
      <alignment horizontal="center" vertical="center"/>
    </xf>
    <xf numFmtId="38" fontId="24" fillId="0" borderId="7" xfId="1" applyFont="1" applyBorder="1" applyAlignment="1" applyProtection="1">
      <alignment horizontal="center" vertical="center"/>
    </xf>
    <xf numFmtId="176" fontId="24" fillId="0" borderId="15" xfId="1" applyNumberFormat="1" applyFont="1" applyFill="1" applyBorder="1" applyAlignment="1" applyProtection="1">
      <alignment horizontal="center" vertical="center" textRotation="255"/>
    </xf>
    <xf numFmtId="176" fontId="24" fillId="0" borderId="15" xfId="0" applyNumberFormat="1" applyFont="1" applyFill="1" applyBorder="1" applyAlignment="1">
      <alignment horizontal="center" vertical="center" textRotation="255"/>
    </xf>
    <xf numFmtId="0" fontId="24" fillId="0" borderId="6" xfId="0" applyFont="1" applyBorder="1" applyAlignment="1"/>
    <xf numFmtId="0" fontId="24" fillId="0" borderId="7" xfId="0" applyFont="1" applyBorder="1" applyAlignment="1"/>
    <xf numFmtId="38" fontId="24" fillId="0" borderId="4" xfId="1" applyFont="1" applyBorder="1" applyAlignment="1" applyProtection="1">
      <alignment horizontal="center" vertical="center" textRotation="255" shrinkToFit="1"/>
    </xf>
    <xf numFmtId="38" fontId="24" fillId="0" borderId="10" xfId="1" applyFont="1" applyBorder="1" applyAlignment="1" applyProtection="1">
      <alignment horizontal="center" vertical="center" textRotation="255" shrinkToFit="1"/>
    </xf>
    <xf numFmtId="38" fontId="24" fillId="0" borderId="13" xfId="1" applyFont="1" applyBorder="1" applyAlignment="1" applyProtection="1">
      <alignment horizontal="center" vertical="center" textRotation="255" shrinkToFit="1"/>
    </xf>
    <xf numFmtId="38" fontId="24" fillId="0" borderId="4" xfId="1" applyFont="1" applyFill="1" applyBorder="1" applyAlignment="1" applyProtection="1">
      <alignment horizontal="center" vertical="center" textRotation="255" wrapText="1"/>
    </xf>
    <xf numFmtId="0" fontId="24" fillId="0" borderId="10" xfId="0" applyFont="1" applyBorder="1" applyAlignment="1" applyProtection="1">
      <alignment vertical="center" textRotation="255" wrapText="1"/>
    </xf>
    <xf numFmtId="0" fontId="24" fillId="0" borderId="13" xfId="0" applyFont="1" applyBorder="1" applyAlignment="1" applyProtection="1">
      <alignment vertical="center" textRotation="255" wrapText="1"/>
    </xf>
    <xf numFmtId="38" fontId="12" fillId="0" borderId="4" xfId="1" applyFont="1" applyFill="1" applyBorder="1" applyAlignment="1" applyProtection="1">
      <alignment horizontal="center" vertical="center" wrapText="1"/>
    </xf>
    <xf numFmtId="38" fontId="12" fillId="0" borderId="10" xfId="1" applyFont="1" applyFill="1" applyBorder="1" applyAlignment="1" applyProtection="1">
      <alignment horizontal="center" vertical="center"/>
    </xf>
    <xf numFmtId="38" fontId="12" fillId="0" borderId="13" xfId="1" applyFont="1" applyFill="1" applyBorder="1" applyAlignment="1" applyProtection="1">
      <alignment horizontal="center" vertical="center"/>
    </xf>
    <xf numFmtId="38" fontId="24" fillId="0" borderId="4" xfId="1" applyFont="1" applyFill="1" applyBorder="1" applyAlignment="1" applyProtection="1">
      <alignment horizontal="center" vertical="center" wrapText="1"/>
    </xf>
    <xf numFmtId="38" fontId="24" fillId="0" borderId="10" xfId="1" applyFont="1" applyFill="1" applyBorder="1" applyAlignment="1" applyProtection="1">
      <alignment horizontal="center" vertical="center"/>
    </xf>
    <xf numFmtId="38" fontId="24" fillId="0" borderId="13" xfId="1" applyFont="1" applyFill="1" applyBorder="1" applyAlignment="1" applyProtection="1">
      <alignment horizontal="center" vertical="center"/>
    </xf>
    <xf numFmtId="38" fontId="24" fillId="0" borderId="2" xfId="1" applyFont="1" applyFill="1" applyBorder="1" applyAlignment="1" applyProtection="1">
      <alignment horizontal="center" vertical="center" wrapText="1"/>
    </xf>
    <xf numFmtId="38" fontId="24" fillId="0" borderId="9" xfId="1" applyFont="1" applyFill="1" applyBorder="1" applyAlignment="1" applyProtection="1">
      <alignment horizontal="center" vertical="center"/>
    </xf>
    <xf numFmtId="38" fontId="24" fillId="0" borderId="12" xfId="1" applyFont="1" applyFill="1" applyBorder="1" applyAlignment="1" applyProtection="1">
      <alignment horizontal="center" vertical="center"/>
    </xf>
    <xf numFmtId="38" fontId="24" fillId="0" borderId="4" xfId="1" applyFont="1" applyBorder="1" applyAlignment="1" applyProtection="1">
      <alignment horizontal="center" vertical="center" wrapText="1"/>
    </xf>
    <xf numFmtId="38" fontId="24" fillId="0" borderId="10" xfId="1" applyFont="1" applyBorder="1" applyAlignment="1" applyProtection="1">
      <alignment horizontal="center" vertical="center"/>
    </xf>
    <xf numFmtId="38" fontId="24" fillId="0" borderId="13" xfId="1" applyFont="1" applyBorder="1" applyAlignment="1" applyProtection="1">
      <alignment horizontal="center" vertical="center"/>
    </xf>
    <xf numFmtId="38" fontId="12" fillId="0" borderId="10" xfId="1" applyFont="1" applyFill="1" applyBorder="1" applyAlignment="1" applyProtection="1">
      <alignment horizontal="center" vertical="center" wrapText="1"/>
    </xf>
    <xf numFmtId="38" fontId="12" fillId="0" borderId="13" xfId="1" applyFont="1" applyFill="1" applyBorder="1" applyAlignment="1" applyProtection="1">
      <alignment horizontal="center" vertical="center" wrapText="1"/>
    </xf>
    <xf numFmtId="38" fontId="12" fillId="0" borderId="4" xfId="1" applyFont="1" applyBorder="1" applyAlignment="1" applyProtection="1">
      <alignment horizontal="center" vertical="center" wrapText="1"/>
    </xf>
    <xf numFmtId="38" fontId="12" fillId="0" borderId="10" xfId="1" applyFont="1" applyBorder="1" applyAlignment="1" applyProtection="1">
      <alignment horizontal="center" vertical="center"/>
    </xf>
    <xf numFmtId="38" fontId="12" fillId="0" borderId="13" xfId="1" applyFont="1" applyBorder="1" applyAlignment="1" applyProtection="1">
      <alignment horizontal="center" vertical="center"/>
    </xf>
    <xf numFmtId="38" fontId="6" fillId="0" borderId="16" xfId="1" applyFont="1" applyBorder="1" applyAlignment="1" applyProtection="1">
      <alignment horizontal="right" shrinkToFit="1"/>
    </xf>
    <xf numFmtId="38" fontId="6" fillId="0" borderId="0" xfId="1" applyFont="1" applyAlignment="1" applyProtection="1">
      <alignment horizontal="right" shrinkToFit="1"/>
    </xf>
    <xf numFmtId="38" fontId="6" fillId="0" borderId="5" xfId="1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38" fontId="6" fillId="0" borderId="23" xfId="1" applyFont="1" applyBorder="1" applyAlignment="1" applyProtection="1">
      <alignment horizontal="right" shrinkToFit="1"/>
    </xf>
    <xf numFmtId="38" fontId="6" fillId="0" borderId="6" xfId="1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 wrapText="1"/>
    </xf>
    <xf numFmtId="38" fontId="6" fillId="0" borderId="6" xfId="1" applyFont="1" applyFill="1" applyBorder="1" applyAlignment="1" applyProtection="1">
      <alignment horizontal="center" vertical="center"/>
    </xf>
    <xf numFmtId="38" fontId="6" fillId="0" borderId="6" xfId="1" applyFont="1" applyFill="1" applyBorder="1" applyAlignment="1" applyProtection="1">
      <alignment horizontal="center" vertical="center" wrapText="1"/>
    </xf>
    <xf numFmtId="38" fontId="6" fillId="0" borderId="6" xfId="1" applyFont="1" applyBorder="1" applyAlignment="1" applyProtection="1">
      <alignment horizontal="center" vertical="center" textRotation="255" shrinkToFit="1"/>
    </xf>
    <xf numFmtId="0" fontId="6" fillId="0" borderId="6" xfId="0" applyFont="1" applyBorder="1" applyAlignment="1" applyProtection="1">
      <alignment vertical="center" textRotation="255" wrapText="1"/>
    </xf>
    <xf numFmtId="176" fontId="6" fillId="0" borderId="6" xfId="0" applyNumberFormat="1" applyFont="1" applyFill="1" applyBorder="1" applyAlignment="1">
      <alignment horizontal="center" vertical="center" textRotation="255"/>
    </xf>
    <xf numFmtId="38" fontId="24" fillId="0" borderId="6" xfId="1" applyFont="1" applyBorder="1" applyProtection="1"/>
    <xf numFmtId="176" fontId="13" fillId="0" borderId="13" xfId="1" applyNumberFormat="1" applyFont="1" applyBorder="1" applyAlignment="1" applyProtection="1">
      <alignment horizontal="right"/>
    </xf>
    <xf numFmtId="176" fontId="13" fillId="0" borderId="15" xfId="1" applyNumberFormat="1" applyFont="1" applyBorder="1" applyAlignment="1" applyProtection="1">
      <alignment horizontal="right"/>
    </xf>
    <xf numFmtId="177" fontId="13" fillId="0" borderId="0" xfId="1" applyNumberFormat="1" applyFont="1" applyAlignment="1" applyProtection="1">
      <alignment horizontal="right" shrinkToFit="1"/>
    </xf>
    <xf numFmtId="176" fontId="13" fillId="0" borderId="0" xfId="1" applyNumberFormat="1" applyFont="1" applyAlignment="1" applyProtection="1">
      <alignment horizontal="right" shrinkToFit="1"/>
    </xf>
    <xf numFmtId="38" fontId="24" fillId="0" borderId="5" xfId="1" applyFont="1" applyBorder="1" applyProtection="1"/>
    <xf numFmtId="176" fontId="13" fillId="0" borderId="3" xfId="1" applyNumberFormat="1" applyFont="1" applyBorder="1" applyProtection="1"/>
    <xf numFmtId="38" fontId="13" fillId="0" borderId="1" xfId="1" applyFont="1" applyBorder="1" applyAlignment="1" applyProtection="1">
      <alignment horizontal="right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765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8425" cy="3143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41947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3400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64845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2866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96290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28687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92505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05632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247775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31159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75410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6765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41947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33400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64845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2866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96290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928687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992505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05632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247775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31159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75410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6765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41947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533400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64845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72866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796290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928687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992505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05632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247775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31159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75410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6765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41947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533400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64845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72866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796290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928687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992505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05632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247775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31159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375410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6765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41947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33400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64845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72866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796290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928687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992505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05632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247775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31159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375410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6765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41947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533400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64845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72866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796290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928687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992505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05632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247775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31159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375410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6765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41947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33400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64845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72866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796290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928687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992505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05632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247775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31159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375410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26765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41947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533400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64845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72866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796290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928687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992505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05632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247775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31159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375410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6765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41947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33400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64845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72866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796290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928687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992505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05632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247775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31159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375410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6765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41947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533400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64845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72866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796290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928687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992505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05632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1247775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31159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375410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6765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41947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33400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64845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72866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796290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928687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992505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05632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247775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131159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375410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6765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41947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33400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64845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72866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796290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928687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992505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05632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247775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31159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375410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6765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41947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33400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64845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72866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796290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928687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992505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05632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247775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31159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375410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6765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41947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33400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64845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72866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796290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928687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992505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05632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247775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131159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375410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6765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341947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33400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64845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72866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796290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928687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992505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05632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247775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31159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375410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6765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341947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33400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64845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72866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796290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928687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992505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05632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247775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31159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375410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6765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4194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334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6484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72866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79629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92868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99250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05632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24777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31159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37541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6765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341947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33400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64845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72866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796290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928687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992505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05632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247775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31159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375410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6765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41947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33400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64845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72866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796290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928687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992505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05632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247775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31159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375410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6765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341947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64845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72866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796290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928687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992505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05632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247775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31159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375410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6765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341947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33400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64845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72866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796290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928687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992505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05632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247775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31159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375410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6765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341947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33400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64845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72866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796290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928687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992505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05632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247775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31159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375410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6765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341947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33400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64845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72866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796290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928687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992505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105632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1247775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31159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375410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6765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341947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64845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72866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796290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928687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992505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105632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1247775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31159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375410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6765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341947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64845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72866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796290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63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928687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992505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63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105632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63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247775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63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131159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63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375410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6765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341947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66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64845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72866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796290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928687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66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992505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05632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1247775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66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131159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1375410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6765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341947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664845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72866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796290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928687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992505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67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105632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67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247775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67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131159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67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375410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6765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41947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533400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664845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72866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796290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928687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992505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70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05632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247775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70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31159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375410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6765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341947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33400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664845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72866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796290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73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928687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73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992505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73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05632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1247775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31159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375410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6765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664845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72866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76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796290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928687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992505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76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05632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76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1247775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76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131159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76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1375410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6765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41947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533400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664845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72866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796290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928687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992505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05632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1247775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3115925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3754100" y="417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26765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41947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533400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64845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72866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796290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928687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992505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05632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247775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3115925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3754100" y="449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6765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341947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33400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664845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72866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796290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928687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992505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105632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1247775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13115925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3754100" y="481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6765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341947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33400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664845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72866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796290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928687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992505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105632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1247775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13115925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3754100" y="560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6765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341947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33400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664845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72866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796290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928687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992505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05632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247775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3115925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3754100" y="5924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26765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341947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33400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664845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72866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796290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928687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992505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105632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1247775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13115925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3754100" y="624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6765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341947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33400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664845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72866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796290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928687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992505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105632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1247775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3115925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13754100" y="657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6765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341947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533400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664845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72866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796290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928687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992505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05632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247775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3115925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13754100" y="735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6765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341947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33400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64845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72866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796290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928687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992505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105632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1247775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131159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3754100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6765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341947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33400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64845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72866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796290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928687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992505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105632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247775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3115925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3754100" y="845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6765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341947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33400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64845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72866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796290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928687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992505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105632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247775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3115925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13754100" y="8782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6765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341947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533400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64845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72866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796290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928687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992505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05632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1247775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3115925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3754100" y="9105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6765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341947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533400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64845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72866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796290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928687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992505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05632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1247775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3115925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13754100" y="942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6765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341947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533400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664845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72866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796290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928687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992505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05632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1247775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13115925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13754100" y="97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6765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341947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533400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64845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72866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796290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928687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992505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05632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1247775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3115925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3754100" y="1053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6765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341947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533400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664845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72866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796290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928687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992505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105632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1247775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13115925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3754100" y="1085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6765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34194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5334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66484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72866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79629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92868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99250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105632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24777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131159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37541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6765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341947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533400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664845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72866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796290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928687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992505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105632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247775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3115925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3754100" y="11506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6765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341947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533400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664845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72866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796290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928687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992505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05632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247775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3115925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3754100" y="12287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6765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341947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533400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664845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72866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796290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928687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992505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05632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247775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13115925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3754100" y="1306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6765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341947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533400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664845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72866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796290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928687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992505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05632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1247775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3115925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3754100" y="1339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6765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341947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533400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664845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72866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796290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928687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992505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05632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247775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3115925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3754100" y="1417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6765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341947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533400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664845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72866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796290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928687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992505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105632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1247775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13115925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13754100" y="1449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26765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341947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533400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664845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72866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796290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928687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992505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105632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1247775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13115925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13754100" y="1527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98425" cy="314325"/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26765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98425" cy="3143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341947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98425" cy="3143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533400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98425" cy="3143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664845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98425" cy="3143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72866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98425" cy="3143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796290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63</xdr:row>
      <xdr:rowOff>0</xdr:rowOff>
    </xdr:from>
    <xdr:ext cx="98425" cy="3143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928687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98425" cy="3143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992505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63</xdr:row>
      <xdr:rowOff>0</xdr:rowOff>
    </xdr:from>
    <xdr:ext cx="98425" cy="3143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105632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63</xdr:row>
      <xdr:rowOff>0</xdr:rowOff>
    </xdr:from>
    <xdr:ext cx="98425" cy="3143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1247775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63</xdr:row>
      <xdr:rowOff>0</xdr:rowOff>
    </xdr:from>
    <xdr:ext cx="98425" cy="3143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131159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63</xdr:row>
      <xdr:rowOff>0</xdr:rowOff>
    </xdr:from>
    <xdr:ext cx="98425" cy="3143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13754100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98425" cy="314325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6765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98425" cy="3143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341947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66</xdr:row>
      <xdr:rowOff>0</xdr:rowOff>
    </xdr:from>
    <xdr:ext cx="98425" cy="3143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533400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98425" cy="3143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664845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98425" cy="314325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72866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98425" cy="314325"/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796290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98425" cy="3143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928687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66</xdr:row>
      <xdr:rowOff>0</xdr:rowOff>
    </xdr:from>
    <xdr:ext cx="98425" cy="3143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992505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8425" cy="3143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05632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98425" cy="3143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247775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66</xdr:row>
      <xdr:rowOff>0</xdr:rowOff>
    </xdr:from>
    <xdr:ext cx="98425" cy="3143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13115925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98425" cy="3143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3754100" y="16383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98425" cy="3143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26765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98425" cy="3143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41947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98425" cy="3143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533400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98425" cy="3143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664845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98425" cy="3143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72866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98425" cy="3143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796290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98425" cy="3143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928687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98425" cy="3143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992505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67</xdr:row>
      <xdr:rowOff>0</xdr:rowOff>
    </xdr:from>
    <xdr:ext cx="98425" cy="31432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105632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67</xdr:row>
      <xdr:rowOff>0</xdr:rowOff>
    </xdr:from>
    <xdr:ext cx="98425" cy="3143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1247775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67</xdr:row>
      <xdr:rowOff>0</xdr:rowOff>
    </xdr:from>
    <xdr:ext cx="98425" cy="3143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3115925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67</xdr:row>
      <xdr:rowOff>0</xdr:rowOff>
    </xdr:from>
    <xdr:ext cx="98425" cy="3143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3754100" y="16706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98425" cy="3143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26765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98425" cy="3143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341947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98425" cy="3143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33400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98425" cy="3143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664845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98425" cy="3143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72866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98425" cy="3143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928687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98425" cy="3143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992505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70</xdr:row>
      <xdr:rowOff>0</xdr:rowOff>
    </xdr:from>
    <xdr:ext cx="98425" cy="314325"/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05632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98425" cy="3143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247775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70</xdr:row>
      <xdr:rowOff>0</xdr:rowOff>
    </xdr:from>
    <xdr:ext cx="98425" cy="3143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3115925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98425" cy="3143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3754100" y="17487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98425" cy="3143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26765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98425" cy="3143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41947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98425" cy="3143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533400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98425" cy="3143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64845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98425" cy="3143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72866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98425" cy="3143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796290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73</xdr:row>
      <xdr:rowOff>0</xdr:rowOff>
    </xdr:from>
    <xdr:ext cx="98425" cy="3143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928687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73</xdr:row>
      <xdr:rowOff>0</xdr:rowOff>
    </xdr:from>
    <xdr:ext cx="98425" cy="3143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992505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73</xdr:row>
      <xdr:rowOff>0</xdr:rowOff>
    </xdr:from>
    <xdr:ext cx="98425" cy="31432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05632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8425" cy="3143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247775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98425" cy="3143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3115925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98425" cy="3143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3754100" y="1826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98425" cy="314325"/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26765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76</xdr:row>
      <xdr:rowOff>0</xdr:rowOff>
    </xdr:from>
    <xdr:ext cx="98425" cy="31432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533400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98425" cy="3143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64845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98425" cy="3143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72866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76</xdr:row>
      <xdr:rowOff>0</xdr:rowOff>
    </xdr:from>
    <xdr:ext cx="98425" cy="3143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796290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98425" cy="3143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928687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98425" cy="3143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992505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76</xdr:row>
      <xdr:rowOff>0</xdr:rowOff>
    </xdr:from>
    <xdr:ext cx="98425" cy="3143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05632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76</xdr:row>
      <xdr:rowOff>0</xdr:rowOff>
    </xdr:from>
    <xdr:ext cx="98425" cy="3143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247775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76</xdr:row>
      <xdr:rowOff>0</xdr:rowOff>
    </xdr:from>
    <xdr:ext cx="98425" cy="3143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13115925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76</xdr:row>
      <xdr:rowOff>0</xdr:rowOff>
    </xdr:from>
    <xdr:ext cx="98425" cy="3143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3754100" y="1905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103</xdr:row>
      <xdr:rowOff>0</xdr:rowOff>
    </xdr:from>
    <xdr:to>
      <xdr:col>2</xdr:col>
      <xdr:colOff>98425</xdr:colOff>
      <xdr:row>104</xdr:row>
      <xdr:rowOff>98425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101340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98425</xdr:colOff>
      <xdr:row>104</xdr:row>
      <xdr:rowOff>98425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3101340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190500</xdr:colOff>
      <xdr:row>103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9728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103</xdr:row>
      <xdr:rowOff>0</xdr:rowOff>
    </xdr:from>
    <xdr:ext cx="98425" cy="314325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09728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33475" y="258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8425" cy="3143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33475" y="258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9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0972800" y="258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9</xdr:row>
      <xdr:rowOff>0</xdr:rowOff>
    </xdr:from>
    <xdr:ext cx="98425" cy="314325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972800" y="258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98425" cy="314325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103</xdr:row>
      <xdr:rowOff>0</xdr:rowOff>
    </xdr:from>
    <xdr:ext cx="98425" cy="314325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98425" cy="3143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98425" cy="314325"/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103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103</xdr:row>
      <xdr:rowOff>0</xdr:rowOff>
    </xdr:from>
    <xdr:ext cx="98425" cy="314325"/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103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103</xdr:row>
      <xdr:rowOff>0</xdr:rowOff>
    </xdr:from>
    <xdr:ext cx="98425" cy="314325"/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98425" cy="314325"/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98425" cy="31432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103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103</xdr:row>
      <xdr:rowOff>0</xdr:rowOff>
    </xdr:from>
    <xdr:ext cx="98425" cy="314325"/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98425" cy="314325"/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103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103</xdr:row>
      <xdr:rowOff>0</xdr:rowOff>
    </xdr:from>
    <xdr:ext cx="98425" cy="314325"/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103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103</xdr:row>
      <xdr:rowOff>0</xdr:rowOff>
    </xdr:from>
    <xdr:ext cx="98425" cy="314325"/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103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103</xdr:row>
      <xdr:rowOff>0</xdr:rowOff>
    </xdr:from>
    <xdr:ext cx="98425" cy="314325"/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103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103</xdr:row>
      <xdr:rowOff>0</xdr:rowOff>
    </xdr:from>
    <xdr:ext cx="98425" cy="314325"/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98425" cy="314325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103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103</xdr:row>
      <xdr:rowOff>0</xdr:rowOff>
    </xdr:from>
    <xdr:ext cx="98425" cy="314325"/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103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103</xdr:row>
      <xdr:rowOff>0</xdr:rowOff>
    </xdr:from>
    <xdr:ext cx="98425" cy="314325"/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103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103</xdr:row>
      <xdr:rowOff>0</xdr:rowOff>
    </xdr:from>
    <xdr:ext cx="98425" cy="314325"/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103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103</xdr:row>
      <xdr:rowOff>0</xdr:rowOff>
    </xdr:from>
    <xdr:ext cx="98425" cy="31432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43000" y="3093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64" zoomScale="50" zoomScaleNormal="75" zoomScaleSheetLayoutView="50" workbookViewId="0">
      <selection activeCell="A77" sqref="A77:B77"/>
    </sheetView>
  </sheetViews>
  <sheetFormatPr defaultColWidth="11.625" defaultRowHeight="17.100000000000001" customHeight="1" x14ac:dyDescent="0.2"/>
  <cols>
    <col min="1" max="1" width="3.125" style="8" customWidth="1"/>
    <col min="2" max="2" width="29.625" style="8" customWidth="1"/>
    <col min="3" max="3" width="14" style="2" customWidth="1"/>
    <col min="4" max="4" width="14.75" style="2" customWidth="1"/>
    <col min="5" max="5" width="12.375" style="2" customWidth="1"/>
    <col min="6" max="6" width="12.125" style="2" customWidth="1"/>
    <col min="7" max="7" width="9.75" style="2" customWidth="1"/>
    <col min="8" max="8" width="11" style="2" customWidth="1"/>
    <col min="9" max="10" width="8.375" style="2" customWidth="1"/>
    <col min="11" max="11" width="11.125" style="2" customWidth="1"/>
    <col min="12" max="12" width="10.5" style="2" customWidth="1"/>
    <col min="13" max="13" width="8.375" style="2" customWidth="1"/>
    <col min="14" max="14" width="6.625" style="2" customWidth="1"/>
    <col min="15" max="15" width="10" style="2" customWidth="1"/>
    <col min="16" max="17" width="8.375" style="2" customWidth="1"/>
    <col min="18" max="18" width="7.125" style="2" customWidth="1"/>
    <col min="19" max="19" width="6.125" style="2" customWidth="1"/>
    <col min="20" max="20" width="8.375" style="2" customWidth="1"/>
    <col min="21" max="21" width="9.5" style="2" customWidth="1"/>
    <col min="22" max="22" width="7.75" style="2" customWidth="1"/>
    <col min="23" max="23" width="8.25" style="2" customWidth="1"/>
    <col min="24" max="24" width="7.875" style="2" customWidth="1"/>
    <col min="25" max="25" width="8.25" style="2" customWidth="1"/>
    <col min="26" max="26" width="10.125" style="2" customWidth="1"/>
    <col min="27" max="27" width="10.25" style="2" customWidth="1"/>
    <col min="28" max="28" width="8.25" style="2" customWidth="1"/>
    <col min="29" max="16384" width="11.625" style="2"/>
  </cols>
  <sheetData>
    <row r="1" spans="1:29" s="32" customFormat="1" ht="30" customHeight="1" x14ac:dyDescent="0.3">
      <c r="D1" s="33" t="s">
        <v>103</v>
      </c>
    </row>
    <row r="2" spans="1:29" s="24" customFormat="1" ht="30" customHeight="1" x14ac:dyDescent="0.25">
      <c r="A2" s="142" t="s">
        <v>0</v>
      </c>
      <c r="B2" s="142"/>
      <c r="AB2" s="37" t="s">
        <v>98</v>
      </c>
    </row>
    <row r="3" spans="1:29" s="24" customFormat="1" ht="43.5" customHeight="1" x14ac:dyDescent="0.25">
      <c r="A3" s="143" t="s">
        <v>1</v>
      </c>
      <c r="B3" s="144"/>
      <c r="C3" s="154" t="s">
        <v>2</v>
      </c>
      <c r="D3" s="154" t="s">
        <v>3</v>
      </c>
      <c r="E3" s="154" t="s">
        <v>4</v>
      </c>
      <c r="F3" s="189" t="s">
        <v>5</v>
      </c>
      <c r="G3" s="163" t="s">
        <v>6</v>
      </c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171" t="s">
        <v>7</v>
      </c>
      <c r="V3" s="171" t="s">
        <v>8</v>
      </c>
      <c r="W3" s="175" t="s">
        <v>9</v>
      </c>
      <c r="X3" s="151" t="s">
        <v>10</v>
      </c>
      <c r="Y3" s="151" t="s">
        <v>11</v>
      </c>
      <c r="Z3" s="151" t="s">
        <v>12</v>
      </c>
      <c r="AA3" s="151" t="s">
        <v>13</v>
      </c>
      <c r="AB3" s="151" t="s">
        <v>14</v>
      </c>
    </row>
    <row r="4" spans="1:29" s="24" customFormat="1" ht="43.5" customHeight="1" x14ac:dyDescent="0.25">
      <c r="A4" s="145"/>
      <c r="B4" s="146"/>
      <c r="C4" s="155"/>
      <c r="D4" s="155"/>
      <c r="E4" s="187"/>
      <c r="F4" s="172"/>
      <c r="G4" s="154" t="s">
        <v>15</v>
      </c>
      <c r="H4" s="163" t="s">
        <v>16</v>
      </c>
      <c r="I4" s="164"/>
      <c r="J4" s="164"/>
      <c r="K4" s="164"/>
      <c r="L4" s="164"/>
      <c r="M4" s="165"/>
      <c r="N4" s="154" t="s">
        <v>17</v>
      </c>
      <c r="O4" s="154" t="s">
        <v>18</v>
      </c>
      <c r="P4" s="166" t="s">
        <v>19</v>
      </c>
      <c r="Q4" s="154" t="s">
        <v>20</v>
      </c>
      <c r="R4" s="154" t="s">
        <v>21</v>
      </c>
      <c r="S4" s="154" t="s">
        <v>22</v>
      </c>
      <c r="T4" s="154" t="s">
        <v>23</v>
      </c>
      <c r="U4" s="172"/>
      <c r="V4" s="172"/>
      <c r="W4" s="176"/>
      <c r="X4" s="152"/>
      <c r="Y4" s="152"/>
      <c r="Z4" s="152"/>
      <c r="AA4" s="152"/>
      <c r="AB4" s="152"/>
    </row>
    <row r="5" spans="1:29" s="24" customFormat="1" ht="43.5" customHeight="1" x14ac:dyDescent="0.25">
      <c r="A5" s="145"/>
      <c r="B5" s="146"/>
      <c r="C5" s="155"/>
      <c r="D5" s="155"/>
      <c r="E5" s="187"/>
      <c r="F5" s="172"/>
      <c r="G5" s="155"/>
      <c r="H5" s="157" t="s">
        <v>24</v>
      </c>
      <c r="I5" s="160" t="s">
        <v>25</v>
      </c>
      <c r="J5" s="178" t="s">
        <v>26</v>
      </c>
      <c r="K5" s="43"/>
      <c r="L5" s="181" t="s">
        <v>27</v>
      </c>
      <c r="M5" s="184" t="s">
        <v>28</v>
      </c>
      <c r="N5" s="155"/>
      <c r="O5" s="155"/>
      <c r="P5" s="167"/>
      <c r="Q5" s="155"/>
      <c r="R5" s="155"/>
      <c r="S5" s="155"/>
      <c r="T5" s="155"/>
      <c r="U5" s="172"/>
      <c r="V5" s="172"/>
      <c r="W5" s="176"/>
      <c r="X5" s="152"/>
      <c r="Y5" s="152"/>
      <c r="Z5" s="152"/>
      <c r="AA5" s="152"/>
      <c r="AB5" s="152"/>
    </row>
    <row r="6" spans="1:29" s="24" customFormat="1" ht="43.5" customHeight="1" x14ac:dyDescent="0.25">
      <c r="A6" s="145"/>
      <c r="B6" s="146"/>
      <c r="C6" s="155"/>
      <c r="D6" s="155"/>
      <c r="E6" s="187"/>
      <c r="F6" s="172"/>
      <c r="G6" s="155"/>
      <c r="H6" s="158"/>
      <c r="I6" s="161"/>
      <c r="J6" s="179"/>
      <c r="K6" s="157" t="s">
        <v>29</v>
      </c>
      <c r="L6" s="182"/>
      <c r="M6" s="185"/>
      <c r="N6" s="155"/>
      <c r="O6" s="155"/>
      <c r="P6" s="167"/>
      <c r="Q6" s="155"/>
      <c r="R6" s="155"/>
      <c r="S6" s="155"/>
      <c r="T6" s="155"/>
      <c r="U6" s="173"/>
      <c r="V6" s="173"/>
      <c r="W6" s="176"/>
      <c r="X6" s="152"/>
      <c r="Y6" s="152"/>
      <c r="Z6" s="152"/>
      <c r="AA6" s="152"/>
      <c r="AB6" s="152"/>
    </row>
    <row r="7" spans="1:29" s="24" customFormat="1" ht="43.5" customHeight="1" x14ac:dyDescent="0.25">
      <c r="A7" s="145"/>
      <c r="B7" s="146"/>
      <c r="C7" s="155"/>
      <c r="D7" s="155"/>
      <c r="E7" s="187"/>
      <c r="F7" s="172"/>
      <c r="G7" s="155"/>
      <c r="H7" s="158"/>
      <c r="I7" s="161"/>
      <c r="J7" s="179"/>
      <c r="K7" s="191"/>
      <c r="L7" s="182"/>
      <c r="M7" s="185"/>
      <c r="N7" s="155"/>
      <c r="O7" s="155"/>
      <c r="P7" s="167"/>
      <c r="Q7" s="155"/>
      <c r="R7" s="155"/>
      <c r="S7" s="155"/>
      <c r="T7" s="155"/>
      <c r="U7" s="173"/>
      <c r="V7" s="173"/>
      <c r="W7" s="176"/>
      <c r="X7" s="152"/>
      <c r="Y7" s="152"/>
      <c r="Z7" s="152"/>
      <c r="AA7" s="152"/>
      <c r="AB7" s="152"/>
    </row>
    <row r="8" spans="1:29" s="24" customFormat="1" ht="43.5" customHeight="1" x14ac:dyDescent="0.25">
      <c r="A8" s="147"/>
      <c r="B8" s="148"/>
      <c r="C8" s="156"/>
      <c r="D8" s="156"/>
      <c r="E8" s="188"/>
      <c r="F8" s="190"/>
      <c r="G8" s="156"/>
      <c r="H8" s="159"/>
      <c r="I8" s="162"/>
      <c r="J8" s="180"/>
      <c r="K8" s="192"/>
      <c r="L8" s="183"/>
      <c r="M8" s="186"/>
      <c r="N8" s="156"/>
      <c r="O8" s="156"/>
      <c r="P8" s="168"/>
      <c r="Q8" s="156"/>
      <c r="R8" s="156"/>
      <c r="S8" s="156"/>
      <c r="T8" s="156"/>
      <c r="U8" s="174"/>
      <c r="V8" s="174"/>
      <c r="W8" s="177"/>
      <c r="X8" s="153"/>
      <c r="Y8" s="153"/>
      <c r="Z8" s="153"/>
      <c r="AA8" s="153"/>
      <c r="AB8" s="153"/>
    </row>
    <row r="9" spans="1:29" s="21" customFormat="1" ht="30" customHeight="1" x14ac:dyDescent="0.25">
      <c r="A9" s="193"/>
      <c r="B9" s="194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9"/>
      <c r="X9" s="69"/>
      <c r="Y9" s="69"/>
      <c r="Z9" s="69"/>
      <c r="AA9" s="69"/>
      <c r="AB9" s="70"/>
      <c r="AC9" s="23"/>
    </row>
    <row r="10" spans="1:29" s="22" customFormat="1" ht="30" customHeight="1" x14ac:dyDescent="0.25">
      <c r="A10" s="138" t="s">
        <v>30</v>
      </c>
      <c r="B10" s="139"/>
      <c r="C10" s="71">
        <f>SUM(C12:C13)</f>
        <v>828818</v>
      </c>
      <c r="D10" s="72">
        <f t="shared" ref="D10:V10" si="0">SUM(D12:D13)</f>
        <v>204016</v>
      </c>
      <c r="E10" s="72">
        <f t="shared" si="0"/>
        <v>14022</v>
      </c>
      <c r="F10" s="72">
        <f t="shared" si="0"/>
        <v>11191</v>
      </c>
      <c r="G10" s="72">
        <f t="shared" si="0"/>
        <v>3570</v>
      </c>
      <c r="H10" s="72">
        <f t="shared" si="0"/>
        <v>338</v>
      </c>
      <c r="I10" s="72">
        <f t="shared" si="0"/>
        <v>204</v>
      </c>
      <c r="J10" s="72">
        <f t="shared" si="0"/>
        <v>437</v>
      </c>
      <c r="K10" s="72">
        <f t="shared" si="0"/>
        <v>5</v>
      </c>
      <c r="L10" s="72">
        <f t="shared" si="0"/>
        <v>27</v>
      </c>
      <c r="M10" s="72">
        <f t="shared" si="0"/>
        <v>668</v>
      </c>
      <c r="N10" s="72">
        <f t="shared" si="0"/>
        <v>43</v>
      </c>
      <c r="O10" s="72">
        <f t="shared" si="0"/>
        <v>4666</v>
      </c>
      <c r="P10" s="72">
        <f t="shared" si="0"/>
        <v>725</v>
      </c>
      <c r="Q10" s="72">
        <f t="shared" si="0"/>
        <v>859</v>
      </c>
      <c r="R10" s="72">
        <f t="shared" si="0"/>
        <v>33</v>
      </c>
      <c r="S10" s="72">
        <f t="shared" si="0"/>
        <v>2</v>
      </c>
      <c r="T10" s="72">
        <f t="shared" si="0"/>
        <v>773</v>
      </c>
      <c r="U10" s="72">
        <f t="shared" si="0"/>
        <v>2831</v>
      </c>
      <c r="V10" s="72">
        <f t="shared" si="0"/>
        <v>151</v>
      </c>
      <c r="W10" s="73">
        <f>D10/C10*100</f>
        <v>24.615295517230564</v>
      </c>
      <c r="X10" s="73">
        <f>E10/D10*100</f>
        <v>6.8729903536977481</v>
      </c>
      <c r="Y10" s="73">
        <f>F10/E10*100</f>
        <v>79.810298102981022</v>
      </c>
      <c r="Z10" s="73">
        <f>M10/D10*100000</f>
        <v>327.42529997647244</v>
      </c>
      <c r="AA10" s="73">
        <f>J10/M10*100</f>
        <v>65.419161676646709</v>
      </c>
      <c r="AB10" s="74">
        <f>M10/E10*100</f>
        <v>4.7639423762658684</v>
      </c>
      <c r="AC10" s="28"/>
    </row>
    <row r="11" spans="1:29" s="22" customFormat="1" ht="30" customHeight="1" x14ac:dyDescent="0.25">
      <c r="A11" s="45"/>
      <c r="B11" s="46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28"/>
    </row>
    <row r="12" spans="1:29" s="22" customFormat="1" ht="30" customHeight="1" x14ac:dyDescent="0.25">
      <c r="A12" s="195" t="s">
        <v>31</v>
      </c>
      <c r="B12" s="196"/>
      <c r="C12" s="75">
        <f>SUM(C16,C21,C22,C23,C27,C31,C32,C33,C38,C39,C41,C52,C55,C59,C63,C67,C68,C71,C74,C77)</f>
        <v>799436</v>
      </c>
      <c r="D12" s="76">
        <f t="shared" ref="D12:V12" si="1">SUM(D16,D21,D22,D23,D27,D31,D32,D33,D38,D39,D41,D52,D55,D59,D63,D67,D68,D71,D74,D77)</f>
        <v>194295</v>
      </c>
      <c r="E12" s="76">
        <f t="shared" si="1"/>
        <v>13282</v>
      </c>
      <c r="F12" s="76">
        <f t="shared" si="1"/>
        <v>10562</v>
      </c>
      <c r="G12" s="76">
        <f t="shared" si="1"/>
        <v>3348</v>
      </c>
      <c r="H12" s="76">
        <f t="shared" si="1"/>
        <v>337</v>
      </c>
      <c r="I12" s="76">
        <f t="shared" si="1"/>
        <v>201</v>
      </c>
      <c r="J12" s="76">
        <f t="shared" si="1"/>
        <v>423</v>
      </c>
      <c r="K12" s="76">
        <f t="shared" si="1"/>
        <v>5</v>
      </c>
      <c r="L12" s="76">
        <f t="shared" si="1"/>
        <v>27</v>
      </c>
      <c r="M12" s="76">
        <f t="shared" si="1"/>
        <v>651</v>
      </c>
      <c r="N12" s="76">
        <f t="shared" si="1"/>
        <v>38</v>
      </c>
      <c r="O12" s="76">
        <f t="shared" si="1"/>
        <v>4425</v>
      </c>
      <c r="P12" s="76">
        <f t="shared" si="1"/>
        <v>685</v>
      </c>
      <c r="Q12" s="76">
        <f t="shared" si="1"/>
        <v>800</v>
      </c>
      <c r="R12" s="76">
        <f t="shared" si="1"/>
        <v>31</v>
      </c>
      <c r="S12" s="76">
        <f t="shared" si="1"/>
        <v>2</v>
      </c>
      <c r="T12" s="76">
        <f t="shared" si="1"/>
        <v>700</v>
      </c>
      <c r="U12" s="76">
        <f t="shared" si="1"/>
        <v>2720</v>
      </c>
      <c r="V12" s="76">
        <f t="shared" si="1"/>
        <v>134</v>
      </c>
      <c r="W12" s="78">
        <f t="shared" ref="W12:Y77" si="2">D12/C12*100</f>
        <v>24.304009326575233</v>
      </c>
      <c r="X12" s="78">
        <f t="shared" si="2"/>
        <v>6.8359968089760415</v>
      </c>
      <c r="Y12" s="78">
        <f t="shared" si="2"/>
        <v>79.521156452341515</v>
      </c>
      <c r="Z12" s="78">
        <f t="shared" ref="Z12:Z77" si="3">M12/D12*100000</f>
        <v>335.05751563344398</v>
      </c>
      <c r="AA12" s="78">
        <f t="shared" ref="AA12:AA77" si="4">J12/M12*100</f>
        <v>64.976958525345623</v>
      </c>
      <c r="AB12" s="79">
        <f t="shared" ref="AB12:AB77" si="5">M12/E12*100</f>
        <v>4.9013702755609092</v>
      </c>
      <c r="AC12" s="28"/>
    </row>
    <row r="13" spans="1:29" s="22" customFormat="1" ht="30" customHeight="1" x14ac:dyDescent="0.25">
      <c r="A13" s="195" t="s">
        <v>32</v>
      </c>
      <c r="B13" s="196"/>
      <c r="C13" s="75">
        <f>SUM(C17,C18,C24,C28,C34,C35,C40,C56,C60,C64)</f>
        <v>29382</v>
      </c>
      <c r="D13" s="76">
        <f t="shared" ref="D13:V13" si="6">SUM(D17,D18,D24,D28,D34,D35,D40,D56,D60,D64)</f>
        <v>9721</v>
      </c>
      <c r="E13" s="76">
        <f t="shared" si="6"/>
        <v>740</v>
      </c>
      <c r="F13" s="76">
        <f t="shared" si="6"/>
        <v>629</v>
      </c>
      <c r="G13" s="76">
        <f t="shared" si="6"/>
        <v>222</v>
      </c>
      <c r="H13" s="76">
        <f t="shared" si="6"/>
        <v>1</v>
      </c>
      <c r="I13" s="76">
        <f t="shared" si="6"/>
        <v>3</v>
      </c>
      <c r="J13" s="76">
        <f t="shared" si="6"/>
        <v>14</v>
      </c>
      <c r="K13" s="76">
        <f t="shared" si="6"/>
        <v>0</v>
      </c>
      <c r="L13" s="76">
        <f t="shared" si="6"/>
        <v>0</v>
      </c>
      <c r="M13" s="76">
        <f t="shared" si="6"/>
        <v>17</v>
      </c>
      <c r="N13" s="76">
        <f t="shared" si="6"/>
        <v>5</v>
      </c>
      <c r="O13" s="76">
        <f t="shared" si="6"/>
        <v>241</v>
      </c>
      <c r="P13" s="76">
        <f t="shared" si="6"/>
        <v>40</v>
      </c>
      <c r="Q13" s="76">
        <f t="shared" si="6"/>
        <v>59</v>
      </c>
      <c r="R13" s="76">
        <f t="shared" si="6"/>
        <v>2</v>
      </c>
      <c r="S13" s="76">
        <f t="shared" si="6"/>
        <v>0</v>
      </c>
      <c r="T13" s="76">
        <f t="shared" si="6"/>
        <v>73</v>
      </c>
      <c r="U13" s="76">
        <f t="shared" si="6"/>
        <v>111</v>
      </c>
      <c r="V13" s="76">
        <f t="shared" si="6"/>
        <v>17</v>
      </c>
      <c r="W13" s="78">
        <f t="shared" si="2"/>
        <v>33.084881900483289</v>
      </c>
      <c r="X13" s="78">
        <f t="shared" si="2"/>
        <v>7.6123855570414563</v>
      </c>
      <c r="Y13" s="78">
        <f t="shared" si="2"/>
        <v>85</v>
      </c>
      <c r="Z13" s="78">
        <f t="shared" si="3"/>
        <v>174.87912766176319</v>
      </c>
      <c r="AA13" s="78">
        <f t="shared" si="4"/>
        <v>82.35294117647058</v>
      </c>
      <c r="AB13" s="79">
        <f t="shared" si="5"/>
        <v>2.2972972972972974</v>
      </c>
      <c r="AC13" s="28"/>
    </row>
    <row r="14" spans="1:29" s="22" customFormat="1" ht="30" customHeight="1" x14ac:dyDescent="0.25">
      <c r="A14" s="45"/>
      <c r="B14" s="46"/>
      <c r="C14" s="75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76"/>
      <c r="X14" s="76"/>
      <c r="Y14" s="76"/>
      <c r="Z14" s="76"/>
      <c r="AA14" s="76"/>
      <c r="AB14" s="77"/>
      <c r="AC14" s="28"/>
    </row>
    <row r="15" spans="1:29" s="22" customFormat="1" ht="30" customHeight="1" x14ac:dyDescent="0.25">
      <c r="A15" s="138" t="s">
        <v>33</v>
      </c>
      <c r="B15" s="139"/>
      <c r="C15" s="71">
        <f>SUM(C16:C18)</f>
        <v>27618</v>
      </c>
      <c r="D15" s="72">
        <f t="shared" ref="D15:V15" si="7">SUM(D16:D18)</f>
        <v>6796</v>
      </c>
      <c r="E15" s="72">
        <f t="shared" si="7"/>
        <v>558</v>
      </c>
      <c r="F15" s="72">
        <f t="shared" si="7"/>
        <v>492</v>
      </c>
      <c r="G15" s="72">
        <f t="shared" si="7"/>
        <v>177</v>
      </c>
      <c r="H15" s="72">
        <f t="shared" si="7"/>
        <v>1</v>
      </c>
      <c r="I15" s="72">
        <f>SUM(I16:I18)</f>
        <v>4</v>
      </c>
      <c r="J15" s="72">
        <f t="shared" si="7"/>
        <v>13</v>
      </c>
      <c r="K15" s="72">
        <f t="shared" si="7"/>
        <v>0</v>
      </c>
      <c r="L15" s="72">
        <f t="shared" si="7"/>
        <v>1</v>
      </c>
      <c r="M15" s="72">
        <f t="shared" si="7"/>
        <v>18</v>
      </c>
      <c r="N15" s="72">
        <f t="shared" si="7"/>
        <v>3</v>
      </c>
      <c r="O15" s="72">
        <f t="shared" si="7"/>
        <v>191</v>
      </c>
      <c r="P15" s="72">
        <f t="shared" si="7"/>
        <v>25</v>
      </c>
      <c r="Q15" s="72">
        <f t="shared" si="7"/>
        <v>59</v>
      </c>
      <c r="R15" s="72">
        <f t="shared" si="7"/>
        <v>2</v>
      </c>
      <c r="S15" s="72">
        <f t="shared" si="7"/>
        <v>0</v>
      </c>
      <c r="T15" s="72">
        <f t="shared" si="7"/>
        <v>31</v>
      </c>
      <c r="U15" s="72">
        <f t="shared" si="7"/>
        <v>66</v>
      </c>
      <c r="V15" s="72">
        <f t="shared" si="7"/>
        <v>1</v>
      </c>
      <c r="W15" s="73">
        <f t="shared" si="2"/>
        <v>24.60714027083786</v>
      </c>
      <c r="X15" s="73">
        <f t="shared" si="2"/>
        <v>8.2107121836374333</v>
      </c>
      <c r="Y15" s="73">
        <f t="shared" si="2"/>
        <v>88.172043010752688</v>
      </c>
      <c r="Z15" s="73">
        <f t="shared" si="3"/>
        <v>264.861683343143</v>
      </c>
      <c r="AA15" s="73">
        <f t="shared" si="4"/>
        <v>72.222222222222214</v>
      </c>
      <c r="AB15" s="74">
        <f t="shared" si="5"/>
        <v>3.225806451612903</v>
      </c>
      <c r="AC15" s="28"/>
    </row>
    <row r="16" spans="1:29" s="21" customFormat="1" ht="30" customHeight="1" x14ac:dyDescent="0.25">
      <c r="A16" s="136" t="s">
        <v>34</v>
      </c>
      <c r="B16" s="137"/>
      <c r="C16" s="81">
        <v>25837</v>
      </c>
      <c r="D16" s="82">
        <v>5964</v>
      </c>
      <c r="E16" s="82">
        <v>508</v>
      </c>
      <c r="F16" s="82">
        <v>448</v>
      </c>
      <c r="G16" s="82">
        <v>158</v>
      </c>
      <c r="H16" s="82">
        <v>0</v>
      </c>
      <c r="I16" s="82">
        <v>4</v>
      </c>
      <c r="J16" s="82">
        <v>11</v>
      </c>
      <c r="K16" s="82">
        <v>0</v>
      </c>
      <c r="L16" s="82">
        <v>1</v>
      </c>
      <c r="M16" s="82">
        <v>16</v>
      </c>
      <c r="N16" s="82">
        <v>3</v>
      </c>
      <c r="O16" s="82">
        <v>172</v>
      </c>
      <c r="P16" s="82">
        <v>23</v>
      </c>
      <c r="Q16" s="82">
        <v>55</v>
      </c>
      <c r="R16" s="82">
        <v>2</v>
      </c>
      <c r="S16" s="82">
        <v>0</v>
      </c>
      <c r="T16" s="82">
        <v>31</v>
      </c>
      <c r="U16" s="82">
        <v>60</v>
      </c>
      <c r="V16" s="82">
        <v>1</v>
      </c>
      <c r="W16" s="78">
        <f t="shared" si="2"/>
        <v>23.083175291248985</v>
      </c>
      <c r="X16" s="78">
        <f t="shared" si="2"/>
        <v>8.5177733065057009</v>
      </c>
      <c r="Y16" s="78">
        <f t="shared" si="2"/>
        <v>88.188976377952756</v>
      </c>
      <c r="Z16" s="78">
        <f t="shared" si="3"/>
        <v>268.2763246143528</v>
      </c>
      <c r="AA16" s="78">
        <f t="shared" si="4"/>
        <v>68.75</v>
      </c>
      <c r="AB16" s="79">
        <f t="shared" si="5"/>
        <v>3.1496062992125982</v>
      </c>
      <c r="AC16" s="29"/>
    </row>
    <row r="17" spans="1:29" s="21" customFormat="1" ht="30" customHeight="1" x14ac:dyDescent="0.25">
      <c r="A17" s="136" t="s">
        <v>35</v>
      </c>
      <c r="B17" s="137"/>
      <c r="C17" s="81">
        <v>1611</v>
      </c>
      <c r="D17" s="82">
        <v>683</v>
      </c>
      <c r="E17" s="82">
        <v>33</v>
      </c>
      <c r="F17" s="82">
        <v>30</v>
      </c>
      <c r="G17" s="82">
        <v>14</v>
      </c>
      <c r="H17" s="82">
        <v>0</v>
      </c>
      <c r="I17" s="82">
        <v>0</v>
      </c>
      <c r="J17" s="82">
        <v>1</v>
      </c>
      <c r="K17" s="82">
        <v>0</v>
      </c>
      <c r="L17" s="82">
        <v>0</v>
      </c>
      <c r="M17" s="82">
        <v>1</v>
      </c>
      <c r="N17" s="82">
        <v>0</v>
      </c>
      <c r="O17" s="82">
        <v>14</v>
      </c>
      <c r="P17" s="82">
        <v>2</v>
      </c>
      <c r="Q17" s="82">
        <v>1</v>
      </c>
      <c r="R17" s="82">
        <v>0</v>
      </c>
      <c r="S17" s="82">
        <v>0</v>
      </c>
      <c r="T17" s="82">
        <v>0</v>
      </c>
      <c r="U17" s="82">
        <v>3</v>
      </c>
      <c r="V17" s="82">
        <v>0</v>
      </c>
      <c r="W17" s="78">
        <f t="shared" si="2"/>
        <v>42.396027312228426</v>
      </c>
      <c r="X17" s="78">
        <f t="shared" si="2"/>
        <v>4.8316251830161052</v>
      </c>
      <c r="Y17" s="78">
        <f t="shared" si="2"/>
        <v>90.909090909090907</v>
      </c>
      <c r="Z17" s="78">
        <f t="shared" si="3"/>
        <v>146.41288433382138</v>
      </c>
      <c r="AA17" s="78">
        <f t="shared" si="4"/>
        <v>100</v>
      </c>
      <c r="AB17" s="79">
        <f t="shared" si="5"/>
        <v>3.0303030303030303</v>
      </c>
      <c r="AC17" s="29"/>
    </row>
    <row r="18" spans="1:29" s="21" customFormat="1" ht="30" customHeight="1" x14ac:dyDescent="0.25">
      <c r="A18" s="136" t="s">
        <v>36</v>
      </c>
      <c r="B18" s="137"/>
      <c r="C18" s="81">
        <v>170</v>
      </c>
      <c r="D18" s="82">
        <v>149</v>
      </c>
      <c r="E18" s="82">
        <v>17</v>
      </c>
      <c r="F18" s="82">
        <v>14</v>
      </c>
      <c r="G18" s="82">
        <v>5</v>
      </c>
      <c r="H18" s="82">
        <v>1</v>
      </c>
      <c r="I18" s="82">
        <v>0</v>
      </c>
      <c r="J18" s="82">
        <v>1</v>
      </c>
      <c r="K18" s="82">
        <v>0</v>
      </c>
      <c r="L18" s="82">
        <v>0</v>
      </c>
      <c r="M18" s="82">
        <v>1</v>
      </c>
      <c r="N18" s="82">
        <v>0</v>
      </c>
      <c r="O18" s="82">
        <v>5</v>
      </c>
      <c r="P18" s="82">
        <v>0</v>
      </c>
      <c r="Q18" s="82">
        <v>3</v>
      </c>
      <c r="R18" s="82">
        <v>0</v>
      </c>
      <c r="S18" s="82">
        <v>0</v>
      </c>
      <c r="T18" s="82">
        <v>0</v>
      </c>
      <c r="U18" s="82">
        <v>3</v>
      </c>
      <c r="V18" s="82">
        <v>0</v>
      </c>
      <c r="W18" s="78">
        <f t="shared" si="2"/>
        <v>87.647058823529406</v>
      </c>
      <c r="X18" s="78">
        <f t="shared" si="2"/>
        <v>11.409395973154362</v>
      </c>
      <c r="Y18" s="78">
        <f t="shared" si="2"/>
        <v>82.35294117647058</v>
      </c>
      <c r="Z18" s="78">
        <f t="shared" si="3"/>
        <v>671.14093959731542</v>
      </c>
      <c r="AA18" s="78">
        <f t="shared" si="4"/>
        <v>100</v>
      </c>
      <c r="AB18" s="79">
        <f t="shared" si="5"/>
        <v>5.8823529411764701</v>
      </c>
      <c r="AC18" s="29"/>
    </row>
    <row r="19" spans="1:29" s="22" customFormat="1" ht="30" customHeight="1" x14ac:dyDescent="0.25">
      <c r="A19" s="45"/>
      <c r="B19" s="46"/>
      <c r="C19" s="75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3"/>
      <c r="T19" s="83"/>
      <c r="U19" s="83"/>
      <c r="V19" s="83"/>
      <c r="W19" s="76"/>
      <c r="X19" s="76"/>
      <c r="Y19" s="76"/>
      <c r="Z19" s="76"/>
      <c r="AA19" s="76"/>
      <c r="AB19" s="77"/>
      <c r="AC19" s="28"/>
    </row>
    <row r="20" spans="1:29" s="22" customFormat="1" ht="30" customHeight="1" x14ac:dyDescent="0.25">
      <c r="A20" s="138" t="s">
        <v>37</v>
      </c>
      <c r="B20" s="139"/>
      <c r="C20" s="71">
        <f>SUM(C21:C24)</f>
        <v>61653</v>
      </c>
      <c r="D20" s="72">
        <f t="shared" ref="D20:V20" si="8">SUM(D21:D24)</f>
        <v>14709</v>
      </c>
      <c r="E20" s="72">
        <f t="shared" si="8"/>
        <v>966</v>
      </c>
      <c r="F20" s="72">
        <f t="shared" si="8"/>
        <v>840</v>
      </c>
      <c r="G20" s="72">
        <f t="shared" si="8"/>
        <v>309</v>
      </c>
      <c r="H20" s="72">
        <f t="shared" si="8"/>
        <v>0</v>
      </c>
      <c r="I20" s="72">
        <f t="shared" si="8"/>
        <v>9</v>
      </c>
      <c r="J20" s="72">
        <f>SUM(J21:J24)</f>
        <v>20</v>
      </c>
      <c r="K20" s="72">
        <f t="shared" si="8"/>
        <v>0</v>
      </c>
      <c r="L20" s="72">
        <f t="shared" si="8"/>
        <v>3</v>
      </c>
      <c r="M20" s="72">
        <f t="shared" si="8"/>
        <v>32</v>
      </c>
      <c r="N20" s="72">
        <f t="shared" si="8"/>
        <v>5</v>
      </c>
      <c r="O20" s="72">
        <f t="shared" si="8"/>
        <v>344</v>
      </c>
      <c r="P20" s="72">
        <f t="shared" si="8"/>
        <v>68</v>
      </c>
      <c r="Q20" s="72">
        <f t="shared" si="8"/>
        <v>64</v>
      </c>
      <c r="R20" s="72">
        <f t="shared" si="8"/>
        <v>3</v>
      </c>
      <c r="S20" s="72">
        <f t="shared" si="8"/>
        <v>0</v>
      </c>
      <c r="T20" s="72">
        <f t="shared" si="8"/>
        <v>75</v>
      </c>
      <c r="U20" s="72">
        <f t="shared" si="8"/>
        <v>126</v>
      </c>
      <c r="V20" s="72">
        <f t="shared" si="8"/>
        <v>2</v>
      </c>
      <c r="W20" s="73">
        <f t="shared" si="2"/>
        <v>23.857719818986912</v>
      </c>
      <c r="X20" s="73">
        <f t="shared" si="2"/>
        <v>6.5674077095655718</v>
      </c>
      <c r="Y20" s="73">
        <f t="shared" si="2"/>
        <v>86.956521739130437</v>
      </c>
      <c r="Z20" s="73">
        <f t="shared" si="3"/>
        <v>217.55387857774153</v>
      </c>
      <c r="AA20" s="73">
        <f t="shared" si="4"/>
        <v>62.5</v>
      </c>
      <c r="AB20" s="74">
        <f t="shared" si="5"/>
        <v>3.3126293995859215</v>
      </c>
      <c r="AC20" s="28"/>
    </row>
    <row r="21" spans="1:29" s="21" customFormat="1" ht="30" customHeight="1" x14ac:dyDescent="0.25">
      <c r="A21" s="136" t="s">
        <v>38</v>
      </c>
      <c r="B21" s="137"/>
      <c r="C21" s="81">
        <v>32914</v>
      </c>
      <c r="D21" s="82">
        <v>7595</v>
      </c>
      <c r="E21" s="82">
        <v>509</v>
      </c>
      <c r="F21" s="82">
        <v>444</v>
      </c>
      <c r="G21" s="82">
        <v>152</v>
      </c>
      <c r="H21" s="82">
        <v>0</v>
      </c>
      <c r="I21" s="82">
        <v>3</v>
      </c>
      <c r="J21" s="82">
        <v>10</v>
      </c>
      <c r="K21" s="82">
        <v>0</v>
      </c>
      <c r="L21" s="82">
        <v>2</v>
      </c>
      <c r="M21" s="82">
        <v>15</v>
      </c>
      <c r="N21" s="82">
        <v>2</v>
      </c>
      <c r="O21" s="82">
        <v>203</v>
      </c>
      <c r="P21" s="82">
        <v>39</v>
      </c>
      <c r="Q21" s="82">
        <v>40</v>
      </c>
      <c r="R21" s="82">
        <v>1</v>
      </c>
      <c r="S21" s="82">
        <v>0</v>
      </c>
      <c r="T21" s="82">
        <v>26</v>
      </c>
      <c r="U21" s="82">
        <v>65</v>
      </c>
      <c r="V21" s="82">
        <v>0</v>
      </c>
      <c r="W21" s="78">
        <f t="shared" si="2"/>
        <v>23.07528711186729</v>
      </c>
      <c r="X21" s="78">
        <f t="shared" si="2"/>
        <v>6.7017774851876242</v>
      </c>
      <c r="Y21" s="78">
        <f t="shared" si="2"/>
        <v>87.229862475442047</v>
      </c>
      <c r="Z21" s="78">
        <f t="shared" si="3"/>
        <v>197.49835418038185</v>
      </c>
      <c r="AA21" s="78">
        <f t="shared" si="4"/>
        <v>66.666666666666657</v>
      </c>
      <c r="AB21" s="79">
        <f t="shared" si="5"/>
        <v>2.9469548133595285</v>
      </c>
      <c r="AC21" s="29"/>
    </row>
    <row r="22" spans="1:29" s="21" customFormat="1" ht="30" customHeight="1" x14ac:dyDescent="0.25">
      <c r="A22" s="136" t="s">
        <v>39</v>
      </c>
      <c r="B22" s="137"/>
      <c r="C22" s="81">
        <v>14621</v>
      </c>
      <c r="D22" s="82">
        <v>3295</v>
      </c>
      <c r="E22" s="82">
        <v>173</v>
      </c>
      <c r="F22" s="82">
        <v>152</v>
      </c>
      <c r="G22" s="82">
        <v>45</v>
      </c>
      <c r="H22" s="82">
        <v>0</v>
      </c>
      <c r="I22" s="82">
        <v>4</v>
      </c>
      <c r="J22" s="82">
        <v>3</v>
      </c>
      <c r="K22" s="82">
        <v>0</v>
      </c>
      <c r="L22" s="82">
        <v>1</v>
      </c>
      <c r="M22" s="82">
        <v>8</v>
      </c>
      <c r="N22" s="82">
        <v>0</v>
      </c>
      <c r="O22" s="82">
        <v>64</v>
      </c>
      <c r="P22" s="82">
        <v>10</v>
      </c>
      <c r="Q22" s="82">
        <v>7</v>
      </c>
      <c r="R22" s="82">
        <v>1</v>
      </c>
      <c r="S22" s="82">
        <v>0</v>
      </c>
      <c r="T22" s="82">
        <v>25</v>
      </c>
      <c r="U22" s="82">
        <v>21</v>
      </c>
      <c r="V22" s="82">
        <v>1</v>
      </c>
      <c r="W22" s="78">
        <f t="shared" si="2"/>
        <v>22.536078243622189</v>
      </c>
      <c r="X22" s="78">
        <f t="shared" si="2"/>
        <v>5.2503793626707127</v>
      </c>
      <c r="Y22" s="78">
        <f t="shared" si="2"/>
        <v>87.861271676300575</v>
      </c>
      <c r="Z22" s="78">
        <f t="shared" si="3"/>
        <v>242.79210925644915</v>
      </c>
      <c r="AA22" s="78">
        <f t="shared" si="4"/>
        <v>37.5</v>
      </c>
      <c r="AB22" s="79">
        <f t="shared" si="5"/>
        <v>4.6242774566473983</v>
      </c>
      <c r="AC22" s="29"/>
    </row>
    <row r="23" spans="1:29" s="21" customFormat="1" ht="30" customHeight="1" x14ac:dyDescent="0.25">
      <c r="A23" s="136" t="s">
        <v>40</v>
      </c>
      <c r="B23" s="137"/>
      <c r="C23" s="81">
        <v>10048</v>
      </c>
      <c r="D23" s="82">
        <v>2397</v>
      </c>
      <c r="E23" s="82">
        <v>193</v>
      </c>
      <c r="F23" s="82">
        <v>167</v>
      </c>
      <c r="G23" s="82">
        <v>75</v>
      </c>
      <c r="H23" s="82">
        <v>0</v>
      </c>
      <c r="I23" s="82">
        <v>1</v>
      </c>
      <c r="J23" s="82">
        <v>4</v>
      </c>
      <c r="K23" s="82">
        <v>0</v>
      </c>
      <c r="L23" s="82">
        <v>0</v>
      </c>
      <c r="M23" s="82">
        <v>5</v>
      </c>
      <c r="N23" s="82">
        <v>3</v>
      </c>
      <c r="O23" s="82">
        <v>53</v>
      </c>
      <c r="P23" s="82">
        <v>15</v>
      </c>
      <c r="Q23" s="82">
        <v>12</v>
      </c>
      <c r="R23" s="82">
        <v>0</v>
      </c>
      <c r="S23" s="82">
        <v>0</v>
      </c>
      <c r="T23" s="82">
        <v>20</v>
      </c>
      <c r="U23" s="82">
        <v>26</v>
      </c>
      <c r="V23" s="82">
        <v>1</v>
      </c>
      <c r="W23" s="78">
        <f t="shared" si="2"/>
        <v>23.85549363057325</v>
      </c>
      <c r="X23" s="78">
        <f t="shared" si="2"/>
        <v>8.0517313308302043</v>
      </c>
      <c r="Y23" s="78">
        <f t="shared" si="2"/>
        <v>86.52849740932642</v>
      </c>
      <c r="Z23" s="78">
        <f t="shared" si="3"/>
        <v>208.59407592824365</v>
      </c>
      <c r="AA23" s="78">
        <f t="shared" si="4"/>
        <v>80</v>
      </c>
      <c r="AB23" s="79">
        <f t="shared" si="5"/>
        <v>2.5906735751295336</v>
      </c>
      <c r="AC23" s="29"/>
    </row>
    <row r="24" spans="1:29" s="21" customFormat="1" ht="30" customHeight="1" x14ac:dyDescent="0.25">
      <c r="A24" s="136" t="s">
        <v>41</v>
      </c>
      <c r="B24" s="137"/>
      <c r="C24" s="81">
        <v>4070</v>
      </c>
      <c r="D24" s="82">
        <v>1422</v>
      </c>
      <c r="E24" s="82">
        <v>91</v>
      </c>
      <c r="F24" s="82">
        <v>77</v>
      </c>
      <c r="G24" s="82">
        <v>37</v>
      </c>
      <c r="H24" s="82">
        <v>0</v>
      </c>
      <c r="I24" s="82">
        <v>1</v>
      </c>
      <c r="J24" s="82">
        <v>3</v>
      </c>
      <c r="K24" s="82">
        <v>0</v>
      </c>
      <c r="L24" s="82">
        <v>0</v>
      </c>
      <c r="M24" s="82">
        <v>4</v>
      </c>
      <c r="N24" s="82">
        <v>0</v>
      </c>
      <c r="O24" s="82">
        <v>24</v>
      </c>
      <c r="P24" s="82">
        <v>4</v>
      </c>
      <c r="Q24" s="82">
        <v>5</v>
      </c>
      <c r="R24" s="82">
        <v>1</v>
      </c>
      <c r="S24" s="82">
        <v>0</v>
      </c>
      <c r="T24" s="82">
        <v>4</v>
      </c>
      <c r="U24" s="82">
        <v>14</v>
      </c>
      <c r="V24" s="82">
        <v>0</v>
      </c>
      <c r="W24" s="78">
        <f t="shared" si="2"/>
        <v>34.938574938574938</v>
      </c>
      <c r="X24" s="78">
        <f t="shared" si="2"/>
        <v>6.3994374120956401</v>
      </c>
      <c r="Y24" s="78">
        <f t="shared" si="2"/>
        <v>84.615384615384613</v>
      </c>
      <c r="Z24" s="78">
        <f t="shared" si="3"/>
        <v>281.29395218002816</v>
      </c>
      <c r="AA24" s="78">
        <f t="shared" si="4"/>
        <v>75</v>
      </c>
      <c r="AB24" s="79">
        <f t="shared" si="5"/>
        <v>4.395604395604396</v>
      </c>
      <c r="AC24" s="29"/>
    </row>
    <row r="25" spans="1:29" s="22" customFormat="1" ht="30" customHeight="1" x14ac:dyDescent="0.25">
      <c r="A25" s="47"/>
      <c r="B25" s="48"/>
      <c r="C25" s="84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3"/>
      <c r="T25" s="83"/>
      <c r="U25" s="83"/>
      <c r="V25" s="83"/>
      <c r="W25" s="76"/>
      <c r="X25" s="76"/>
      <c r="Y25" s="76"/>
      <c r="Z25" s="76"/>
      <c r="AA25" s="76"/>
      <c r="AB25" s="77"/>
      <c r="AC25" s="28"/>
    </row>
    <row r="26" spans="1:29" s="22" customFormat="1" ht="30" customHeight="1" x14ac:dyDescent="0.25">
      <c r="A26" s="138" t="s">
        <v>42</v>
      </c>
      <c r="B26" s="139"/>
      <c r="C26" s="71">
        <f>SUM(C27:C28)</f>
        <v>17365</v>
      </c>
      <c r="D26" s="72">
        <f t="shared" ref="D26:U26" si="9">SUM(D27:D28)</f>
        <v>6589</v>
      </c>
      <c r="E26" s="72">
        <f t="shared" si="9"/>
        <v>536</v>
      </c>
      <c r="F26" s="72">
        <f t="shared" si="9"/>
        <v>460</v>
      </c>
      <c r="G26" s="72">
        <f t="shared" si="9"/>
        <v>146</v>
      </c>
      <c r="H26" s="72">
        <f t="shared" si="9"/>
        <v>0</v>
      </c>
      <c r="I26" s="72">
        <f t="shared" si="9"/>
        <v>9</v>
      </c>
      <c r="J26" s="72">
        <f t="shared" si="9"/>
        <v>5</v>
      </c>
      <c r="K26" s="72">
        <f t="shared" si="9"/>
        <v>0</v>
      </c>
      <c r="L26" s="72">
        <f t="shared" si="9"/>
        <v>0</v>
      </c>
      <c r="M26" s="72">
        <f t="shared" si="9"/>
        <v>14</v>
      </c>
      <c r="N26" s="72">
        <f t="shared" si="9"/>
        <v>1</v>
      </c>
      <c r="O26" s="72">
        <f t="shared" si="9"/>
        <v>183</v>
      </c>
      <c r="P26" s="72">
        <f t="shared" si="9"/>
        <v>29</v>
      </c>
      <c r="Q26" s="72">
        <f t="shared" si="9"/>
        <v>42</v>
      </c>
      <c r="R26" s="72">
        <f t="shared" si="9"/>
        <v>3</v>
      </c>
      <c r="S26" s="72">
        <f t="shared" si="9"/>
        <v>1</v>
      </c>
      <c r="T26" s="72">
        <f t="shared" si="9"/>
        <v>44</v>
      </c>
      <c r="U26" s="72">
        <f t="shared" si="9"/>
        <v>76</v>
      </c>
      <c r="V26" s="72">
        <f>SUM(V27:V28)</f>
        <v>20</v>
      </c>
      <c r="W26" s="73">
        <f t="shared" si="2"/>
        <v>37.944140512525195</v>
      </c>
      <c r="X26" s="73">
        <f t="shared" si="2"/>
        <v>8.1347700713310065</v>
      </c>
      <c r="Y26" s="73">
        <f t="shared" si="2"/>
        <v>85.820895522388057</v>
      </c>
      <c r="Z26" s="73">
        <f t="shared" si="3"/>
        <v>212.4753376840188</v>
      </c>
      <c r="AA26" s="73">
        <f t="shared" si="4"/>
        <v>35.714285714285715</v>
      </c>
      <c r="AB26" s="74">
        <f t="shared" si="5"/>
        <v>2.6119402985074625</v>
      </c>
      <c r="AC26" s="28"/>
    </row>
    <row r="27" spans="1:29" s="21" customFormat="1" ht="30" customHeight="1" x14ac:dyDescent="0.25">
      <c r="A27" s="136" t="s">
        <v>43</v>
      </c>
      <c r="B27" s="137"/>
      <c r="C27" s="81">
        <v>12201</v>
      </c>
      <c r="D27" s="82">
        <v>4629</v>
      </c>
      <c r="E27" s="82">
        <v>362</v>
      </c>
      <c r="F27" s="82">
        <v>306</v>
      </c>
      <c r="G27" s="82">
        <v>94</v>
      </c>
      <c r="H27" s="82">
        <v>0</v>
      </c>
      <c r="I27" s="82">
        <v>8</v>
      </c>
      <c r="J27" s="82">
        <v>5</v>
      </c>
      <c r="K27" s="82">
        <v>0</v>
      </c>
      <c r="L27" s="82">
        <v>0</v>
      </c>
      <c r="M27" s="82">
        <v>13</v>
      </c>
      <c r="N27" s="82">
        <v>0</v>
      </c>
      <c r="O27" s="82">
        <v>127</v>
      </c>
      <c r="P27" s="82">
        <v>22</v>
      </c>
      <c r="Q27" s="82">
        <v>28</v>
      </c>
      <c r="R27" s="82">
        <v>3</v>
      </c>
      <c r="S27" s="82">
        <v>1</v>
      </c>
      <c r="T27" s="82">
        <v>22</v>
      </c>
      <c r="U27" s="82">
        <v>56</v>
      </c>
      <c r="V27" s="82">
        <v>12</v>
      </c>
      <c r="W27" s="78">
        <f t="shared" si="2"/>
        <v>37.939513154659451</v>
      </c>
      <c r="X27" s="78">
        <f t="shared" si="2"/>
        <v>7.820263555843594</v>
      </c>
      <c r="Y27" s="78">
        <f t="shared" si="2"/>
        <v>84.530386740331494</v>
      </c>
      <c r="Z27" s="78">
        <f t="shared" si="3"/>
        <v>280.83819399438323</v>
      </c>
      <c r="AA27" s="78">
        <f t="shared" si="4"/>
        <v>38.461538461538467</v>
      </c>
      <c r="AB27" s="79">
        <f t="shared" si="5"/>
        <v>3.5911602209944751</v>
      </c>
      <c r="AC27" s="29"/>
    </row>
    <row r="28" spans="1:29" s="21" customFormat="1" ht="30" customHeight="1" x14ac:dyDescent="0.25">
      <c r="A28" s="136" t="s">
        <v>44</v>
      </c>
      <c r="B28" s="137"/>
      <c r="C28" s="81">
        <v>5164</v>
      </c>
      <c r="D28" s="82">
        <v>1960</v>
      </c>
      <c r="E28" s="82">
        <v>174</v>
      </c>
      <c r="F28" s="82">
        <v>154</v>
      </c>
      <c r="G28" s="82">
        <v>52</v>
      </c>
      <c r="H28" s="82">
        <v>0</v>
      </c>
      <c r="I28" s="82">
        <v>1</v>
      </c>
      <c r="J28" s="82">
        <v>0</v>
      </c>
      <c r="K28" s="82">
        <v>0</v>
      </c>
      <c r="L28" s="82">
        <v>0</v>
      </c>
      <c r="M28" s="82">
        <v>1</v>
      </c>
      <c r="N28" s="82">
        <v>1</v>
      </c>
      <c r="O28" s="82">
        <v>56</v>
      </c>
      <c r="P28" s="82">
        <v>7</v>
      </c>
      <c r="Q28" s="82">
        <v>14</v>
      </c>
      <c r="R28" s="82">
        <v>0</v>
      </c>
      <c r="S28" s="82">
        <v>0</v>
      </c>
      <c r="T28" s="82">
        <v>22</v>
      </c>
      <c r="U28" s="82">
        <v>20</v>
      </c>
      <c r="V28" s="82">
        <v>8</v>
      </c>
      <c r="W28" s="78">
        <f t="shared" si="2"/>
        <v>37.955073586367156</v>
      </c>
      <c r="X28" s="78">
        <f t="shared" si="2"/>
        <v>8.8775510204081627</v>
      </c>
      <c r="Y28" s="78">
        <f t="shared" si="2"/>
        <v>88.505747126436788</v>
      </c>
      <c r="Z28" s="78">
        <f t="shared" si="3"/>
        <v>51.020408163265309</v>
      </c>
      <c r="AA28" s="78">
        <f t="shared" si="4"/>
        <v>0</v>
      </c>
      <c r="AB28" s="79">
        <f t="shared" si="5"/>
        <v>0.57471264367816088</v>
      </c>
      <c r="AC28" s="29"/>
    </row>
    <row r="29" spans="1:29" s="22" customFormat="1" ht="30" customHeight="1" x14ac:dyDescent="0.25">
      <c r="A29" s="47"/>
      <c r="B29" s="48"/>
      <c r="C29" s="84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3"/>
      <c r="T29" s="83"/>
      <c r="U29" s="83"/>
      <c r="V29" s="83"/>
      <c r="W29" s="76"/>
      <c r="X29" s="76"/>
      <c r="Y29" s="76"/>
      <c r="Z29" s="76"/>
      <c r="AA29" s="76"/>
      <c r="AB29" s="77"/>
      <c r="AC29" s="28"/>
    </row>
    <row r="30" spans="1:29" s="22" customFormat="1" ht="30" customHeight="1" x14ac:dyDescent="0.25">
      <c r="A30" s="149" t="s">
        <v>45</v>
      </c>
      <c r="B30" s="150"/>
      <c r="C30" s="71">
        <f>SUM(C31:C35)</f>
        <v>64157</v>
      </c>
      <c r="D30" s="72">
        <f t="shared" ref="D30:V30" si="10">SUM(D31:D35)</f>
        <v>21534</v>
      </c>
      <c r="E30" s="72">
        <f t="shared" si="10"/>
        <v>1270</v>
      </c>
      <c r="F30" s="72">
        <f t="shared" si="10"/>
        <v>1079</v>
      </c>
      <c r="G30" s="72">
        <f t="shared" si="10"/>
        <v>349</v>
      </c>
      <c r="H30" s="72">
        <f t="shared" si="10"/>
        <v>0</v>
      </c>
      <c r="I30" s="72">
        <f t="shared" si="10"/>
        <v>27</v>
      </c>
      <c r="J30" s="72">
        <f t="shared" si="10"/>
        <v>38</v>
      </c>
      <c r="K30" s="72">
        <f t="shared" si="10"/>
        <v>5</v>
      </c>
      <c r="L30" s="72">
        <f>SUM(L31:L35)</f>
        <v>8</v>
      </c>
      <c r="M30" s="72">
        <f t="shared" si="10"/>
        <v>73</v>
      </c>
      <c r="N30" s="72">
        <f t="shared" si="10"/>
        <v>5</v>
      </c>
      <c r="O30" s="72">
        <f t="shared" si="10"/>
        <v>468</v>
      </c>
      <c r="P30" s="72">
        <f t="shared" si="10"/>
        <v>68</v>
      </c>
      <c r="Q30" s="72">
        <f t="shared" si="10"/>
        <v>50</v>
      </c>
      <c r="R30" s="72">
        <f t="shared" si="10"/>
        <v>5</v>
      </c>
      <c r="S30" s="72">
        <f t="shared" si="10"/>
        <v>1</v>
      </c>
      <c r="T30" s="72">
        <f t="shared" si="10"/>
        <v>70</v>
      </c>
      <c r="U30" s="72">
        <f t="shared" si="10"/>
        <v>191</v>
      </c>
      <c r="V30" s="72">
        <f t="shared" si="10"/>
        <v>40</v>
      </c>
      <c r="W30" s="73">
        <f t="shared" si="2"/>
        <v>33.564536995183694</v>
      </c>
      <c r="X30" s="73">
        <f t="shared" si="2"/>
        <v>5.8976502275471345</v>
      </c>
      <c r="Y30" s="73">
        <f t="shared" si="2"/>
        <v>84.960629921259851</v>
      </c>
      <c r="Z30" s="73">
        <f t="shared" si="3"/>
        <v>338.99879260704</v>
      </c>
      <c r="AA30" s="73">
        <f t="shared" si="4"/>
        <v>52.054794520547944</v>
      </c>
      <c r="AB30" s="74">
        <f t="shared" si="5"/>
        <v>5.7480314960629917</v>
      </c>
      <c r="AC30" s="28"/>
    </row>
    <row r="31" spans="1:29" s="21" customFormat="1" ht="30" customHeight="1" x14ac:dyDescent="0.25">
      <c r="A31" s="136" t="s">
        <v>46</v>
      </c>
      <c r="B31" s="137"/>
      <c r="C31" s="81">
        <v>23678</v>
      </c>
      <c r="D31" s="82">
        <v>8204</v>
      </c>
      <c r="E31" s="82">
        <v>419</v>
      </c>
      <c r="F31" s="82">
        <v>357</v>
      </c>
      <c r="G31" s="82">
        <v>131</v>
      </c>
      <c r="H31" s="82">
        <v>0</v>
      </c>
      <c r="I31" s="82">
        <v>14</v>
      </c>
      <c r="J31" s="82">
        <v>14</v>
      </c>
      <c r="K31" s="82">
        <v>0</v>
      </c>
      <c r="L31" s="82">
        <v>1</v>
      </c>
      <c r="M31" s="82">
        <v>29</v>
      </c>
      <c r="N31" s="82">
        <v>1</v>
      </c>
      <c r="O31" s="82">
        <v>147</v>
      </c>
      <c r="P31" s="82">
        <v>21</v>
      </c>
      <c r="Q31" s="82">
        <v>8</v>
      </c>
      <c r="R31" s="82">
        <v>5</v>
      </c>
      <c r="S31" s="82">
        <v>0</v>
      </c>
      <c r="T31" s="82">
        <v>28</v>
      </c>
      <c r="U31" s="82">
        <v>62</v>
      </c>
      <c r="V31" s="82">
        <v>0</v>
      </c>
      <c r="W31" s="78">
        <f t="shared" si="2"/>
        <v>34.648196638229578</v>
      </c>
      <c r="X31" s="78">
        <f t="shared" si="2"/>
        <v>5.1072647489029741</v>
      </c>
      <c r="Y31" s="78">
        <f t="shared" si="2"/>
        <v>85.202863961813847</v>
      </c>
      <c r="Z31" s="78">
        <f t="shared" si="3"/>
        <v>353.48610433934664</v>
      </c>
      <c r="AA31" s="78">
        <f t="shared" si="4"/>
        <v>48.275862068965516</v>
      </c>
      <c r="AB31" s="79">
        <f t="shared" si="5"/>
        <v>6.9212410501193311</v>
      </c>
      <c r="AC31" s="29"/>
    </row>
    <row r="32" spans="1:29" s="21" customFormat="1" ht="30" customHeight="1" x14ac:dyDescent="0.25">
      <c r="A32" s="136" t="s">
        <v>47</v>
      </c>
      <c r="B32" s="137"/>
      <c r="C32" s="81">
        <v>22187</v>
      </c>
      <c r="D32" s="82">
        <v>7383</v>
      </c>
      <c r="E32" s="82">
        <v>483</v>
      </c>
      <c r="F32" s="82">
        <v>432</v>
      </c>
      <c r="G32" s="82">
        <v>131</v>
      </c>
      <c r="H32" s="82">
        <v>0</v>
      </c>
      <c r="I32" s="82">
        <v>10</v>
      </c>
      <c r="J32" s="82">
        <v>13</v>
      </c>
      <c r="K32" s="82">
        <v>5</v>
      </c>
      <c r="L32" s="82">
        <v>6</v>
      </c>
      <c r="M32" s="82">
        <v>29</v>
      </c>
      <c r="N32" s="82">
        <v>3</v>
      </c>
      <c r="O32" s="82">
        <v>194</v>
      </c>
      <c r="P32" s="82">
        <v>23</v>
      </c>
      <c r="Q32" s="82">
        <v>21</v>
      </c>
      <c r="R32" s="82">
        <v>0</v>
      </c>
      <c r="S32" s="82">
        <v>1</v>
      </c>
      <c r="T32" s="82">
        <v>21</v>
      </c>
      <c r="U32" s="82">
        <v>51</v>
      </c>
      <c r="V32" s="82">
        <v>24</v>
      </c>
      <c r="W32" s="78">
        <f t="shared" si="2"/>
        <v>33.276242844909184</v>
      </c>
      <c r="X32" s="78">
        <f t="shared" si="2"/>
        <v>6.5420560747663545</v>
      </c>
      <c r="Y32" s="78">
        <f t="shared" si="2"/>
        <v>89.440993788819881</v>
      </c>
      <c r="Z32" s="78">
        <f t="shared" si="3"/>
        <v>392.79425707706895</v>
      </c>
      <c r="AA32" s="78">
        <f t="shared" si="4"/>
        <v>44.827586206896555</v>
      </c>
      <c r="AB32" s="79">
        <f t="shared" si="5"/>
        <v>6.004140786749482</v>
      </c>
      <c r="AC32" s="29"/>
    </row>
    <row r="33" spans="1:29" s="21" customFormat="1" ht="30" customHeight="1" x14ac:dyDescent="0.25">
      <c r="A33" s="136" t="s">
        <v>48</v>
      </c>
      <c r="B33" s="137"/>
      <c r="C33" s="81">
        <v>10053</v>
      </c>
      <c r="D33" s="82">
        <v>3455</v>
      </c>
      <c r="E33" s="82">
        <v>203</v>
      </c>
      <c r="F33" s="82">
        <v>154</v>
      </c>
      <c r="G33" s="82">
        <v>43</v>
      </c>
      <c r="H33" s="82">
        <v>0</v>
      </c>
      <c r="I33" s="82">
        <v>2</v>
      </c>
      <c r="J33" s="82">
        <v>7</v>
      </c>
      <c r="K33" s="82">
        <v>0</v>
      </c>
      <c r="L33" s="82">
        <v>1</v>
      </c>
      <c r="M33" s="82">
        <v>10</v>
      </c>
      <c r="N33" s="82">
        <v>0</v>
      </c>
      <c r="O33" s="82">
        <v>68</v>
      </c>
      <c r="P33" s="82">
        <v>14</v>
      </c>
      <c r="Q33" s="82">
        <v>11</v>
      </c>
      <c r="R33" s="82">
        <v>0</v>
      </c>
      <c r="S33" s="82">
        <v>0</v>
      </c>
      <c r="T33" s="82">
        <v>9</v>
      </c>
      <c r="U33" s="82">
        <v>49</v>
      </c>
      <c r="V33" s="82">
        <v>10</v>
      </c>
      <c r="W33" s="78">
        <f t="shared" si="2"/>
        <v>34.367850392917539</v>
      </c>
      <c r="X33" s="78">
        <f t="shared" si="2"/>
        <v>5.8755426917510851</v>
      </c>
      <c r="Y33" s="78">
        <f t="shared" si="2"/>
        <v>75.862068965517238</v>
      </c>
      <c r="Z33" s="78">
        <f t="shared" si="3"/>
        <v>289.43560057887117</v>
      </c>
      <c r="AA33" s="78">
        <f t="shared" si="4"/>
        <v>70</v>
      </c>
      <c r="AB33" s="79">
        <f t="shared" si="5"/>
        <v>4.9261083743842367</v>
      </c>
      <c r="AC33" s="29"/>
    </row>
    <row r="34" spans="1:29" s="21" customFormat="1" ht="30" customHeight="1" x14ac:dyDescent="0.25">
      <c r="A34" s="136" t="s">
        <v>49</v>
      </c>
      <c r="B34" s="137"/>
      <c r="C34" s="81">
        <v>5275</v>
      </c>
      <c r="D34" s="82">
        <v>1283</v>
      </c>
      <c r="E34" s="82">
        <v>81</v>
      </c>
      <c r="F34" s="82">
        <v>62</v>
      </c>
      <c r="G34" s="82">
        <v>20</v>
      </c>
      <c r="H34" s="82">
        <v>0</v>
      </c>
      <c r="I34" s="82">
        <v>1</v>
      </c>
      <c r="J34" s="82">
        <v>2</v>
      </c>
      <c r="K34" s="82">
        <v>0</v>
      </c>
      <c r="L34" s="82">
        <v>0</v>
      </c>
      <c r="M34" s="82">
        <v>3</v>
      </c>
      <c r="N34" s="82">
        <v>1</v>
      </c>
      <c r="O34" s="82">
        <v>29</v>
      </c>
      <c r="P34" s="82">
        <v>5</v>
      </c>
      <c r="Q34" s="82">
        <v>2</v>
      </c>
      <c r="R34" s="82">
        <v>0</v>
      </c>
      <c r="S34" s="82">
        <v>0</v>
      </c>
      <c r="T34" s="82">
        <v>4</v>
      </c>
      <c r="U34" s="82">
        <v>19</v>
      </c>
      <c r="V34" s="82">
        <v>2</v>
      </c>
      <c r="W34" s="78">
        <f t="shared" si="2"/>
        <v>24.322274881516588</v>
      </c>
      <c r="X34" s="78">
        <f t="shared" si="2"/>
        <v>6.3133281371784884</v>
      </c>
      <c r="Y34" s="78">
        <f t="shared" si="2"/>
        <v>76.543209876543202</v>
      </c>
      <c r="Z34" s="78">
        <f t="shared" si="3"/>
        <v>233.82696804364772</v>
      </c>
      <c r="AA34" s="78">
        <f t="shared" si="4"/>
        <v>66.666666666666657</v>
      </c>
      <c r="AB34" s="79">
        <f t="shared" si="5"/>
        <v>3.7037037037037033</v>
      </c>
      <c r="AC34" s="29"/>
    </row>
    <row r="35" spans="1:29" s="21" customFormat="1" ht="30" customHeight="1" x14ac:dyDescent="0.25">
      <c r="A35" s="136" t="s">
        <v>50</v>
      </c>
      <c r="B35" s="137"/>
      <c r="C35" s="81">
        <v>2964</v>
      </c>
      <c r="D35" s="82">
        <v>1209</v>
      </c>
      <c r="E35" s="82">
        <v>84</v>
      </c>
      <c r="F35" s="82">
        <v>74</v>
      </c>
      <c r="G35" s="82">
        <v>24</v>
      </c>
      <c r="H35" s="82">
        <v>0</v>
      </c>
      <c r="I35" s="82">
        <v>0</v>
      </c>
      <c r="J35" s="82">
        <v>2</v>
      </c>
      <c r="K35" s="82">
        <v>0</v>
      </c>
      <c r="L35" s="82">
        <v>0</v>
      </c>
      <c r="M35" s="82">
        <v>2</v>
      </c>
      <c r="N35" s="82">
        <v>0</v>
      </c>
      <c r="O35" s="82">
        <v>30</v>
      </c>
      <c r="P35" s="82">
        <v>5</v>
      </c>
      <c r="Q35" s="82">
        <v>8</v>
      </c>
      <c r="R35" s="82">
        <v>0</v>
      </c>
      <c r="S35" s="82">
        <v>0</v>
      </c>
      <c r="T35" s="82">
        <v>8</v>
      </c>
      <c r="U35" s="82">
        <v>10</v>
      </c>
      <c r="V35" s="82">
        <v>4</v>
      </c>
      <c r="W35" s="78">
        <f t="shared" si="2"/>
        <v>40.789473684210527</v>
      </c>
      <c r="X35" s="78">
        <f t="shared" si="2"/>
        <v>6.9478908188585615</v>
      </c>
      <c r="Y35" s="78">
        <f t="shared" si="2"/>
        <v>88.095238095238088</v>
      </c>
      <c r="Z35" s="78">
        <f t="shared" si="3"/>
        <v>165.42597187758477</v>
      </c>
      <c r="AA35" s="78">
        <f t="shared" si="4"/>
        <v>100</v>
      </c>
      <c r="AB35" s="79">
        <f t="shared" si="5"/>
        <v>2.3809523809523809</v>
      </c>
      <c r="AC35" s="29"/>
    </row>
    <row r="36" spans="1:29" s="22" customFormat="1" ht="30" customHeight="1" x14ac:dyDescent="0.25">
      <c r="A36" s="47"/>
      <c r="B36" s="48"/>
      <c r="C36" s="84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3"/>
      <c r="T36" s="83"/>
      <c r="U36" s="83"/>
      <c r="V36" s="83"/>
      <c r="W36" s="76"/>
      <c r="X36" s="76"/>
      <c r="Y36" s="76"/>
      <c r="Z36" s="76"/>
      <c r="AA36" s="76"/>
      <c r="AB36" s="77"/>
      <c r="AC36" s="28"/>
    </row>
    <row r="37" spans="1:29" s="22" customFormat="1" ht="30" customHeight="1" x14ac:dyDescent="0.25">
      <c r="A37" s="138" t="s">
        <v>51</v>
      </c>
      <c r="B37" s="139"/>
      <c r="C37" s="71">
        <f>SUM(C38:C41)</f>
        <v>147232</v>
      </c>
      <c r="D37" s="72">
        <f t="shared" ref="D37:U37" si="11">SUM(D38:D41)</f>
        <v>27296</v>
      </c>
      <c r="E37" s="72">
        <f t="shared" si="11"/>
        <v>1722</v>
      </c>
      <c r="F37" s="72">
        <f t="shared" si="11"/>
        <v>1404</v>
      </c>
      <c r="G37" s="72">
        <f t="shared" si="11"/>
        <v>430</v>
      </c>
      <c r="H37" s="72">
        <f t="shared" si="11"/>
        <v>34</v>
      </c>
      <c r="I37" s="72">
        <f t="shared" si="11"/>
        <v>27</v>
      </c>
      <c r="J37" s="72">
        <f t="shared" si="11"/>
        <v>58</v>
      </c>
      <c r="K37" s="72">
        <f t="shared" si="11"/>
        <v>0</v>
      </c>
      <c r="L37" s="72">
        <f t="shared" si="11"/>
        <v>2</v>
      </c>
      <c r="M37" s="72">
        <f t="shared" si="11"/>
        <v>87</v>
      </c>
      <c r="N37" s="72">
        <f t="shared" si="11"/>
        <v>5</v>
      </c>
      <c r="O37" s="72">
        <f t="shared" si="11"/>
        <v>591</v>
      </c>
      <c r="P37" s="72">
        <f>SUM(P38:P41)</f>
        <v>70</v>
      </c>
      <c r="Q37" s="72">
        <f t="shared" si="11"/>
        <v>86</v>
      </c>
      <c r="R37" s="72">
        <f t="shared" si="11"/>
        <v>2</v>
      </c>
      <c r="S37" s="72">
        <f t="shared" si="11"/>
        <v>0</v>
      </c>
      <c r="T37" s="72">
        <f t="shared" si="11"/>
        <v>129</v>
      </c>
      <c r="U37" s="72">
        <f t="shared" si="11"/>
        <v>318</v>
      </c>
      <c r="V37" s="72">
        <f>SUM(V38:V41)</f>
        <v>31</v>
      </c>
      <c r="W37" s="73">
        <f t="shared" si="2"/>
        <v>18.539447946098676</v>
      </c>
      <c r="X37" s="73">
        <f t="shared" si="2"/>
        <v>6.3086166471277849</v>
      </c>
      <c r="Y37" s="73">
        <f t="shared" si="2"/>
        <v>81.533101045296164</v>
      </c>
      <c r="Z37" s="73">
        <f t="shared" si="3"/>
        <v>318.72801875732711</v>
      </c>
      <c r="AA37" s="73">
        <f t="shared" si="4"/>
        <v>66.666666666666657</v>
      </c>
      <c r="AB37" s="74">
        <f t="shared" si="5"/>
        <v>5.0522648083623691</v>
      </c>
      <c r="AC37" s="28"/>
    </row>
    <row r="38" spans="1:29" s="21" customFormat="1" ht="30" customHeight="1" x14ac:dyDescent="0.25">
      <c r="A38" s="136" t="s">
        <v>52</v>
      </c>
      <c r="B38" s="137"/>
      <c r="C38" s="81">
        <v>119979</v>
      </c>
      <c r="D38" s="82">
        <v>19007</v>
      </c>
      <c r="E38" s="82">
        <v>1209</v>
      </c>
      <c r="F38" s="82">
        <v>983</v>
      </c>
      <c r="G38" s="82">
        <v>288</v>
      </c>
      <c r="H38" s="82">
        <v>34</v>
      </c>
      <c r="I38" s="82">
        <v>22</v>
      </c>
      <c r="J38" s="82">
        <v>34</v>
      </c>
      <c r="K38" s="82">
        <v>0</v>
      </c>
      <c r="L38" s="82">
        <v>2</v>
      </c>
      <c r="M38" s="82">
        <v>58</v>
      </c>
      <c r="N38" s="82">
        <v>4</v>
      </c>
      <c r="O38" s="82">
        <v>414</v>
      </c>
      <c r="P38" s="82">
        <v>47</v>
      </c>
      <c r="Q38" s="82">
        <v>57</v>
      </c>
      <c r="R38" s="82">
        <v>2</v>
      </c>
      <c r="S38" s="82">
        <v>0</v>
      </c>
      <c r="T38" s="82">
        <v>82</v>
      </c>
      <c r="U38" s="82">
        <v>226</v>
      </c>
      <c r="V38" s="82">
        <v>31</v>
      </c>
      <c r="W38" s="78">
        <f t="shared" si="2"/>
        <v>15.841939005992717</v>
      </c>
      <c r="X38" s="78">
        <f t="shared" si="2"/>
        <v>6.3608144367864465</v>
      </c>
      <c r="Y38" s="78">
        <f t="shared" si="2"/>
        <v>81.306865177832918</v>
      </c>
      <c r="Z38" s="78">
        <f t="shared" si="3"/>
        <v>305.15073394012734</v>
      </c>
      <c r="AA38" s="78">
        <f t="shared" si="4"/>
        <v>58.620689655172406</v>
      </c>
      <c r="AB38" s="79">
        <f t="shared" si="5"/>
        <v>4.7973531844499586</v>
      </c>
      <c r="AC38" s="29"/>
    </row>
    <row r="39" spans="1:29" s="21" customFormat="1" ht="30" customHeight="1" x14ac:dyDescent="0.25">
      <c r="A39" s="136" t="s">
        <v>53</v>
      </c>
      <c r="B39" s="137"/>
      <c r="C39" s="81">
        <v>12557</v>
      </c>
      <c r="D39" s="82">
        <v>3830</v>
      </c>
      <c r="E39" s="82">
        <v>214</v>
      </c>
      <c r="F39" s="82">
        <v>186</v>
      </c>
      <c r="G39" s="82">
        <v>60</v>
      </c>
      <c r="H39" s="82">
        <v>0</v>
      </c>
      <c r="I39" s="82">
        <v>2</v>
      </c>
      <c r="J39" s="82">
        <v>13</v>
      </c>
      <c r="K39" s="82">
        <v>0</v>
      </c>
      <c r="L39" s="82">
        <v>0</v>
      </c>
      <c r="M39" s="82">
        <v>15</v>
      </c>
      <c r="N39" s="82">
        <v>1</v>
      </c>
      <c r="O39" s="82">
        <v>85</v>
      </c>
      <c r="P39" s="82">
        <v>11</v>
      </c>
      <c r="Q39" s="82">
        <v>16</v>
      </c>
      <c r="R39" s="82">
        <v>0</v>
      </c>
      <c r="S39" s="82">
        <v>0</v>
      </c>
      <c r="T39" s="82">
        <v>17</v>
      </c>
      <c r="U39" s="82">
        <v>28</v>
      </c>
      <c r="V39" s="82">
        <v>0</v>
      </c>
      <c r="W39" s="78">
        <f t="shared" si="2"/>
        <v>30.500915823843272</v>
      </c>
      <c r="X39" s="78">
        <f t="shared" si="2"/>
        <v>5.5874673629242819</v>
      </c>
      <c r="Y39" s="78">
        <f t="shared" si="2"/>
        <v>86.915887850467286</v>
      </c>
      <c r="Z39" s="78">
        <f t="shared" si="3"/>
        <v>391.64490861618793</v>
      </c>
      <c r="AA39" s="78">
        <f t="shared" si="4"/>
        <v>86.666666666666671</v>
      </c>
      <c r="AB39" s="79">
        <f t="shared" si="5"/>
        <v>7.009345794392523</v>
      </c>
      <c r="AC39" s="29"/>
    </row>
    <row r="40" spans="1:29" s="21" customFormat="1" ht="30" customHeight="1" x14ac:dyDescent="0.25">
      <c r="A40" s="136" t="s">
        <v>54</v>
      </c>
      <c r="B40" s="137"/>
      <c r="C40" s="81">
        <v>2503</v>
      </c>
      <c r="D40" s="82">
        <v>545</v>
      </c>
      <c r="E40" s="82">
        <v>47</v>
      </c>
      <c r="F40" s="82">
        <v>40</v>
      </c>
      <c r="G40" s="82">
        <v>9</v>
      </c>
      <c r="H40" s="82">
        <v>0</v>
      </c>
      <c r="I40" s="82">
        <v>0</v>
      </c>
      <c r="J40" s="82">
        <v>1</v>
      </c>
      <c r="K40" s="82">
        <v>0</v>
      </c>
      <c r="L40" s="82">
        <v>0</v>
      </c>
      <c r="M40" s="82">
        <v>1</v>
      </c>
      <c r="N40" s="82">
        <v>0</v>
      </c>
      <c r="O40" s="82">
        <v>17</v>
      </c>
      <c r="P40" s="82">
        <v>3</v>
      </c>
      <c r="Q40" s="82">
        <v>3</v>
      </c>
      <c r="R40" s="82">
        <v>0</v>
      </c>
      <c r="S40" s="82">
        <v>0</v>
      </c>
      <c r="T40" s="82">
        <v>15</v>
      </c>
      <c r="U40" s="82">
        <v>7</v>
      </c>
      <c r="V40" s="82">
        <v>0</v>
      </c>
      <c r="W40" s="78">
        <f t="shared" si="2"/>
        <v>21.773871354374748</v>
      </c>
      <c r="X40" s="78">
        <f t="shared" si="2"/>
        <v>8.623853211009175</v>
      </c>
      <c r="Y40" s="78">
        <f t="shared" si="2"/>
        <v>85.106382978723403</v>
      </c>
      <c r="Z40" s="78">
        <f t="shared" si="3"/>
        <v>183.48623853211009</v>
      </c>
      <c r="AA40" s="78">
        <f t="shared" si="4"/>
        <v>100</v>
      </c>
      <c r="AB40" s="79">
        <f t="shared" si="5"/>
        <v>2.1276595744680851</v>
      </c>
      <c r="AC40" s="29"/>
    </row>
    <row r="41" spans="1:29" s="21" customFormat="1" ht="30" customHeight="1" x14ac:dyDescent="0.25">
      <c r="A41" s="136" t="s">
        <v>55</v>
      </c>
      <c r="B41" s="137"/>
      <c r="C41" s="81">
        <v>12193</v>
      </c>
      <c r="D41" s="82">
        <v>3914</v>
      </c>
      <c r="E41" s="82">
        <v>252</v>
      </c>
      <c r="F41" s="82">
        <v>195</v>
      </c>
      <c r="G41" s="82">
        <v>73</v>
      </c>
      <c r="H41" s="82">
        <v>0</v>
      </c>
      <c r="I41" s="82">
        <v>3</v>
      </c>
      <c r="J41" s="82">
        <v>10</v>
      </c>
      <c r="K41" s="82">
        <v>0</v>
      </c>
      <c r="L41" s="82">
        <v>0</v>
      </c>
      <c r="M41" s="82">
        <v>13</v>
      </c>
      <c r="N41" s="82">
        <v>0</v>
      </c>
      <c r="O41" s="82">
        <v>75</v>
      </c>
      <c r="P41" s="82">
        <v>9</v>
      </c>
      <c r="Q41" s="82">
        <v>10</v>
      </c>
      <c r="R41" s="82">
        <v>0</v>
      </c>
      <c r="S41" s="82">
        <v>0</v>
      </c>
      <c r="T41" s="82">
        <v>15</v>
      </c>
      <c r="U41" s="82">
        <v>57</v>
      </c>
      <c r="V41" s="82">
        <v>0</v>
      </c>
      <c r="W41" s="78">
        <f t="shared" si="2"/>
        <v>32.10038546707127</v>
      </c>
      <c r="X41" s="78">
        <f t="shared" si="2"/>
        <v>6.438426162493613</v>
      </c>
      <c r="Y41" s="78">
        <f t="shared" si="2"/>
        <v>77.38095238095238</v>
      </c>
      <c r="Z41" s="78">
        <f t="shared" si="3"/>
        <v>332.14103219213081</v>
      </c>
      <c r="AA41" s="78">
        <f t="shared" si="4"/>
        <v>76.923076923076934</v>
      </c>
      <c r="AB41" s="79">
        <f t="shared" si="5"/>
        <v>5.1587301587301582</v>
      </c>
      <c r="AC41" s="29"/>
    </row>
    <row r="42" spans="1:29" s="32" customFormat="1" ht="30" customHeight="1" x14ac:dyDescent="0.3">
      <c r="D42" s="33" t="s">
        <v>104</v>
      </c>
    </row>
    <row r="43" spans="1:29" s="24" customFormat="1" ht="30" customHeight="1" x14ac:dyDescent="0.25">
      <c r="A43" s="142" t="s">
        <v>0</v>
      </c>
      <c r="B43" s="142"/>
      <c r="AB43" s="37" t="s">
        <v>98</v>
      </c>
    </row>
    <row r="44" spans="1:29" s="24" customFormat="1" ht="43.5" customHeight="1" x14ac:dyDescent="0.25">
      <c r="A44" s="143" t="s">
        <v>1</v>
      </c>
      <c r="B44" s="144"/>
      <c r="C44" s="154" t="s">
        <v>2</v>
      </c>
      <c r="D44" s="154" t="s">
        <v>3</v>
      </c>
      <c r="E44" s="154" t="s">
        <v>4</v>
      </c>
      <c r="F44" s="189" t="s">
        <v>5</v>
      </c>
      <c r="G44" s="163" t="s">
        <v>6</v>
      </c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  <c r="U44" s="171" t="s">
        <v>7</v>
      </c>
      <c r="V44" s="171" t="s">
        <v>8</v>
      </c>
      <c r="W44" s="175" t="s">
        <v>9</v>
      </c>
      <c r="X44" s="151" t="s">
        <v>10</v>
      </c>
      <c r="Y44" s="151" t="s">
        <v>11</v>
      </c>
      <c r="Z44" s="151" t="s">
        <v>12</v>
      </c>
      <c r="AA44" s="151" t="s">
        <v>13</v>
      </c>
      <c r="AB44" s="151" t="s">
        <v>14</v>
      </c>
    </row>
    <row r="45" spans="1:29" s="24" customFormat="1" ht="43.5" customHeight="1" x14ac:dyDescent="0.25">
      <c r="A45" s="145"/>
      <c r="B45" s="146"/>
      <c r="C45" s="155"/>
      <c r="D45" s="155"/>
      <c r="E45" s="187"/>
      <c r="F45" s="172"/>
      <c r="G45" s="154" t="s">
        <v>15</v>
      </c>
      <c r="H45" s="163" t="s">
        <v>16</v>
      </c>
      <c r="I45" s="164"/>
      <c r="J45" s="164"/>
      <c r="K45" s="164"/>
      <c r="L45" s="164"/>
      <c r="M45" s="165"/>
      <c r="N45" s="154" t="s">
        <v>17</v>
      </c>
      <c r="O45" s="154" t="s">
        <v>18</v>
      </c>
      <c r="P45" s="166" t="s">
        <v>19</v>
      </c>
      <c r="Q45" s="154" t="s">
        <v>20</v>
      </c>
      <c r="R45" s="154" t="s">
        <v>21</v>
      </c>
      <c r="S45" s="154" t="s">
        <v>22</v>
      </c>
      <c r="T45" s="154" t="s">
        <v>23</v>
      </c>
      <c r="U45" s="172"/>
      <c r="V45" s="172"/>
      <c r="W45" s="176"/>
      <c r="X45" s="152"/>
      <c r="Y45" s="152"/>
      <c r="Z45" s="152"/>
      <c r="AA45" s="152"/>
      <c r="AB45" s="152"/>
    </row>
    <row r="46" spans="1:29" s="24" customFormat="1" ht="43.5" customHeight="1" x14ac:dyDescent="0.25">
      <c r="A46" s="145"/>
      <c r="B46" s="146"/>
      <c r="C46" s="155"/>
      <c r="D46" s="155"/>
      <c r="E46" s="187"/>
      <c r="F46" s="172"/>
      <c r="G46" s="155"/>
      <c r="H46" s="157" t="s">
        <v>24</v>
      </c>
      <c r="I46" s="160" t="s">
        <v>25</v>
      </c>
      <c r="J46" s="178" t="s">
        <v>26</v>
      </c>
      <c r="K46" s="43"/>
      <c r="L46" s="181" t="s">
        <v>27</v>
      </c>
      <c r="M46" s="184" t="s">
        <v>28</v>
      </c>
      <c r="N46" s="155"/>
      <c r="O46" s="155"/>
      <c r="P46" s="167"/>
      <c r="Q46" s="155"/>
      <c r="R46" s="155"/>
      <c r="S46" s="155"/>
      <c r="T46" s="155"/>
      <c r="U46" s="172"/>
      <c r="V46" s="172"/>
      <c r="W46" s="176"/>
      <c r="X46" s="152"/>
      <c r="Y46" s="152"/>
      <c r="Z46" s="152"/>
      <c r="AA46" s="152"/>
      <c r="AB46" s="152"/>
    </row>
    <row r="47" spans="1:29" s="24" customFormat="1" ht="43.5" customHeight="1" x14ac:dyDescent="0.25">
      <c r="A47" s="145"/>
      <c r="B47" s="146"/>
      <c r="C47" s="155"/>
      <c r="D47" s="155"/>
      <c r="E47" s="187"/>
      <c r="F47" s="172"/>
      <c r="G47" s="155"/>
      <c r="H47" s="158"/>
      <c r="I47" s="161"/>
      <c r="J47" s="179"/>
      <c r="K47" s="157" t="s">
        <v>29</v>
      </c>
      <c r="L47" s="182"/>
      <c r="M47" s="185"/>
      <c r="N47" s="155"/>
      <c r="O47" s="155"/>
      <c r="P47" s="167"/>
      <c r="Q47" s="155"/>
      <c r="R47" s="155"/>
      <c r="S47" s="155"/>
      <c r="T47" s="155"/>
      <c r="U47" s="173"/>
      <c r="V47" s="173"/>
      <c r="W47" s="176"/>
      <c r="X47" s="152"/>
      <c r="Y47" s="152"/>
      <c r="Z47" s="152"/>
      <c r="AA47" s="152"/>
      <c r="AB47" s="152"/>
    </row>
    <row r="48" spans="1:29" s="24" customFormat="1" ht="43.5" customHeight="1" x14ac:dyDescent="0.25">
      <c r="A48" s="145"/>
      <c r="B48" s="146"/>
      <c r="C48" s="155"/>
      <c r="D48" s="155"/>
      <c r="E48" s="187"/>
      <c r="F48" s="172"/>
      <c r="G48" s="155"/>
      <c r="H48" s="158"/>
      <c r="I48" s="161"/>
      <c r="J48" s="179"/>
      <c r="K48" s="191"/>
      <c r="L48" s="182"/>
      <c r="M48" s="185"/>
      <c r="N48" s="155"/>
      <c r="O48" s="155"/>
      <c r="P48" s="167"/>
      <c r="Q48" s="155"/>
      <c r="R48" s="155"/>
      <c r="S48" s="155"/>
      <c r="T48" s="155"/>
      <c r="U48" s="173"/>
      <c r="V48" s="173"/>
      <c r="W48" s="176"/>
      <c r="X48" s="152"/>
      <c r="Y48" s="152"/>
      <c r="Z48" s="152"/>
      <c r="AA48" s="152"/>
      <c r="AB48" s="152"/>
    </row>
    <row r="49" spans="1:29" s="24" customFormat="1" ht="43.5" customHeight="1" x14ac:dyDescent="0.25">
      <c r="A49" s="147"/>
      <c r="B49" s="148"/>
      <c r="C49" s="156"/>
      <c r="D49" s="156"/>
      <c r="E49" s="188"/>
      <c r="F49" s="190"/>
      <c r="G49" s="156"/>
      <c r="H49" s="159"/>
      <c r="I49" s="162"/>
      <c r="J49" s="180"/>
      <c r="K49" s="192"/>
      <c r="L49" s="183"/>
      <c r="M49" s="186"/>
      <c r="N49" s="156"/>
      <c r="O49" s="156"/>
      <c r="P49" s="168"/>
      <c r="Q49" s="156"/>
      <c r="R49" s="156"/>
      <c r="S49" s="156"/>
      <c r="T49" s="156"/>
      <c r="U49" s="174"/>
      <c r="V49" s="174"/>
      <c r="W49" s="177"/>
      <c r="X49" s="153"/>
      <c r="Y49" s="153"/>
      <c r="Z49" s="153"/>
      <c r="AA49" s="153"/>
      <c r="AB49" s="153"/>
    </row>
    <row r="50" spans="1:29" s="22" customFormat="1" ht="30" customHeight="1" x14ac:dyDescent="0.25">
      <c r="A50" s="111"/>
      <c r="B50" s="112"/>
      <c r="C50" s="119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21"/>
      <c r="U50" s="121"/>
      <c r="V50" s="121"/>
      <c r="W50" s="122"/>
      <c r="X50" s="122"/>
      <c r="Y50" s="122"/>
      <c r="Z50" s="122"/>
      <c r="AA50" s="122"/>
      <c r="AB50" s="123"/>
      <c r="AC50" s="28"/>
    </row>
    <row r="51" spans="1:29" s="22" customFormat="1" ht="30" customHeight="1" x14ac:dyDescent="0.25">
      <c r="A51" s="138" t="s">
        <v>56</v>
      </c>
      <c r="B51" s="139"/>
      <c r="C51" s="71">
        <f>SUM(C52)</f>
        <v>10549</v>
      </c>
      <c r="D51" s="72">
        <f t="shared" ref="D51:V51" si="12">SUM(D52)</f>
        <v>5054</v>
      </c>
      <c r="E51" s="72">
        <f t="shared" si="12"/>
        <v>314</v>
      </c>
      <c r="F51" s="72">
        <f t="shared" si="12"/>
        <v>272</v>
      </c>
      <c r="G51" s="72">
        <f t="shared" si="12"/>
        <v>91</v>
      </c>
      <c r="H51" s="72">
        <f t="shared" si="12"/>
        <v>0</v>
      </c>
      <c r="I51" s="72">
        <f t="shared" si="12"/>
        <v>7</v>
      </c>
      <c r="J51" s="72">
        <f t="shared" si="12"/>
        <v>9</v>
      </c>
      <c r="K51" s="72">
        <f t="shared" si="12"/>
        <v>0</v>
      </c>
      <c r="L51" s="72">
        <f t="shared" si="12"/>
        <v>2</v>
      </c>
      <c r="M51" s="72">
        <f t="shared" si="12"/>
        <v>18</v>
      </c>
      <c r="N51" s="72">
        <f t="shared" si="12"/>
        <v>3</v>
      </c>
      <c r="O51" s="72">
        <f t="shared" si="12"/>
        <v>109</v>
      </c>
      <c r="P51" s="72">
        <f t="shared" si="12"/>
        <v>17</v>
      </c>
      <c r="Q51" s="72">
        <f t="shared" si="12"/>
        <v>16</v>
      </c>
      <c r="R51" s="72">
        <f t="shared" si="12"/>
        <v>0</v>
      </c>
      <c r="S51" s="72">
        <f t="shared" si="12"/>
        <v>0</v>
      </c>
      <c r="T51" s="72">
        <f t="shared" si="12"/>
        <v>23</v>
      </c>
      <c r="U51" s="72">
        <f t="shared" si="12"/>
        <v>42</v>
      </c>
      <c r="V51" s="72">
        <f t="shared" si="12"/>
        <v>10</v>
      </c>
      <c r="W51" s="73">
        <f t="shared" si="2"/>
        <v>47.909754479097543</v>
      </c>
      <c r="X51" s="73">
        <f t="shared" si="2"/>
        <v>6.2129006727344676</v>
      </c>
      <c r="Y51" s="73">
        <f t="shared" si="2"/>
        <v>86.624203821656053</v>
      </c>
      <c r="Z51" s="73">
        <f t="shared" si="3"/>
        <v>356.15354174910959</v>
      </c>
      <c r="AA51" s="73">
        <f t="shared" si="4"/>
        <v>50</v>
      </c>
      <c r="AB51" s="74">
        <f t="shared" si="5"/>
        <v>5.7324840764331215</v>
      </c>
      <c r="AC51" s="28"/>
    </row>
    <row r="52" spans="1:29" s="21" customFormat="1" ht="30" customHeight="1" x14ac:dyDescent="0.25">
      <c r="A52" s="136" t="s">
        <v>57</v>
      </c>
      <c r="B52" s="137"/>
      <c r="C52" s="81">
        <v>10549</v>
      </c>
      <c r="D52" s="82">
        <v>5054</v>
      </c>
      <c r="E52" s="82">
        <v>314</v>
      </c>
      <c r="F52" s="82">
        <v>272</v>
      </c>
      <c r="G52" s="82">
        <v>91</v>
      </c>
      <c r="H52" s="82">
        <v>0</v>
      </c>
      <c r="I52" s="82">
        <v>7</v>
      </c>
      <c r="J52" s="82">
        <v>9</v>
      </c>
      <c r="K52" s="82">
        <v>0</v>
      </c>
      <c r="L52" s="82">
        <v>2</v>
      </c>
      <c r="M52" s="82">
        <v>18</v>
      </c>
      <c r="N52" s="82">
        <v>3</v>
      </c>
      <c r="O52" s="82">
        <v>109</v>
      </c>
      <c r="P52" s="82">
        <v>17</v>
      </c>
      <c r="Q52" s="82">
        <v>16</v>
      </c>
      <c r="R52" s="82">
        <v>0</v>
      </c>
      <c r="S52" s="82">
        <v>0</v>
      </c>
      <c r="T52" s="82">
        <v>23</v>
      </c>
      <c r="U52" s="82">
        <v>42</v>
      </c>
      <c r="V52" s="82">
        <v>10</v>
      </c>
      <c r="W52" s="78">
        <f t="shared" si="2"/>
        <v>47.909754479097543</v>
      </c>
      <c r="X52" s="78">
        <f t="shared" si="2"/>
        <v>6.2129006727344676</v>
      </c>
      <c r="Y52" s="78">
        <f t="shared" si="2"/>
        <v>86.624203821656053</v>
      </c>
      <c r="Z52" s="78">
        <f t="shared" si="3"/>
        <v>356.15354174910959</v>
      </c>
      <c r="AA52" s="78">
        <f t="shared" si="4"/>
        <v>50</v>
      </c>
      <c r="AB52" s="79">
        <f t="shared" si="5"/>
        <v>5.7324840764331215</v>
      </c>
      <c r="AC52" s="29"/>
    </row>
    <row r="53" spans="1:29" s="22" customFormat="1" ht="30" customHeight="1" x14ac:dyDescent="0.25">
      <c r="A53" s="47"/>
      <c r="B53" s="48"/>
      <c r="C53" s="84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3"/>
      <c r="T53" s="83"/>
      <c r="U53" s="83"/>
      <c r="V53" s="83"/>
      <c r="W53" s="76"/>
      <c r="X53" s="76"/>
      <c r="Y53" s="76"/>
      <c r="Z53" s="76"/>
      <c r="AA53" s="76"/>
      <c r="AB53" s="77"/>
      <c r="AC53" s="28"/>
    </row>
    <row r="54" spans="1:29" s="22" customFormat="1" ht="30" customHeight="1" x14ac:dyDescent="0.25">
      <c r="A54" s="138" t="s">
        <v>58</v>
      </c>
      <c r="B54" s="139"/>
      <c r="C54" s="71">
        <f>SUM(C55:C56)</f>
        <v>19665</v>
      </c>
      <c r="D54" s="72">
        <f t="shared" ref="D54:V54" si="13">SUM(D55:D56)</f>
        <v>7598</v>
      </c>
      <c r="E54" s="72">
        <f>SUM(E55:E56)</f>
        <v>511</v>
      </c>
      <c r="F54" s="72">
        <f t="shared" si="13"/>
        <v>432</v>
      </c>
      <c r="G54" s="72">
        <f t="shared" si="13"/>
        <v>172</v>
      </c>
      <c r="H54" s="72">
        <f t="shared" si="13"/>
        <v>0</v>
      </c>
      <c r="I54" s="72">
        <f t="shared" si="13"/>
        <v>1</v>
      </c>
      <c r="J54" s="72">
        <f t="shared" si="13"/>
        <v>9</v>
      </c>
      <c r="K54" s="72">
        <f t="shared" si="13"/>
        <v>0</v>
      </c>
      <c r="L54" s="72">
        <f t="shared" si="13"/>
        <v>0</v>
      </c>
      <c r="M54" s="72">
        <f t="shared" si="13"/>
        <v>10</v>
      </c>
      <c r="N54" s="72">
        <f t="shared" si="13"/>
        <v>3</v>
      </c>
      <c r="O54" s="72">
        <f t="shared" si="13"/>
        <v>163</v>
      </c>
      <c r="P54" s="72">
        <f t="shared" si="13"/>
        <v>38</v>
      </c>
      <c r="Q54" s="72">
        <f t="shared" si="13"/>
        <v>46</v>
      </c>
      <c r="R54" s="72">
        <f t="shared" si="13"/>
        <v>0</v>
      </c>
      <c r="S54" s="72">
        <f t="shared" si="13"/>
        <v>0</v>
      </c>
      <c r="T54" s="72">
        <f t="shared" si="13"/>
        <v>33</v>
      </c>
      <c r="U54" s="72">
        <f t="shared" si="13"/>
        <v>79</v>
      </c>
      <c r="V54" s="72">
        <f t="shared" si="13"/>
        <v>1</v>
      </c>
      <c r="W54" s="73">
        <f t="shared" si="2"/>
        <v>38.637172641749302</v>
      </c>
      <c r="X54" s="73">
        <f t="shared" si="2"/>
        <v>6.7254540668597</v>
      </c>
      <c r="Y54" s="73">
        <f t="shared" si="2"/>
        <v>84.540117416829744</v>
      </c>
      <c r="Z54" s="73">
        <f t="shared" si="3"/>
        <v>131.61358252171624</v>
      </c>
      <c r="AA54" s="73">
        <f t="shared" si="4"/>
        <v>90</v>
      </c>
      <c r="AB54" s="74">
        <f t="shared" si="5"/>
        <v>1.9569471624266144</v>
      </c>
      <c r="AC54" s="28"/>
    </row>
    <row r="55" spans="1:29" s="21" customFormat="1" ht="30" customHeight="1" x14ac:dyDescent="0.25">
      <c r="A55" s="136" t="s">
        <v>59</v>
      </c>
      <c r="B55" s="137"/>
      <c r="C55" s="81">
        <v>17153</v>
      </c>
      <c r="D55" s="82">
        <v>6774</v>
      </c>
      <c r="E55" s="82">
        <v>449</v>
      </c>
      <c r="F55" s="82">
        <v>378</v>
      </c>
      <c r="G55" s="82">
        <v>157</v>
      </c>
      <c r="H55" s="82">
        <v>0</v>
      </c>
      <c r="I55" s="82">
        <v>1</v>
      </c>
      <c r="J55" s="82">
        <v>9</v>
      </c>
      <c r="K55" s="82">
        <v>0</v>
      </c>
      <c r="L55" s="82">
        <v>0</v>
      </c>
      <c r="M55" s="82">
        <v>10</v>
      </c>
      <c r="N55" s="82">
        <v>0</v>
      </c>
      <c r="O55" s="82">
        <v>144</v>
      </c>
      <c r="P55" s="82">
        <v>36</v>
      </c>
      <c r="Q55" s="82">
        <v>36</v>
      </c>
      <c r="R55" s="82">
        <v>0</v>
      </c>
      <c r="S55" s="82">
        <v>0</v>
      </c>
      <c r="T55" s="82">
        <v>17</v>
      </c>
      <c r="U55" s="82">
        <v>71</v>
      </c>
      <c r="V55" s="82">
        <v>0</v>
      </c>
      <c r="W55" s="78">
        <f t="shared" si="2"/>
        <v>39.49163411648108</v>
      </c>
      <c r="X55" s="78">
        <f t="shared" si="2"/>
        <v>6.6282846176557424</v>
      </c>
      <c r="Y55" s="78">
        <f t="shared" si="2"/>
        <v>84.187082405345208</v>
      </c>
      <c r="Z55" s="78">
        <f t="shared" si="3"/>
        <v>147.62326542663124</v>
      </c>
      <c r="AA55" s="78">
        <f t="shared" si="4"/>
        <v>90</v>
      </c>
      <c r="AB55" s="79">
        <f t="shared" si="5"/>
        <v>2.2271714922048997</v>
      </c>
      <c r="AC55" s="29"/>
    </row>
    <row r="56" spans="1:29" s="21" customFormat="1" ht="30" customHeight="1" x14ac:dyDescent="0.25">
      <c r="A56" s="136" t="s">
        <v>60</v>
      </c>
      <c r="B56" s="137"/>
      <c r="C56" s="81">
        <v>2512</v>
      </c>
      <c r="D56" s="82">
        <v>824</v>
      </c>
      <c r="E56" s="82">
        <v>62</v>
      </c>
      <c r="F56" s="82">
        <v>54</v>
      </c>
      <c r="G56" s="82">
        <v>15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3</v>
      </c>
      <c r="O56" s="82">
        <v>19</v>
      </c>
      <c r="P56" s="82">
        <v>2</v>
      </c>
      <c r="Q56" s="82">
        <v>10</v>
      </c>
      <c r="R56" s="82">
        <v>0</v>
      </c>
      <c r="S56" s="82">
        <v>0</v>
      </c>
      <c r="T56" s="82">
        <v>16</v>
      </c>
      <c r="U56" s="82">
        <v>8</v>
      </c>
      <c r="V56" s="82">
        <v>1</v>
      </c>
      <c r="W56" s="78">
        <f t="shared" si="2"/>
        <v>32.802547770700635</v>
      </c>
      <c r="X56" s="78">
        <f t="shared" si="2"/>
        <v>7.5242718446601939</v>
      </c>
      <c r="Y56" s="78">
        <f t="shared" si="2"/>
        <v>87.096774193548384</v>
      </c>
      <c r="Z56" s="78">
        <f t="shared" si="3"/>
        <v>0</v>
      </c>
      <c r="AA56" s="98" t="s">
        <v>61</v>
      </c>
      <c r="AB56" s="79">
        <f t="shared" si="5"/>
        <v>0</v>
      </c>
      <c r="AC56" s="29"/>
    </row>
    <row r="57" spans="1:29" s="22" customFormat="1" ht="30" customHeight="1" x14ac:dyDescent="0.25">
      <c r="A57" s="47"/>
      <c r="B57" s="48"/>
      <c r="C57" s="84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3"/>
      <c r="T57" s="83"/>
      <c r="U57" s="83"/>
      <c r="V57" s="83"/>
      <c r="W57" s="76"/>
      <c r="X57" s="76"/>
      <c r="Y57" s="76"/>
      <c r="Z57" s="76"/>
      <c r="AA57" s="76"/>
      <c r="AB57" s="77"/>
      <c r="AC57" s="28"/>
    </row>
    <row r="58" spans="1:29" s="22" customFormat="1" ht="30" customHeight="1" x14ac:dyDescent="0.25">
      <c r="A58" s="138" t="s">
        <v>62</v>
      </c>
      <c r="B58" s="139"/>
      <c r="C58" s="71">
        <f>SUM(C59:C60)</f>
        <v>27594</v>
      </c>
      <c r="D58" s="72">
        <f t="shared" ref="D58:U58" si="14">SUM(D59:D60)</f>
        <v>8103</v>
      </c>
      <c r="E58" s="72">
        <f t="shared" si="14"/>
        <v>537</v>
      </c>
      <c r="F58" s="72">
        <f t="shared" si="14"/>
        <v>441</v>
      </c>
      <c r="G58" s="72">
        <f t="shared" si="14"/>
        <v>148</v>
      </c>
      <c r="H58" s="72">
        <f t="shared" si="14"/>
        <v>0</v>
      </c>
      <c r="I58" s="72">
        <f t="shared" si="14"/>
        <v>6</v>
      </c>
      <c r="J58" s="72">
        <f>SUM(J59:J60)</f>
        <v>19</v>
      </c>
      <c r="K58" s="72">
        <f t="shared" si="14"/>
        <v>0</v>
      </c>
      <c r="L58" s="72">
        <f t="shared" si="14"/>
        <v>1</v>
      </c>
      <c r="M58" s="72">
        <f t="shared" si="14"/>
        <v>26</v>
      </c>
      <c r="N58" s="72">
        <f t="shared" si="14"/>
        <v>1</v>
      </c>
      <c r="O58" s="72">
        <f t="shared" si="14"/>
        <v>173</v>
      </c>
      <c r="P58" s="72">
        <f t="shared" si="14"/>
        <v>38</v>
      </c>
      <c r="Q58" s="72">
        <f t="shared" si="14"/>
        <v>46</v>
      </c>
      <c r="R58" s="72">
        <f t="shared" si="14"/>
        <v>2</v>
      </c>
      <c r="S58" s="72">
        <f t="shared" si="14"/>
        <v>0</v>
      </c>
      <c r="T58" s="72">
        <f t="shared" si="14"/>
        <v>23</v>
      </c>
      <c r="U58" s="72">
        <f t="shared" si="14"/>
        <v>96</v>
      </c>
      <c r="V58" s="72">
        <f>SUM(V59:V60)</f>
        <v>2</v>
      </c>
      <c r="W58" s="73">
        <f t="shared" si="2"/>
        <v>29.365079365079367</v>
      </c>
      <c r="X58" s="73">
        <f t="shared" si="2"/>
        <v>6.6271751203258056</v>
      </c>
      <c r="Y58" s="73">
        <f t="shared" si="2"/>
        <v>82.122905027932958</v>
      </c>
      <c r="Z58" s="73">
        <f t="shared" si="3"/>
        <v>320.86881401949898</v>
      </c>
      <c r="AA58" s="73">
        <f t="shared" si="4"/>
        <v>73.076923076923066</v>
      </c>
      <c r="AB58" s="74">
        <f t="shared" si="5"/>
        <v>4.8417132216014895</v>
      </c>
      <c r="AC58" s="28"/>
    </row>
    <row r="59" spans="1:29" s="21" customFormat="1" ht="30" customHeight="1" x14ac:dyDescent="0.25">
      <c r="A59" s="136" t="s">
        <v>63</v>
      </c>
      <c r="B59" s="137"/>
      <c r="C59" s="81">
        <v>23409</v>
      </c>
      <c r="D59" s="82">
        <v>6858</v>
      </c>
      <c r="E59" s="82">
        <v>421</v>
      </c>
      <c r="F59" s="82">
        <v>346</v>
      </c>
      <c r="G59" s="82">
        <v>116</v>
      </c>
      <c r="H59" s="82">
        <v>0</v>
      </c>
      <c r="I59" s="82">
        <v>6</v>
      </c>
      <c r="J59" s="82">
        <v>16</v>
      </c>
      <c r="K59" s="82">
        <v>0</v>
      </c>
      <c r="L59" s="82">
        <v>1</v>
      </c>
      <c r="M59" s="82">
        <v>23</v>
      </c>
      <c r="N59" s="82">
        <v>1</v>
      </c>
      <c r="O59" s="82">
        <v>135</v>
      </c>
      <c r="P59" s="82">
        <v>27</v>
      </c>
      <c r="Q59" s="82">
        <v>36</v>
      </c>
      <c r="R59" s="82">
        <v>1</v>
      </c>
      <c r="S59" s="82">
        <v>0</v>
      </c>
      <c r="T59" s="82">
        <v>20</v>
      </c>
      <c r="U59" s="82">
        <v>75</v>
      </c>
      <c r="V59" s="82">
        <v>0</v>
      </c>
      <c r="W59" s="78">
        <f t="shared" si="2"/>
        <v>29.296424452133795</v>
      </c>
      <c r="X59" s="78">
        <f t="shared" si="2"/>
        <v>6.1388159813356662</v>
      </c>
      <c r="Y59" s="78">
        <f t="shared" si="2"/>
        <v>82.185273159144884</v>
      </c>
      <c r="Z59" s="78">
        <f t="shared" si="3"/>
        <v>335.37474482356373</v>
      </c>
      <c r="AA59" s="78">
        <f t="shared" si="4"/>
        <v>69.565217391304344</v>
      </c>
      <c r="AB59" s="79">
        <f t="shared" si="5"/>
        <v>5.4631828978622332</v>
      </c>
      <c r="AC59" s="29"/>
    </row>
    <row r="60" spans="1:29" s="21" customFormat="1" ht="30" customHeight="1" x14ac:dyDescent="0.25">
      <c r="A60" s="136" t="s">
        <v>64</v>
      </c>
      <c r="B60" s="137"/>
      <c r="C60" s="81">
        <v>4185</v>
      </c>
      <c r="D60" s="82">
        <v>1245</v>
      </c>
      <c r="E60" s="82">
        <v>116</v>
      </c>
      <c r="F60" s="82">
        <v>95</v>
      </c>
      <c r="G60" s="82">
        <v>32</v>
      </c>
      <c r="H60" s="82">
        <v>0</v>
      </c>
      <c r="I60" s="82">
        <v>0</v>
      </c>
      <c r="J60" s="82">
        <v>3</v>
      </c>
      <c r="K60" s="82">
        <v>0</v>
      </c>
      <c r="L60" s="82">
        <v>0</v>
      </c>
      <c r="M60" s="82">
        <v>3</v>
      </c>
      <c r="N60" s="82">
        <v>0</v>
      </c>
      <c r="O60" s="82">
        <v>38</v>
      </c>
      <c r="P60" s="82">
        <v>11</v>
      </c>
      <c r="Q60" s="82">
        <v>10</v>
      </c>
      <c r="R60" s="82">
        <v>1</v>
      </c>
      <c r="S60" s="82">
        <v>0</v>
      </c>
      <c r="T60" s="82">
        <v>3</v>
      </c>
      <c r="U60" s="82">
        <v>21</v>
      </c>
      <c r="V60" s="82">
        <v>2</v>
      </c>
      <c r="W60" s="78">
        <f t="shared" si="2"/>
        <v>29.749103942652326</v>
      </c>
      <c r="X60" s="78">
        <f t="shared" si="2"/>
        <v>9.3172690763052213</v>
      </c>
      <c r="Y60" s="78">
        <f t="shared" si="2"/>
        <v>81.896551724137936</v>
      </c>
      <c r="Z60" s="78">
        <f t="shared" si="3"/>
        <v>240.96385542168676</v>
      </c>
      <c r="AA60" s="78">
        <f t="shared" si="4"/>
        <v>100</v>
      </c>
      <c r="AB60" s="79">
        <f t="shared" si="5"/>
        <v>2.5862068965517242</v>
      </c>
      <c r="AC60" s="29"/>
    </row>
    <row r="61" spans="1:29" s="22" customFormat="1" ht="30" customHeight="1" x14ac:dyDescent="0.25">
      <c r="A61" s="47"/>
      <c r="B61" s="48"/>
      <c r="C61" s="84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3"/>
      <c r="T61" s="83"/>
      <c r="U61" s="83"/>
      <c r="V61" s="83"/>
      <c r="W61" s="76"/>
      <c r="X61" s="76"/>
      <c r="Y61" s="76"/>
      <c r="Z61" s="76"/>
      <c r="AA61" s="76"/>
      <c r="AB61" s="77"/>
      <c r="AC61" s="28"/>
    </row>
    <row r="62" spans="1:29" s="22" customFormat="1" ht="30" customHeight="1" x14ac:dyDescent="0.25">
      <c r="A62" s="138" t="s">
        <v>65</v>
      </c>
      <c r="B62" s="139"/>
      <c r="C62" s="71">
        <f>SUM(C63:C64)</f>
        <v>31147</v>
      </c>
      <c r="D62" s="72">
        <f t="shared" ref="D62:V62" si="15">SUM(D63:D64)</f>
        <v>7288</v>
      </c>
      <c r="E62" s="72">
        <f>SUM(E63:E64)</f>
        <v>500</v>
      </c>
      <c r="F62" s="72">
        <f t="shared" si="15"/>
        <v>452</v>
      </c>
      <c r="G62" s="72">
        <f t="shared" si="15"/>
        <v>173</v>
      </c>
      <c r="H62" s="72">
        <f t="shared" si="15"/>
        <v>0</v>
      </c>
      <c r="I62" s="72">
        <f t="shared" si="15"/>
        <v>6</v>
      </c>
      <c r="J62" s="72">
        <f t="shared" si="15"/>
        <v>19</v>
      </c>
      <c r="K62" s="72">
        <f t="shared" si="15"/>
        <v>0</v>
      </c>
      <c r="L62" s="72">
        <f t="shared" si="15"/>
        <v>1</v>
      </c>
      <c r="M62" s="72">
        <f t="shared" si="15"/>
        <v>26</v>
      </c>
      <c r="N62" s="72">
        <f t="shared" si="15"/>
        <v>2</v>
      </c>
      <c r="O62" s="72">
        <f t="shared" si="15"/>
        <v>177</v>
      </c>
      <c r="P62" s="72">
        <f t="shared" si="15"/>
        <v>21</v>
      </c>
      <c r="Q62" s="72">
        <f t="shared" si="15"/>
        <v>29</v>
      </c>
      <c r="R62" s="72">
        <f t="shared" si="15"/>
        <v>2</v>
      </c>
      <c r="S62" s="72">
        <f t="shared" si="15"/>
        <v>0</v>
      </c>
      <c r="T62" s="72">
        <f t="shared" si="15"/>
        <v>16</v>
      </c>
      <c r="U62" s="72">
        <f t="shared" si="15"/>
        <v>48</v>
      </c>
      <c r="V62" s="72">
        <f t="shared" si="15"/>
        <v>14</v>
      </c>
      <c r="W62" s="73">
        <f t="shared" si="2"/>
        <v>23.398722188332744</v>
      </c>
      <c r="X62" s="73">
        <f t="shared" si="2"/>
        <v>6.8605927552140509</v>
      </c>
      <c r="Y62" s="73">
        <f t="shared" si="2"/>
        <v>90.4</v>
      </c>
      <c r="Z62" s="73">
        <f t="shared" si="3"/>
        <v>356.75082327113063</v>
      </c>
      <c r="AA62" s="73">
        <f t="shared" si="4"/>
        <v>73.076923076923066</v>
      </c>
      <c r="AB62" s="74">
        <f t="shared" si="5"/>
        <v>5.2</v>
      </c>
      <c r="AC62" s="28"/>
    </row>
    <row r="63" spans="1:29" s="21" customFormat="1" ht="30" customHeight="1" x14ac:dyDescent="0.25">
      <c r="A63" s="136" t="s">
        <v>66</v>
      </c>
      <c r="B63" s="137"/>
      <c r="C63" s="81">
        <v>30219</v>
      </c>
      <c r="D63" s="82">
        <v>6887</v>
      </c>
      <c r="E63" s="82">
        <v>465</v>
      </c>
      <c r="F63" s="82">
        <v>423</v>
      </c>
      <c r="G63" s="82">
        <v>159</v>
      </c>
      <c r="H63" s="82">
        <v>0</v>
      </c>
      <c r="I63" s="82">
        <v>6</v>
      </c>
      <c r="J63" s="82">
        <v>18</v>
      </c>
      <c r="K63" s="82">
        <v>0</v>
      </c>
      <c r="L63" s="82">
        <v>1</v>
      </c>
      <c r="M63" s="82">
        <v>25</v>
      </c>
      <c r="N63" s="82">
        <v>2</v>
      </c>
      <c r="O63" s="82">
        <v>168</v>
      </c>
      <c r="P63" s="82">
        <v>20</v>
      </c>
      <c r="Q63" s="82">
        <v>26</v>
      </c>
      <c r="R63" s="82">
        <v>2</v>
      </c>
      <c r="S63" s="82">
        <v>0</v>
      </c>
      <c r="T63" s="82">
        <v>15</v>
      </c>
      <c r="U63" s="82">
        <v>42</v>
      </c>
      <c r="V63" s="82">
        <v>14</v>
      </c>
      <c r="W63" s="78">
        <f t="shared" si="2"/>
        <v>22.790297494953506</v>
      </c>
      <c r="X63" s="78">
        <f t="shared" si="2"/>
        <v>6.7518513140699872</v>
      </c>
      <c r="Y63" s="78">
        <f t="shared" si="2"/>
        <v>90.967741935483872</v>
      </c>
      <c r="Z63" s="78">
        <f t="shared" si="3"/>
        <v>363.00275882096702</v>
      </c>
      <c r="AA63" s="78">
        <f t="shared" si="4"/>
        <v>72</v>
      </c>
      <c r="AB63" s="79">
        <f t="shared" si="5"/>
        <v>5.376344086021505</v>
      </c>
      <c r="AC63" s="29"/>
    </row>
    <row r="64" spans="1:29" s="21" customFormat="1" ht="30" customHeight="1" x14ac:dyDescent="0.25">
      <c r="A64" s="136" t="s">
        <v>67</v>
      </c>
      <c r="B64" s="137"/>
      <c r="C64" s="81">
        <v>928</v>
      </c>
      <c r="D64" s="82">
        <v>401</v>
      </c>
      <c r="E64" s="82">
        <v>35</v>
      </c>
      <c r="F64" s="82">
        <v>29</v>
      </c>
      <c r="G64" s="82">
        <v>14</v>
      </c>
      <c r="H64" s="82">
        <v>0</v>
      </c>
      <c r="I64" s="82">
        <v>0</v>
      </c>
      <c r="J64" s="82">
        <v>1</v>
      </c>
      <c r="K64" s="82">
        <v>0</v>
      </c>
      <c r="L64" s="82">
        <v>0</v>
      </c>
      <c r="M64" s="82">
        <v>1</v>
      </c>
      <c r="N64" s="82">
        <v>0</v>
      </c>
      <c r="O64" s="82">
        <v>9</v>
      </c>
      <c r="P64" s="82">
        <v>1</v>
      </c>
      <c r="Q64" s="82">
        <v>3</v>
      </c>
      <c r="R64" s="82">
        <v>0</v>
      </c>
      <c r="S64" s="82">
        <v>0</v>
      </c>
      <c r="T64" s="82">
        <v>1</v>
      </c>
      <c r="U64" s="82">
        <v>6</v>
      </c>
      <c r="V64" s="82">
        <v>0</v>
      </c>
      <c r="W64" s="78">
        <f t="shared" si="2"/>
        <v>43.211206896551722</v>
      </c>
      <c r="X64" s="78">
        <f t="shared" si="2"/>
        <v>8.7281795511221958</v>
      </c>
      <c r="Y64" s="78">
        <f t="shared" si="2"/>
        <v>82.857142857142861</v>
      </c>
      <c r="Z64" s="78">
        <f t="shared" si="3"/>
        <v>249.37655860349128</v>
      </c>
      <c r="AA64" s="78">
        <f t="shared" si="4"/>
        <v>100</v>
      </c>
      <c r="AB64" s="79">
        <f t="shared" si="5"/>
        <v>2.8571428571428572</v>
      </c>
      <c r="AC64" s="29"/>
    </row>
    <row r="65" spans="1:29" s="22" customFormat="1" ht="30" customHeight="1" x14ac:dyDescent="0.25">
      <c r="A65" s="47"/>
      <c r="B65" s="48"/>
      <c r="C65" s="84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3"/>
      <c r="T65" s="83"/>
      <c r="U65" s="83"/>
      <c r="V65" s="83"/>
      <c r="W65" s="76"/>
      <c r="X65" s="76"/>
      <c r="Y65" s="76"/>
      <c r="Z65" s="76"/>
      <c r="AA65" s="76"/>
      <c r="AB65" s="77"/>
      <c r="AC65" s="28"/>
    </row>
    <row r="66" spans="1:29" s="22" customFormat="1" ht="30" customHeight="1" x14ac:dyDescent="0.25">
      <c r="A66" s="138" t="s">
        <v>68</v>
      </c>
      <c r="B66" s="139"/>
      <c r="C66" s="71">
        <f>SUM(C67:C68)</f>
        <v>69238</v>
      </c>
      <c r="D66" s="72">
        <f>SUM(D67:D68)</f>
        <v>17184</v>
      </c>
      <c r="E66" s="72">
        <f t="shared" ref="E66:V66" si="16">SUM(E67:E68)</f>
        <v>902</v>
      </c>
      <c r="F66" s="72">
        <f t="shared" si="16"/>
        <v>681</v>
      </c>
      <c r="G66" s="72">
        <f t="shared" si="16"/>
        <v>236</v>
      </c>
      <c r="H66" s="72">
        <f t="shared" si="16"/>
        <v>0</v>
      </c>
      <c r="I66" s="72">
        <f t="shared" si="16"/>
        <v>9</v>
      </c>
      <c r="J66" s="72">
        <f t="shared" si="16"/>
        <v>25</v>
      </c>
      <c r="K66" s="72">
        <f t="shared" si="16"/>
        <v>0</v>
      </c>
      <c r="L66" s="72">
        <f t="shared" si="16"/>
        <v>0</v>
      </c>
      <c r="M66" s="72">
        <f t="shared" si="16"/>
        <v>34</v>
      </c>
      <c r="N66" s="72">
        <f t="shared" si="16"/>
        <v>2</v>
      </c>
      <c r="O66" s="72">
        <f t="shared" si="16"/>
        <v>264</v>
      </c>
      <c r="P66" s="72">
        <f t="shared" si="16"/>
        <v>64</v>
      </c>
      <c r="Q66" s="72">
        <f t="shared" si="16"/>
        <v>49</v>
      </c>
      <c r="R66" s="72">
        <f t="shared" si="16"/>
        <v>2</v>
      </c>
      <c r="S66" s="72">
        <f t="shared" si="16"/>
        <v>0</v>
      </c>
      <c r="T66" s="72">
        <f t="shared" si="16"/>
        <v>35</v>
      </c>
      <c r="U66" s="72">
        <f t="shared" si="16"/>
        <v>221</v>
      </c>
      <c r="V66" s="72">
        <f t="shared" si="16"/>
        <v>21</v>
      </c>
      <c r="W66" s="73">
        <f t="shared" si="2"/>
        <v>24.818741153701723</v>
      </c>
      <c r="X66" s="73">
        <f t="shared" si="2"/>
        <v>5.2490689013035379</v>
      </c>
      <c r="Y66" s="73">
        <f t="shared" si="2"/>
        <v>75.49889135254989</v>
      </c>
      <c r="Z66" s="73">
        <f t="shared" si="3"/>
        <v>197.85847299813781</v>
      </c>
      <c r="AA66" s="73">
        <f t="shared" si="4"/>
        <v>73.529411764705884</v>
      </c>
      <c r="AB66" s="74">
        <f t="shared" si="5"/>
        <v>3.7694013303769403</v>
      </c>
      <c r="AC66" s="28"/>
    </row>
    <row r="67" spans="1:29" s="21" customFormat="1" ht="30" customHeight="1" x14ac:dyDescent="0.25">
      <c r="A67" s="136" t="s">
        <v>69</v>
      </c>
      <c r="B67" s="137"/>
      <c r="C67" s="81">
        <v>60508</v>
      </c>
      <c r="D67" s="82">
        <v>14223</v>
      </c>
      <c r="E67" s="82">
        <v>748</v>
      </c>
      <c r="F67" s="82">
        <v>548</v>
      </c>
      <c r="G67" s="82">
        <v>189</v>
      </c>
      <c r="H67" s="82">
        <v>0</v>
      </c>
      <c r="I67" s="82">
        <v>7</v>
      </c>
      <c r="J67" s="82">
        <v>21</v>
      </c>
      <c r="K67" s="82">
        <v>0</v>
      </c>
      <c r="L67" s="82">
        <v>0</v>
      </c>
      <c r="M67" s="82">
        <v>28</v>
      </c>
      <c r="N67" s="82">
        <v>2</v>
      </c>
      <c r="O67" s="82">
        <v>212</v>
      </c>
      <c r="P67" s="82">
        <v>57</v>
      </c>
      <c r="Q67" s="82">
        <v>38</v>
      </c>
      <c r="R67" s="82">
        <v>2</v>
      </c>
      <c r="S67" s="82">
        <v>0</v>
      </c>
      <c r="T67" s="82">
        <v>30</v>
      </c>
      <c r="U67" s="82">
        <v>200</v>
      </c>
      <c r="V67" s="82">
        <v>13</v>
      </c>
      <c r="W67" s="78">
        <f t="shared" si="2"/>
        <v>23.505982679976199</v>
      </c>
      <c r="X67" s="78">
        <f t="shared" si="2"/>
        <v>5.2590873936581595</v>
      </c>
      <c r="Y67" s="78">
        <f t="shared" si="2"/>
        <v>73.262032085561501</v>
      </c>
      <c r="Z67" s="78">
        <f t="shared" si="3"/>
        <v>196.86423398720382</v>
      </c>
      <c r="AA67" s="78">
        <f t="shared" si="4"/>
        <v>75</v>
      </c>
      <c r="AB67" s="79">
        <f t="shared" si="5"/>
        <v>3.7433155080213902</v>
      </c>
      <c r="AC67" s="29"/>
    </row>
    <row r="68" spans="1:29" s="21" customFormat="1" ht="30" customHeight="1" x14ac:dyDescent="0.25">
      <c r="A68" s="136" t="s">
        <v>70</v>
      </c>
      <c r="B68" s="137"/>
      <c r="C68" s="81">
        <v>8730</v>
      </c>
      <c r="D68" s="82">
        <v>2961</v>
      </c>
      <c r="E68" s="82">
        <v>154</v>
      </c>
      <c r="F68" s="82">
        <v>133</v>
      </c>
      <c r="G68" s="82">
        <v>47</v>
      </c>
      <c r="H68" s="82">
        <v>0</v>
      </c>
      <c r="I68" s="82">
        <v>2</v>
      </c>
      <c r="J68" s="82">
        <v>4</v>
      </c>
      <c r="K68" s="82">
        <v>0</v>
      </c>
      <c r="L68" s="82">
        <v>0</v>
      </c>
      <c r="M68" s="82">
        <v>6</v>
      </c>
      <c r="N68" s="82">
        <v>0</v>
      </c>
      <c r="O68" s="82">
        <v>52</v>
      </c>
      <c r="P68" s="82">
        <v>7</v>
      </c>
      <c r="Q68" s="82">
        <v>11</v>
      </c>
      <c r="R68" s="82">
        <v>0</v>
      </c>
      <c r="S68" s="82">
        <v>0</v>
      </c>
      <c r="T68" s="82">
        <v>5</v>
      </c>
      <c r="U68" s="82">
        <v>21</v>
      </c>
      <c r="V68" s="82">
        <v>8</v>
      </c>
      <c r="W68" s="78">
        <f t="shared" si="2"/>
        <v>33.917525773195877</v>
      </c>
      <c r="X68" s="78">
        <f t="shared" si="2"/>
        <v>5.2009456264775409</v>
      </c>
      <c r="Y68" s="78">
        <f t="shared" si="2"/>
        <v>86.36363636363636</v>
      </c>
      <c r="Z68" s="78">
        <f t="shared" si="3"/>
        <v>202.6342451874367</v>
      </c>
      <c r="AA68" s="78">
        <f t="shared" si="4"/>
        <v>66.666666666666657</v>
      </c>
      <c r="AB68" s="79">
        <f t="shared" si="5"/>
        <v>3.8961038961038961</v>
      </c>
      <c r="AC68" s="29"/>
    </row>
    <row r="69" spans="1:29" s="22" customFormat="1" ht="30" customHeight="1" x14ac:dyDescent="0.25">
      <c r="A69" s="47"/>
      <c r="B69" s="48"/>
      <c r="C69" s="84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3"/>
      <c r="T69" s="83"/>
      <c r="U69" s="83"/>
      <c r="V69" s="83"/>
      <c r="W69" s="76"/>
      <c r="X69" s="76"/>
      <c r="Y69" s="76"/>
      <c r="Z69" s="76"/>
      <c r="AA69" s="76"/>
      <c r="AB69" s="77"/>
      <c r="AC69" s="28"/>
    </row>
    <row r="70" spans="1:29" s="22" customFormat="1" ht="30" customHeight="1" x14ac:dyDescent="0.25">
      <c r="A70" s="138" t="s">
        <v>71</v>
      </c>
      <c r="B70" s="139"/>
      <c r="C70" s="71">
        <f>SUM(C71)</f>
        <v>12138</v>
      </c>
      <c r="D70" s="72">
        <f t="shared" ref="D70:V70" si="17">SUM(D71)</f>
        <v>3478</v>
      </c>
      <c r="E70" s="72">
        <f t="shared" si="17"/>
        <v>229</v>
      </c>
      <c r="F70" s="72">
        <f t="shared" si="17"/>
        <v>193</v>
      </c>
      <c r="G70" s="72">
        <f>SUM(G71)</f>
        <v>39</v>
      </c>
      <c r="H70" s="72">
        <f t="shared" si="17"/>
        <v>0</v>
      </c>
      <c r="I70" s="72">
        <f t="shared" si="17"/>
        <v>1</v>
      </c>
      <c r="J70" s="72">
        <f t="shared" si="17"/>
        <v>8</v>
      </c>
      <c r="K70" s="72">
        <f t="shared" si="17"/>
        <v>0</v>
      </c>
      <c r="L70" s="72">
        <f t="shared" si="17"/>
        <v>1</v>
      </c>
      <c r="M70" s="72">
        <f t="shared" si="17"/>
        <v>10</v>
      </c>
      <c r="N70" s="72">
        <f t="shared" si="17"/>
        <v>1</v>
      </c>
      <c r="O70" s="72">
        <f t="shared" si="17"/>
        <v>82</v>
      </c>
      <c r="P70" s="72">
        <f t="shared" si="17"/>
        <v>23</v>
      </c>
      <c r="Q70" s="72">
        <f t="shared" si="17"/>
        <v>21</v>
      </c>
      <c r="R70" s="72">
        <f t="shared" si="17"/>
        <v>0</v>
      </c>
      <c r="S70" s="72">
        <f t="shared" si="17"/>
        <v>0</v>
      </c>
      <c r="T70" s="72">
        <f t="shared" si="17"/>
        <v>12</v>
      </c>
      <c r="U70" s="72">
        <f t="shared" si="17"/>
        <v>36</v>
      </c>
      <c r="V70" s="72">
        <f t="shared" si="17"/>
        <v>5</v>
      </c>
      <c r="W70" s="73">
        <f t="shared" si="2"/>
        <v>28.653814466963258</v>
      </c>
      <c r="X70" s="73">
        <f t="shared" si="2"/>
        <v>6.584243818286371</v>
      </c>
      <c r="Y70" s="73">
        <f t="shared" si="2"/>
        <v>84.279475982532745</v>
      </c>
      <c r="Z70" s="73">
        <f t="shared" si="3"/>
        <v>287.5215641173088</v>
      </c>
      <c r="AA70" s="73">
        <f t="shared" si="4"/>
        <v>80</v>
      </c>
      <c r="AB70" s="74">
        <f t="shared" si="5"/>
        <v>4.3668122270742353</v>
      </c>
      <c r="AC70" s="28"/>
    </row>
    <row r="71" spans="1:29" s="21" customFormat="1" ht="30" customHeight="1" x14ac:dyDescent="0.25">
      <c r="A71" s="136" t="s">
        <v>72</v>
      </c>
      <c r="B71" s="137"/>
      <c r="C71" s="81">
        <v>12138</v>
      </c>
      <c r="D71" s="82">
        <v>3478</v>
      </c>
      <c r="E71" s="82">
        <v>229</v>
      </c>
      <c r="F71" s="82">
        <v>193</v>
      </c>
      <c r="G71" s="82">
        <v>39</v>
      </c>
      <c r="H71" s="82">
        <v>0</v>
      </c>
      <c r="I71" s="82">
        <v>1</v>
      </c>
      <c r="J71" s="82">
        <v>8</v>
      </c>
      <c r="K71" s="82">
        <v>0</v>
      </c>
      <c r="L71" s="82">
        <v>1</v>
      </c>
      <c r="M71" s="82">
        <v>10</v>
      </c>
      <c r="N71" s="82">
        <v>1</v>
      </c>
      <c r="O71" s="82">
        <v>82</v>
      </c>
      <c r="P71" s="82">
        <v>23</v>
      </c>
      <c r="Q71" s="82">
        <v>21</v>
      </c>
      <c r="R71" s="82">
        <v>0</v>
      </c>
      <c r="S71" s="82">
        <v>0</v>
      </c>
      <c r="T71" s="82">
        <v>12</v>
      </c>
      <c r="U71" s="82">
        <v>36</v>
      </c>
      <c r="V71" s="82">
        <v>5</v>
      </c>
      <c r="W71" s="78">
        <f t="shared" si="2"/>
        <v>28.653814466963258</v>
      </c>
      <c r="X71" s="78">
        <f t="shared" si="2"/>
        <v>6.584243818286371</v>
      </c>
      <c r="Y71" s="78">
        <f t="shared" si="2"/>
        <v>84.279475982532745</v>
      </c>
      <c r="Z71" s="78">
        <f t="shared" si="3"/>
        <v>287.5215641173088</v>
      </c>
      <c r="AA71" s="78">
        <f t="shared" si="4"/>
        <v>80</v>
      </c>
      <c r="AB71" s="79">
        <f t="shared" si="5"/>
        <v>4.3668122270742353</v>
      </c>
      <c r="AC71" s="29"/>
    </row>
    <row r="72" spans="1:29" s="22" customFormat="1" ht="30" customHeight="1" x14ac:dyDescent="0.25">
      <c r="A72" s="47"/>
      <c r="B72" s="48"/>
      <c r="C72" s="84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3"/>
      <c r="T72" s="83"/>
      <c r="U72" s="83"/>
      <c r="V72" s="83"/>
      <c r="W72" s="76"/>
      <c r="X72" s="76"/>
      <c r="Y72" s="76"/>
      <c r="Z72" s="76"/>
      <c r="AA72" s="76"/>
      <c r="AB72" s="77"/>
      <c r="AC72" s="28"/>
    </row>
    <row r="73" spans="1:29" s="22" customFormat="1" ht="30" customHeight="1" x14ac:dyDescent="0.25">
      <c r="A73" s="138" t="s">
        <v>73</v>
      </c>
      <c r="B73" s="139"/>
      <c r="C73" s="71">
        <f>SUM(C74)</f>
        <v>41730</v>
      </c>
      <c r="D73" s="72">
        <f t="shared" ref="D73:V73" si="18">SUM(D74)</f>
        <v>6096</v>
      </c>
      <c r="E73" s="72">
        <f t="shared" si="18"/>
        <v>418</v>
      </c>
      <c r="F73" s="72">
        <f t="shared" si="18"/>
        <v>343</v>
      </c>
      <c r="G73" s="72">
        <f t="shared" si="18"/>
        <v>142</v>
      </c>
      <c r="H73" s="72">
        <f t="shared" si="18"/>
        <v>0</v>
      </c>
      <c r="I73" s="72">
        <f t="shared" si="18"/>
        <v>3</v>
      </c>
      <c r="J73" s="72">
        <f t="shared" si="18"/>
        <v>12</v>
      </c>
      <c r="K73" s="72">
        <f t="shared" si="18"/>
        <v>0</v>
      </c>
      <c r="L73" s="72">
        <f t="shared" si="18"/>
        <v>2</v>
      </c>
      <c r="M73" s="72">
        <f t="shared" si="18"/>
        <v>17</v>
      </c>
      <c r="N73" s="72">
        <f t="shared" si="18"/>
        <v>1</v>
      </c>
      <c r="O73" s="72">
        <f t="shared" si="18"/>
        <v>120</v>
      </c>
      <c r="P73" s="72">
        <f t="shared" si="18"/>
        <v>18</v>
      </c>
      <c r="Q73" s="72">
        <f t="shared" si="18"/>
        <v>17</v>
      </c>
      <c r="R73" s="72">
        <f t="shared" si="18"/>
        <v>1</v>
      </c>
      <c r="S73" s="72">
        <f t="shared" si="18"/>
        <v>0</v>
      </c>
      <c r="T73" s="72">
        <f t="shared" si="18"/>
        <v>45</v>
      </c>
      <c r="U73" s="72">
        <f t="shared" si="18"/>
        <v>75</v>
      </c>
      <c r="V73" s="72">
        <f t="shared" si="18"/>
        <v>3</v>
      </c>
      <c r="W73" s="73">
        <f t="shared" si="2"/>
        <v>14.608195542774983</v>
      </c>
      <c r="X73" s="73">
        <f t="shared" si="2"/>
        <v>6.8569553805774275</v>
      </c>
      <c r="Y73" s="73">
        <f t="shared" si="2"/>
        <v>82.057416267942585</v>
      </c>
      <c r="Z73" s="73">
        <f t="shared" si="3"/>
        <v>278.87139107611546</v>
      </c>
      <c r="AA73" s="73">
        <f t="shared" si="4"/>
        <v>70.588235294117652</v>
      </c>
      <c r="AB73" s="74">
        <f t="shared" si="5"/>
        <v>4.0669856459330145</v>
      </c>
      <c r="AC73" s="28"/>
    </row>
    <row r="74" spans="1:29" s="21" customFormat="1" ht="30" customHeight="1" x14ac:dyDescent="0.25">
      <c r="A74" s="136" t="s">
        <v>74</v>
      </c>
      <c r="B74" s="137"/>
      <c r="C74" s="81">
        <v>41730</v>
      </c>
      <c r="D74" s="82">
        <v>6096</v>
      </c>
      <c r="E74" s="82">
        <v>418</v>
      </c>
      <c r="F74" s="82">
        <v>343</v>
      </c>
      <c r="G74" s="82">
        <v>142</v>
      </c>
      <c r="H74" s="82">
        <v>0</v>
      </c>
      <c r="I74" s="82">
        <v>3</v>
      </c>
      <c r="J74" s="82">
        <v>12</v>
      </c>
      <c r="K74" s="82">
        <v>0</v>
      </c>
      <c r="L74" s="82">
        <v>2</v>
      </c>
      <c r="M74" s="82">
        <v>17</v>
      </c>
      <c r="N74" s="82">
        <v>1</v>
      </c>
      <c r="O74" s="82">
        <v>120</v>
      </c>
      <c r="P74" s="82">
        <v>18</v>
      </c>
      <c r="Q74" s="82">
        <v>17</v>
      </c>
      <c r="R74" s="82">
        <v>1</v>
      </c>
      <c r="S74" s="82">
        <v>0</v>
      </c>
      <c r="T74" s="82">
        <v>45</v>
      </c>
      <c r="U74" s="82">
        <v>75</v>
      </c>
      <c r="V74" s="82">
        <v>3</v>
      </c>
      <c r="W74" s="78">
        <f t="shared" si="2"/>
        <v>14.608195542774983</v>
      </c>
      <c r="X74" s="78">
        <f t="shared" si="2"/>
        <v>6.8569553805774275</v>
      </c>
      <c r="Y74" s="78">
        <f t="shared" si="2"/>
        <v>82.057416267942585</v>
      </c>
      <c r="Z74" s="78">
        <f t="shared" si="3"/>
        <v>278.87139107611546</v>
      </c>
      <c r="AA74" s="78">
        <f t="shared" si="4"/>
        <v>70.588235294117652</v>
      </c>
      <c r="AB74" s="79">
        <f t="shared" si="5"/>
        <v>4.0669856459330145</v>
      </c>
      <c r="AC74" s="29"/>
    </row>
    <row r="75" spans="1:29" s="22" customFormat="1" ht="30" customHeight="1" x14ac:dyDescent="0.25">
      <c r="A75" s="47"/>
      <c r="B75" s="48"/>
      <c r="C75" s="84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3"/>
      <c r="T75" s="83"/>
      <c r="U75" s="83"/>
      <c r="V75" s="83"/>
      <c r="W75" s="76"/>
      <c r="X75" s="76"/>
      <c r="Y75" s="76"/>
      <c r="Z75" s="76"/>
      <c r="AA75" s="76"/>
      <c r="AB75" s="77"/>
      <c r="AC75" s="28"/>
    </row>
    <row r="76" spans="1:29" s="22" customFormat="1" ht="30" customHeight="1" x14ac:dyDescent="0.25">
      <c r="A76" s="138" t="s">
        <v>75</v>
      </c>
      <c r="B76" s="139"/>
      <c r="C76" s="71">
        <f>SUM(C77)</f>
        <v>298732</v>
      </c>
      <c r="D76" s="72">
        <f t="shared" ref="D76:V76" si="19">SUM(D77)</f>
        <v>72291</v>
      </c>
      <c r="E76" s="72">
        <f t="shared" si="19"/>
        <v>5559</v>
      </c>
      <c r="F76" s="72">
        <f t="shared" si="19"/>
        <v>4102</v>
      </c>
      <c r="G76" s="72">
        <f t="shared" si="19"/>
        <v>1158</v>
      </c>
      <c r="H76" s="72">
        <f t="shared" si="19"/>
        <v>303</v>
      </c>
      <c r="I76" s="72">
        <f t="shared" si="19"/>
        <v>95</v>
      </c>
      <c r="J76" s="72">
        <f t="shared" si="19"/>
        <v>202</v>
      </c>
      <c r="K76" s="72">
        <f t="shared" si="19"/>
        <v>0</v>
      </c>
      <c r="L76" s="72">
        <f t="shared" si="19"/>
        <v>6</v>
      </c>
      <c r="M76" s="72">
        <f t="shared" si="19"/>
        <v>303</v>
      </c>
      <c r="N76" s="72">
        <f t="shared" si="19"/>
        <v>11</v>
      </c>
      <c r="O76" s="72">
        <f t="shared" si="19"/>
        <v>1801</v>
      </c>
      <c r="P76" s="72">
        <f t="shared" si="19"/>
        <v>246</v>
      </c>
      <c r="Q76" s="72">
        <f t="shared" si="19"/>
        <v>334</v>
      </c>
      <c r="R76" s="72">
        <f t="shared" si="19"/>
        <v>11</v>
      </c>
      <c r="S76" s="72">
        <f t="shared" si="19"/>
        <v>0</v>
      </c>
      <c r="T76" s="72">
        <f t="shared" si="19"/>
        <v>237</v>
      </c>
      <c r="U76" s="72">
        <f t="shared" si="19"/>
        <v>1457</v>
      </c>
      <c r="V76" s="72">
        <f t="shared" si="19"/>
        <v>1</v>
      </c>
      <c r="W76" s="73">
        <f t="shared" si="2"/>
        <v>24.199282299854051</v>
      </c>
      <c r="X76" s="73">
        <f t="shared" si="2"/>
        <v>7.6897539112752629</v>
      </c>
      <c r="Y76" s="73">
        <f t="shared" si="2"/>
        <v>73.790250044972112</v>
      </c>
      <c r="Z76" s="73">
        <f t="shared" si="3"/>
        <v>419.13931194754537</v>
      </c>
      <c r="AA76" s="73">
        <f t="shared" si="4"/>
        <v>66.666666666666657</v>
      </c>
      <c r="AB76" s="74">
        <f t="shared" si="5"/>
        <v>5.4506206152185648</v>
      </c>
      <c r="AC76" s="28"/>
    </row>
    <row r="77" spans="1:29" s="21" customFormat="1" ht="30" customHeight="1" x14ac:dyDescent="0.25">
      <c r="A77" s="140" t="s">
        <v>76</v>
      </c>
      <c r="B77" s="141"/>
      <c r="C77" s="124">
        <v>298732</v>
      </c>
      <c r="D77" s="125">
        <v>72291</v>
      </c>
      <c r="E77" s="125">
        <v>5559</v>
      </c>
      <c r="F77" s="125">
        <v>4102</v>
      </c>
      <c r="G77" s="125">
        <v>1158</v>
      </c>
      <c r="H77" s="125">
        <v>303</v>
      </c>
      <c r="I77" s="125">
        <v>95</v>
      </c>
      <c r="J77" s="125">
        <v>202</v>
      </c>
      <c r="K77" s="125">
        <v>0</v>
      </c>
      <c r="L77" s="125">
        <v>6</v>
      </c>
      <c r="M77" s="125">
        <v>303</v>
      </c>
      <c r="N77" s="125">
        <v>11</v>
      </c>
      <c r="O77" s="125">
        <v>1801</v>
      </c>
      <c r="P77" s="125">
        <v>246</v>
      </c>
      <c r="Q77" s="125">
        <v>334</v>
      </c>
      <c r="R77" s="125">
        <v>11</v>
      </c>
      <c r="S77" s="125">
        <v>0</v>
      </c>
      <c r="T77" s="125">
        <v>237</v>
      </c>
      <c r="U77" s="125">
        <v>1457</v>
      </c>
      <c r="V77" s="125">
        <v>1</v>
      </c>
      <c r="W77" s="126">
        <f t="shared" si="2"/>
        <v>24.199282299854051</v>
      </c>
      <c r="X77" s="126">
        <f t="shared" si="2"/>
        <v>7.6897539112752629</v>
      </c>
      <c r="Y77" s="126">
        <f t="shared" si="2"/>
        <v>73.790250044972112</v>
      </c>
      <c r="Z77" s="126">
        <f t="shared" si="3"/>
        <v>419.13931194754537</v>
      </c>
      <c r="AA77" s="126">
        <f t="shared" si="4"/>
        <v>66.666666666666657</v>
      </c>
      <c r="AB77" s="127">
        <f t="shared" si="5"/>
        <v>5.4506206152185648</v>
      </c>
      <c r="AC77" s="29"/>
    </row>
    <row r="78" spans="1:29" ht="17.100000000000001" customHeight="1" x14ac:dyDescent="0.2">
      <c r="A78" s="3"/>
      <c r="B78" s="4"/>
      <c r="C78" s="26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31"/>
      <c r="X78" s="31"/>
      <c r="Y78" s="31"/>
      <c r="Z78" s="31"/>
      <c r="AA78" s="31"/>
      <c r="AB78" s="31"/>
      <c r="AC78" s="30"/>
    </row>
    <row r="79" spans="1:29" ht="17.100000000000001" customHeight="1" x14ac:dyDescent="0.2">
      <c r="A79" s="7"/>
      <c r="B79" s="7"/>
      <c r="C79" s="25"/>
      <c r="D79" s="27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30"/>
      <c r="X79" s="30"/>
      <c r="Y79" s="30"/>
      <c r="Z79" s="30"/>
      <c r="AA79" s="30"/>
      <c r="AB79" s="30"/>
      <c r="AC79" s="30"/>
    </row>
  </sheetData>
  <mergeCells count="107">
    <mergeCell ref="Z44:Z49"/>
    <mergeCell ref="AA44:AA49"/>
    <mergeCell ref="AB44:AB49"/>
    <mergeCell ref="G45:G49"/>
    <mergeCell ref="H45:M45"/>
    <mergeCell ref="N45:N49"/>
    <mergeCell ref="O45:O49"/>
    <mergeCell ref="P45:P49"/>
    <mergeCell ref="Q45:Q49"/>
    <mergeCell ref="R45:R49"/>
    <mergeCell ref="S45:S49"/>
    <mergeCell ref="T45:T49"/>
    <mergeCell ref="H46:H49"/>
    <mergeCell ref="I46:I49"/>
    <mergeCell ref="J46:J49"/>
    <mergeCell ref="L46:L49"/>
    <mergeCell ref="U44:U49"/>
    <mergeCell ref="V44:V49"/>
    <mergeCell ref="W44:W49"/>
    <mergeCell ref="X44:X49"/>
    <mergeCell ref="Y44:Y49"/>
    <mergeCell ref="C44:C49"/>
    <mergeCell ref="D44:D49"/>
    <mergeCell ref="E44:E49"/>
    <mergeCell ref="F44:F49"/>
    <mergeCell ref="G44:T44"/>
    <mergeCell ref="M46:M49"/>
    <mergeCell ref="K47:K49"/>
    <mergeCell ref="A2:B2"/>
    <mergeCell ref="A3:B8"/>
    <mergeCell ref="C3:C8"/>
    <mergeCell ref="D3:D8"/>
    <mergeCell ref="E3:E8"/>
    <mergeCell ref="K6:K8"/>
    <mergeCell ref="A9:B9"/>
    <mergeCell ref="F3:F8"/>
    <mergeCell ref="A26:B26"/>
    <mergeCell ref="A12:B12"/>
    <mergeCell ref="A13:B13"/>
    <mergeCell ref="A15:B15"/>
    <mergeCell ref="A16:B16"/>
    <mergeCell ref="A17:B17"/>
    <mergeCell ref="A18:B18"/>
    <mergeCell ref="A20:B20"/>
    <mergeCell ref="A21:B21"/>
    <mergeCell ref="Y3:Y8"/>
    <mergeCell ref="S4:S8"/>
    <mergeCell ref="T4:T8"/>
    <mergeCell ref="H5:H8"/>
    <mergeCell ref="I5:I8"/>
    <mergeCell ref="A10:B10"/>
    <mergeCell ref="Z3:Z8"/>
    <mergeCell ref="AA3:AA8"/>
    <mergeCell ref="AB3:AB8"/>
    <mergeCell ref="G4:G8"/>
    <mergeCell ref="H4:M4"/>
    <mergeCell ref="N4:N8"/>
    <mergeCell ref="O4:O8"/>
    <mergeCell ref="P4:P8"/>
    <mergeCell ref="Q4:Q8"/>
    <mergeCell ref="R4:R8"/>
    <mergeCell ref="G3:T3"/>
    <mergeCell ref="U3:U8"/>
    <mergeCell ref="V3:V8"/>
    <mergeCell ref="W3:W8"/>
    <mergeCell ref="X3:X8"/>
    <mergeCell ref="J5:J8"/>
    <mergeCell ref="L5:L8"/>
    <mergeCell ref="M5:M8"/>
    <mergeCell ref="A22:B22"/>
    <mergeCell ref="A23:B23"/>
    <mergeCell ref="A24:B24"/>
    <mergeCell ref="A40:B40"/>
    <mergeCell ref="A27:B27"/>
    <mergeCell ref="A28:B28"/>
    <mergeCell ref="A30:B30"/>
    <mergeCell ref="A31:B31"/>
    <mergeCell ref="A32:B32"/>
    <mergeCell ref="A33:B33"/>
    <mergeCell ref="A34:B34"/>
    <mergeCell ref="A35:B35"/>
    <mergeCell ref="A37:B37"/>
    <mergeCell ref="A38:B38"/>
    <mergeCell ref="A39:B39"/>
    <mergeCell ref="A64:B64"/>
    <mergeCell ref="A41:B41"/>
    <mergeCell ref="A51:B51"/>
    <mergeCell ref="A52:B52"/>
    <mergeCell ref="A54:B54"/>
    <mergeCell ref="A55:B55"/>
    <mergeCell ref="A56:B56"/>
    <mergeCell ref="A43:B43"/>
    <mergeCell ref="A44:B49"/>
    <mergeCell ref="A58:B58"/>
    <mergeCell ref="A59:B59"/>
    <mergeCell ref="A60:B60"/>
    <mergeCell ref="A62:B62"/>
    <mergeCell ref="A63:B63"/>
    <mergeCell ref="A74:B74"/>
    <mergeCell ref="A76:B76"/>
    <mergeCell ref="A77:B77"/>
    <mergeCell ref="A66:B66"/>
    <mergeCell ref="A67:B67"/>
    <mergeCell ref="A68:B68"/>
    <mergeCell ref="A70:B70"/>
    <mergeCell ref="A71:B71"/>
    <mergeCell ref="A73:B73"/>
  </mergeCells>
  <phoneticPr fontId="3"/>
  <pageMargins left="0.51181102362204722" right="0.51181102362204722" top="0.51181102362204722" bottom="0.51181102362204722" header="0.51181102362204722" footer="0.51181102362204722"/>
  <pageSetup paperSize="9" scale="40" pageOrder="overThenDown" orientation="landscape" r:id="rId1"/>
  <headerFooter alignWithMargins="0"/>
  <rowBreaks count="1" manualBreakCount="1">
    <brk id="41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tabSelected="1" view="pageBreakPreview" topLeftCell="A16" zoomScale="60" zoomScaleNormal="75" workbookViewId="0">
      <selection activeCell="Y71" sqref="Y71:Y76"/>
    </sheetView>
  </sheetViews>
  <sheetFormatPr defaultColWidth="11.625" defaultRowHeight="17.100000000000001" customHeight="1" x14ac:dyDescent="0.2"/>
  <cols>
    <col min="1" max="1" width="5.625" style="8" customWidth="1"/>
    <col min="2" max="2" width="29.625" style="8" customWidth="1"/>
    <col min="3" max="3" width="14" style="2" customWidth="1"/>
    <col min="4" max="4" width="14.75" style="2" customWidth="1"/>
    <col min="5" max="5" width="12.375" style="2" customWidth="1"/>
    <col min="6" max="6" width="12.125" style="2" customWidth="1"/>
    <col min="7" max="7" width="9.75" style="2" customWidth="1"/>
    <col min="8" max="8" width="11" style="2" customWidth="1"/>
    <col min="9" max="10" width="6.125" style="2" customWidth="1"/>
    <col min="11" max="11" width="11.125" style="2" customWidth="1"/>
    <col min="12" max="12" width="10.5" style="2" customWidth="1"/>
    <col min="13" max="13" width="6.125" style="2" customWidth="1"/>
    <col min="14" max="14" width="6.625" style="2" customWidth="1"/>
    <col min="15" max="15" width="10" style="2" customWidth="1"/>
    <col min="16" max="17" width="6.125" style="2" customWidth="1"/>
    <col min="18" max="18" width="7.125" style="2" customWidth="1"/>
    <col min="19" max="20" width="6.125" style="2" customWidth="1"/>
    <col min="21" max="21" width="9.5" style="2" customWidth="1"/>
    <col min="22" max="22" width="7.75" style="2" customWidth="1"/>
    <col min="23" max="23" width="7.5" style="2" customWidth="1"/>
    <col min="24" max="24" width="7.875" style="2" customWidth="1"/>
    <col min="25" max="25" width="10.375" style="2" customWidth="1"/>
    <col min="26" max="26" width="13.125" style="2" customWidth="1"/>
    <col min="27" max="27" width="10.25" style="2" customWidth="1"/>
    <col min="28" max="28" width="7.75" style="2" customWidth="1"/>
    <col min="29" max="16384" width="11.625" style="2"/>
  </cols>
  <sheetData>
    <row r="1" spans="1:28" s="34" customFormat="1" ht="30" customHeight="1" x14ac:dyDescent="0.3">
      <c r="D1" s="35" t="s">
        <v>97</v>
      </c>
      <c r="W1" s="36"/>
      <c r="X1" s="36"/>
      <c r="Y1" s="36"/>
      <c r="Z1" s="36"/>
      <c r="AA1" s="36"/>
      <c r="AB1" s="36"/>
    </row>
    <row r="2" spans="1:28" s="40" customFormat="1" ht="30" customHeight="1" x14ac:dyDescent="0.25">
      <c r="A2" s="38"/>
      <c r="B2" s="39" t="s">
        <v>77</v>
      </c>
      <c r="W2" s="41"/>
      <c r="X2" s="41"/>
      <c r="Y2" s="41"/>
      <c r="Z2" s="41"/>
      <c r="AA2" s="41"/>
      <c r="AB2" s="42" t="s">
        <v>98</v>
      </c>
    </row>
    <row r="3" spans="1:28" s="40" customFormat="1" ht="43.5" customHeight="1" x14ac:dyDescent="0.25">
      <c r="A3" s="199" t="s">
        <v>1</v>
      </c>
      <c r="B3" s="199"/>
      <c r="C3" s="200" t="s">
        <v>2</v>
      </c>
      <c r="D3" s="200" t="s">
        <v>3</v>
      </c>
      <c r="E3" s="200" t="s">
        <v>78</v>
      </c>
      <c r="F3" s="205" t="s">
        <v>5</v>
      </c>
      <c r="G3" s="208" t="s">
        <v>6</v>
      </c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10"/>
      <c r="U3" s="218" t="s">
        <v>7</v>
      </c>
      <c r="V3" s="218" t="s">
        <v>8</v>
      </c>
      <c r="W3" s="211" t="s">
        <v>9</v>
      </c>
      <c r="X3" s="211" t="s">
        <v>10</v>
      </c>
      <c r="Y3" s="211" t="s">
        <v>11</v>
      </c>
      <c r="Z3" s="211" t="s">
        <v>12</v>
      </c>
      <c r="AA3" s="211" t="s">
        <v>13</v>
      </c>
      <c r="AB3" s="211" t="s">
        <v>14</v>
      </c>
    </row>
    <row r="4" spans="1:28" s="40" customFormat="1" ht="43.5" customHeight="1" x14ac:dyDescent="0.25">
      <c r="A4" s="199"/>
      <c r="B4" s="199"/>
      <c r="C4" s="201"/>
      <c r="D4" s="201"/>
      <c r="E4" s="203"/>
      <c r="F4" s="206"/>
      <c r="G4" s="200" t="s">
        <v>15</v>
      </c>
      <c r="H4" s="208" t="s">
        <v>79</v>
      </c>
      <c r="I4" s="213"/>
      <c r="J4" s="213"/>
      <c r="K4" s="213"/>
      <c r="L4" s="213"/>
      <c r="M4" s="214"/>
      <c r="N4" s="200" t="s">
        <v>17</v>
      </c>
      <c r="O4" s="200" t="s">
        <v>18</v>
      </c>
      <c r="P4" s="215" t="s">
        <v>19</v>
      </c>
      <c r="Q4" s="200" t="s">
        <v>20</v>
      </c>
      <c r="R4" s="200" t="s">
        <v>21</v>
      </c>
      <c r="S4" s="200" t="s">
        <v>22</v>
      </c>
      <c r="T4" s="200" t="s">
        <v>23</v>
      </c>
      <c r="U4" s="206"/>
      <c r="V4" s="206"/>
      <c r="W4" s="212"/>
      <c r="X4" s="212"/>
      <c r="Y4" s="212"/>
      <c r="Z4" s="212"/>
      <c r="AA4" s="212"/>
      <c r="AB4" s="212"/>
    </row>
    <row r="5" spans="1:28" s="40" customFormat="1" ht="43.5" customHeight="1" x14ac:dyDescent="0.25">
      <c r="A5" s="199"/>
      <c r="B5" s="199"/>
      <c r="C5" s="201"/>
      <c r="D5" s="201"/>
      <c r="E5" s="203"/>
      <c r="F5" s="206"/>
      <c r="G5" s="201"/>
      <c r="H5" s="221" t="s">
        <v>24</v>
      </c>
      <c r="I5" s="224" t="s">
        <v>25</v>
      </c>
      <c r="J5" s="227" t="s">
        <v>26</v>
      </c>
      <c r="K5" s="44"/>
      <c r="L5" s="235" t="s">
        <v>27</v>
      </c>
      <c r="M5" s="230" t="s">
        <v>28</v>
      </c>
      <c r="N5" s="201"/>
      <c r="O5" s="201"/>
      <c r="P5" s="216"/>
      <c r="Q5" s="201"/>
      <c r="R5" s="201"/>
      <c r="S5" s="201"/>
      <c r="T5" s="201"/>
      <c r="U5" s="206"/>
      <c r="V5" s="206"/>
      <c r="W5" s="212"/>
      <c r="X5" s="212"/>
      <c r="Y5" s="212"/>
      <c r="Z5" s="212"/>
      <c r="AA5" s="212"/>
      <c r="AB5" s="212"/>
    </row>
    <row r="6" spans="1:28" s="40" customFormat="1" ht="43.5" customHeight="1" x14ac:dyDescent="0.25">
      <c r="A6" s="199"/>
      <c r="B6" s="199"/>
      <c r="C6" s="201"/>
      <c r="D6" s="201"/>
      <c r="E6" s="203"/>
      <c r="F6" s="206"/>
      <c r="G6" s="201"/>
      <c r="H6" s="222"/>
      <c r="I6" s="225"/>
      <c r="J6" s="228"/>
      <c r="K6" s="221" t="s">
        <v>29</v>
      </c>
      <c r="L6" s="236"/>
      <c r="M6" s="231"/>
      <c r="N6" s="201"/>
      <c r="O6" s="201"/>
      <c r="P6" s="216"/>
      <c r="Q6" s="201"/>
      <c r="R6" s="201"/>
      <c r="S6" s="201"/>
      <c r="T6" s="201"/>
      <c r="U6" s="219"/>
      <c r="V6" s="219"/>
      <c r="W6" s="212"/>
      <c r="X6" s="212"/>
      <c r="Y6" s="212"/>
      <c r="Z6" s="212"/>
      <c r="AA6" s="212"/>
      <c r="AB6" s="212"/>
    </row>
    <row r="7" spans="1:28" s="40" customFormat="1" ht="43.5" customHeight="1" x14ac:dyDescent="0.25">
      <c r="A7" s="199"/>
      <c r="B7" s="199"/>
      <c r="C7" s="201"/>
      <c r="D7" s="201"/>
      <c r="E7" s="203"/>
      <c r="F7" s="206"/>
      <c r="G7" s="201"/>
      <c r="H7" s="222"/>
      <c r="I7" s="225"/>
      <c r="J7" s="228"/>
      <c r="K7" s="233"/>
      <c r="L7" s="236"/>
      <c r="M7" s="231"/>
      <c r="N7" s="201"/>
      <c r="O7" s="201"/>
      <c r="P7" s="216"/>
      <c r="Q7" s="201"/>
      <c r="R7" s="201"/>
      <c r="S7" s="201"/>
      <c r="T7" s="201"/>
      <c r="U7" s="219"/>
      <c r="V7" s="219"/>
      <c r="W7" s="212"/>
      <c r="X7" s="212"/>
      <c r="Y7" s="212"/>
      <c r="Z7" s="212"/>
      <c r="AA7" s="212"/>
      <c r="AB7" s="212"/>
    </row>
    <row r="8" spans="1:28" s="40" customFormat="1" ht="43.5" customHeight="1" x14ac:dyDescent="0.25">
      <c r="A8" s="199"/>
      <c r="B8" s="199"/>
      <c r="C8" s="202"/>
      <c r="D8" s="202"/>
      <c r="E8" s="204"/>
      <c r="F8" s="207"/>
      <c r="G8" s="202"/>
      <c r="H8" s="223"/>
      <c r="I8" s="226"/>
      <c r="J8" s="229"/>
      <c r="K8" s="234"/>
      <c r="L8" s="237"/>
      <c r="M8" s="232"/>
      <c r="N8" s="202"/>
      <c r="O8" s="202"/>
      <c r="P8" s="217"/>
      <c r="Q8" s="202"/>
      <c r="R8" s="202"/>
      <c r="S8" s="202"/>
      <c r="T8" s="202"/>
      <c r="U8" s="220"/>
      <c r="V8" s="220"/>
      <c r="W8" s="212"/>
      <c r="X8" s="212"/>
      <c r="Y8" s="212"/>
      <c r="Z8" s="212"/>
      <c r="AA8" s="212"/>
      <c r="AB8" s="212"/>
    </row>
    <row r="9" spans="1:28" s="1" customFormat="1" ht="20.25" customHeight="1" x14ac:dyDescent="0.25">
      <c r="A9" s="49"/>
      <c r="B9" s="50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7"/>
      <c r="X9" s="17"/>
      <c r="Y9" s="17"/>
      <c r="Z9" s="17"/>
      <c r="AA9" s="17"/>
      <c r="AB9" s="17"/>
    </row>
    <row r="10" spans="1:28" s="1" customFormat="1" ht="30" customHeight="1" x14ac:dyDescent="0.25">
      <c r="A10" s="51" t="s">
        <v>80</v>
      </c>
      <c r="B10" s="52"/>
      <c r="C10" s="85"/>
      <c r="D10" s="86">
        <v>644</v>
      </c>
      <c r="E10" s="86">
        <v>15</v>
      </c>
      <c r="F10" s="86">
        <v>12</v>
      </c>
      <c r="G10" s="86">
        <v>9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1</v>
      </c>
      <c r="P10" s="86">
        <v>0</v>
      </c>
      <c r="Q10" s="86">
        <v>0</v>
      </c>
      <c r="R10" s="86">
        <v>0</v>
      </c>
      <c r="S10" s="86">
        <v>0</v>
      </c>
      <c r="T10" s="86">
        <v>2</v>
      </c>
      <c r="U10" s="86">
        <v>3</v>
      </c>
      <c r="V10" s="86">
        <v>0</v>
      </c>
      <c r="W10" s="87"/>
      <c r="X10" s="88">
        <v>2.329192546583851</v>
      </c>
      <c r="Y10" s="88">
        <v>80</v>
      </c>
      <c r="Z10" s="88">
        <v>0</v>
      </c>
      <c r="AA10" s="89" t="s">
        <v>81</v>
      </c>
      <c r="AB10" s="88">
        <v>0</v>
      </c>
    </row>
    <row r="11" spans="1:28" s="1" customFormat="1" ht="30" customHeight="1" x14ac:dyDescent="0.25">
      <c r="A11" s="51" t="s">
        <v>82</v>
      </c>
      <c r="B11" s="52"/>
      <c r="C11" s="85"/>
      <c r="D11" s="86">
        <v>1314</v>
      </c>
      <c r="E11" s="86">
        <v>58</v>
      </c>
      <c r="F11" s="86">
        <v>44</v>
      </c>
      <c r="G11" s="86">
        <v>24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1</v>
      </c>
      <c r="O11" s="86">
        <v>7</v>
      </c>
      <c r="P11" s="86">
        <v>3</v>
      </c>
      <c r="Q11" s="86">
        <v>1</v>
      </c>
      <c r="R11" s="86">
        <v>0</v>
      </c>
      <c r="S11" s="86">
        <v>0</v>
      </c>
      <c r="T11" s="86">
        <v>6</v>
      </c>
      <c r="U11" s="86">
        <v>14</v>
      </c>
      <c r="V11" s="86">
        <v>3</v>
      </c>
      <c r="W11" s="87"/>
      <c r="X11" s="88">
        <v>4.4140030441400304</v>
      </c>
      <c r="Y11" s="88">
        <v>75.862068965517238</v>
      </c>
      <c r="Z11" s="88">
        <v>0</v>
      </c>
      <c r="AA11" s="89" t="s">
        <v>81</v>
      </c>
      <c r="AB11" s="88">
        <v>0</v>
      </c>
    </row>
    <row r="12" spans="1:28" s="1" customFormat="1" ht="30" customHeight="1" x14ac:dyDescent="0.25">
      <c r="A12" s="53"/>
      <c r="B12" s="54" t="s">
        <v>83</v>
      </c>
      <c r="C12" s="85"/>
      <c r="D12" s="86">
        <v>1958</v>
      </c>
      <c r="E12" s="86">
        <v>73</v>
      </c>
      <c r="F12" s="86">
        <v>56</v>
      </c>
      <c r="G12" s="86">
        <v>33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1</v>
      </c>
      <c r="O12" s="86">
        <v>8</v>
      </c>
      <c r="P12" s="86">
        <v>3</v>
      </c>
      <c r="Q12" s="86">
        <v>1</v>
      </c>
      <c r="R12" s="86">
        <v>0</v>
      </c>
      <c r="S12" s="86">
        <v>0</v>
      </c>
      <c r="T12" s="86">
        <v>8</v>
      </c>
      <c r="U12" s="86">
        <v>17</v>
      </c>
      <c r="V12" s="86">
        <v>3</v>
      </c>
      <c r="W12" s="87"/>
      <c r="X12" s="88">
        <v>3.7282941777323804</v>
      </c>
      <c r="Y12" s="88">
        <v>76.712328767123282</v>
      </c>
      <c r="Z12" s="88">
        <v>0</v>
      </c>
      <c r="AA12" s="89" t="s">
        <v>81</v>
      </c>
      <c r="AB12" s="88">
        <v>0</v>
      </c>
    </row>
    <row r="13" spans="1:28" s="1" customFormat="1" ht="20.25" customHeight="1" x14ac:dyDescent="0.25">
      <c r="A13" s="49"/>
      <c r="B13" s="50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7"/>
      <c r="X13" s="17"/>
      <c r="Y13" s="17"/>
      <c r="Z13" s="17"/>
      <c r="AA13" s="17"/>
      <c r="AB13" s="17"/>
    </row>
    <row r="14" spans="1:28" s="1" customFormat="1" ht="30" customHeight="1" x14ac:dyDescent="0.25">
      <c r="A14" s="55"/>
      <c r="B14" s="56" t="s">
        <v>84</v>
      </c>
      <c r="C14" s="90">
        <v>18848</v>
      </c>
      <c r="D14" s="86">
        <v>2361</v>
      </c>
      <c r="E14" s="86">
        <v>92</v>
      </c>
      <c r="F14" s="86">
        <v>63</v>
      </c>
      <c r="G14" s="86">
        <v>29</v>
      </c>
      <c r="H14" s="86">
        <v>1</v>
      </c>
      <c r="I14" s="86">
        <v>1</v>
      </c>
      <c r="J14" s="86">
        <v>2</v>
      </c>
      <c r="K14" s="86">
        <v>1</v>
      </c>
      <c r="L14" s="86">
        <v>0</v>
      </c>
      <c r="M14" s="86">
        <v>3</v>
      </c>
      <c r="N14" s="86">
        <v>0</v>
      </c>
      <c r="O14" s="86">
        <v>16</v>
      </c>
      <c r="P14" s="86">
        <v>9</v>
      </c>
      <c r="Q14" s="86">
        <v>4</v>
      </c>
      <c r="R14" s="86">
        <v>1</v>
      </c>
      <c r="S14" s="86">
        <v>0</v>
      </c>
      <c r="T14" s="86">
        <v>4</v>
      </c>
      <c r="U14" s="86">
        <v>29</v>
      </c>
      <c r="V14" s="86">
        <v>0</v>
      </c>
      <c r="W14" s="88">
        <v>12.526528013582345</v>
      </c>
      <c r="X14" s="88">
        <v>3.8966539601863617</v>
      </c>
      <c r="Y14" s="88">
        <v>68.478260869565219</v>
      </c>
      <c r="Z14" s="88">
        <v>127.06480304955528</v>
      </c>
      <c r="AA14" s="88">
        <v>66.666666666666657</v>
      </c>
      <c r="AB14" s="88">
        <v>3.2608695652173911</v>
      </c>
    </row>
    <row r="15" spans="1:28" s="1" customFormat="1" ht="30" customHeight="1" x14ac:dyDescent="0.25">
      <c r="A15" s="57"/>
      <c r="B15" s="56" t="s">
        <v>85</v>
      </c>
      <c r="C15" s="90">
        <v>16898</v>
      </c>
      <c r="D15" s="86">
        <v>2373</v>
      </c>
      <c r="E15" s="86">
        <v>118</v>
      </c>
      <c r="F15" s="86">
        <v>86</v>
      </c>
      <c r="G15" s="86">
        <v>27</v>
      </c>
      <c r="H15" s="86">
        <v>1</v>
      </c>
      <c r="I15" s="86">
        <v>0</v>
      </c>
      <c r="J15" s="86">
        <v>2</v>
      </c>
      <c r="K15" s="86">
        <v>0</v>
      </c>
      <c r="L15" s="86">
        <v>1</v>
      </c>
      <c r="M15" s="86">
        <v>3</v>
      </c>
      <c r="N15" s="86">
        <v>0</v>
      </c>
      <c r="O15" s="86">
        <v>39</v>
      </c>
      <c r="P15" s="86">
        <v>5</v>
      </c>
      <c r="Q15" s="86">
        <v>6</v>
      </c>
      <c r="R15" s="86">
        <v>2</v>
      </c>
      <c r="S15" s="86">
        <v>2</v>
      </c>
      <c r="T15" s="86">
        <v>4</v>
      </c>
      <c r="U15" s="86">
        <v>32</v>
      </c>
      <c r="V15" s="86">
        <v>0</v>
      </c>
      <c r="W15" s="88">
        <v>14.043082021541013</v>
      </c>
      <c r="X15" s="88">
        <v>4.9726085124315214</v>
      </c>
      <c r="Y15" s="88">
        <v>72.881355932203391</v>
      </c>
      <c r="Z15" s="88">
        <v>126.42225031605564</v>
      </c>
      <c r="AA15" s="88">
        <v>66.666666666666657</v>
      </c>
      <c r="AB15" s="88">
        <v>2.5423728813559325</v>
      </c>
    </row>
    <row r="16" spans="1:28" s="1" customFormat="1" ht="30" customHeight="1" x14ac:dyDescent="0.25">
      <c r="A16" s="57"/>
      <c r="B16" s="56" t="s">
        <v>86</v>
      </c>
      <c r="C16" s="90">
        <v>16539</v>
      </c>
      <c r="D16" s="86">
        <v>2669</v>
      </c>
      <c r="E16" s="86">
        <v>160</v>
      </c>
      <c r="F16" s="86">
        <v>118</v>
      </c>
      <c r="G16" s="86">
        <v>32</v>
      </c>
      <c r="H16" s="86">
        <v>4</v>
      </c>
      <c r="I16" s="86">
        <v>1</v>
      </c>
      <c r="J16" s="86">
        <v>12</v>
      </c>
      <c r="K16" s="86">
        <v>1</v>
      </c>
      <c r="L16" s="86">
        <v>0</v>
      </c>
      <c r="M16" s="86">
        <v>13</v>
      </c>
      <c r="N16" s="86">
        <v>0</v>
      </c>
      <c r="O16" s="86">
        <v>56</v>
      </c>
      <c r="P16" s="86">
        <v>8</v>
      </c>
      <c r="Q16" s="86">
        <v>6</v>
      </c>
      <c r="R16" s="86">
        <v>0</v>
      </c>
      <c r="S16" s="86">
        <v>0</v>
      </c>
      <c r="T16" s="86">
        <v>10</v>
      </c>
      <c r="U16" s="86">
        <v>42</v>
      </c>
      <c r="V16" s="86">
        <v>0</v>
      </c>
      <c r="W16" s="88">
        <v>16.137614124191305</v>
      </c>
      <c r="X16" s="88">
        <v>5.9947545897339829</v>
      </c>
      <c r="Y16" s="88">
        <v>73.75</v>
      </c>
      <c r="Z16" s="88">
        <v>487.07381041588604</v>
      </c>
      <c r="AA16" s="88">
        <v>92.307692307692307</v>
      </c>
      <c r="AB16" s="88">
        <v>8.125</v>
      </c>
    </row>
    <row r="17" spans="1:28" s="1" customFormat="1" ht="30" customHeight="1" x14ac:dyDescent="0.25">
      <c r="A17" s="57"/>
      <c r="B17" s="56" t="s">
        <v>87</v>
      </c>
      <c r="C17" s="90">
        <v>20505</v>
      </c>
      <c r="D17" s="86">
        <v>3739</v>
      </c>
      <c r="E17" s="86">
        <v>246</v>
      </c>
      <c r="F17" s="86">
        <v>178</v>
      </c>
      <c r="G17" s="86">
        <v>44</v>
      </c>
      <c r="H17" s="86">
        <v>5</v>
      </c>
      <c r="I17" s="86">
        <v>0</v>
      </c>
      <c r="J17" s="86">
        <v>9</v>
      </c>
      <c r="K17" s="86">
        <v>0</v>
      </c>
      <c r="L17" s="86">
        <v>2</v>
      </c>
      <c r="M17" s="86">
        <v>11</v>
      </c>
      <c r="N17" s="86">
        <v>1</v>
      </c>
      <c r="O17" s="86">
        <v>89</v>
      </c>
      <c r="P17" s="86">
        <v>12</v>
      </c>
      <c r="Q17" s="86">
        <v>12</v>
      </c>
      <c r="R17" s="86">
        <v>0</v>
      </c>
      <c r="S17" s="86">
        <v>0</v>
      </c>
      <c r="T17" s="86">
        <v>12</v>
      </c>
      <c r="U17" s="86">
        <v>68</v>
      </c>
      <c r="V17" s="86">
        <v>4</v>
      </c>
      <c r="W17" s="88">
        <v>18.2345769324555</v>
      </c>
      <c r="X17" s="88">
        <v>6.5792992778817867</v>
      </c>
      <c r="Y17" s="88">
        <v>72.357723577235774</v>
      </c>
      <c r="Z17" s="88">
        <v>294.1963091735758</v>
      </c>
      <c r="AA17" s="88">
        <v>81.818181818181827</v>
      </c>
      <c r="AB17" s="88">
        <v>4.4715447154471546</v>
      </c>
    </row>
    <row r="18" spans="1:28" s="1" customFormat="1" ht="30" customHeight="1" x14ac:dyDescent="0.25">
      <c r="A18" s="57" t="s">
        <v>88</v>
      </c>
      <c r="B18" s="56" t="s">
        <v>89</v>
      </c>
      <c r="C18" s="90">
        <v>42306</v>
      </c>
      <c r="D18" s="86">
        <v>9825</v>
      </c>
      <c r="E18" s="86">
        <v>727</v>
      </c>
      <c r="F18" s="86">
        <v>547</v>
      </c>
      <c r="G18" s="86">
        <v>112</v>
      </c>
      <c r="H18" s="86">
        <v>23</v>
      </c>
      <c r="I18" s="86">
        <v>15</v>
      </c>
      <c r="J18" s="86">
        <v>30</v>
      </c>
      <c r="K18" s="86">
        <v>1</v>
      </c>
      <c r="L18" s="86">
        <v>3</v>
      </c>
      <c r="M18" s="86">
        <v>48</v>
      </c>
      <c r="N18" s="86">
        <v>6</v>
      </c>
      <c r="O18" s="86">
        <v>287</v>
      </c>
      <c r="P18" s="86">
        <v>42</v>
      </c>
      <c r="Q18" s="86">
        <v>38</v>
      </c>
      <c r="R18" s="86">
        <v>1</v>
      </c>
      <c r="S18" s="86">
        <v>0</v>
      </c>
      <c r="T18" s="86">
        <v>30</v>
      </c>
      <c r="U18" s="86">
        <v>180</v>
      </c>
      <c r="V18" s="86">
        <v>4</v>
      </c>
      <c r="W18" s="88">
        <v>23.223656218976032</v>
      </c>
      <c r="X18" s="88">
        <v>7.3994910941475824</v>
      </c>
      <c r="Y18" s="88">
        <v>75.240715268225586</v>
      </c>
      <c r="Z18" s="88">
        <v>488.5496183206107</v>
      </c>
      <c r="AA18" s="88">
        <v>62.5</v>
      </c>
      <c r="AB18" s="88">
        <v>6.6024759284731767</v>
      </c>
    </row>
    <row r="19" spans="1:28" s="1" customFormat="1" ht="30" customHeight="1" x14ac:dyDescent="0.25">
      <c r="A19" s="57"/>
      <c r="B19" s="56" t="s">
        <v>90</v>
      </c>
      <c r="C19" s="90">
        <v>53301</v>
      </c>
      <c r="D19" s="86">
        <v>16670</v>
      </c>
      <c r="E19" s="86">
        <v>1323</v>
      </c>
      <c r="F19" s="86">
        <v>1036</v>
      </c>
      <c r="G19" s="86">
        <v>206</v>
      </c>
      <c r="H19" s="86">
        <v>46</v>
      </c>
      <c r="I19" s="86">
        <v>20</v>
      </c>
      <c r="J19" s="86">
        <v>64</v>
      </c>
      <c r="K19" s="86">
        <v>0</v>
      </c>
      <c r="L19" s="86">
        <v>3</v>
      </c>
      <c r="M19" s="86">
        <v>87</v>
      </c>
      <c r="N19" s="86">
        <v>4</v>
      </c>
      <c r="O19" s="86">
        <v>558</v>
      </c>
      <c r="P19" s="86">
        <v>76</v>
      </c>
      <c r="Q19" s="86">
        <v>81</v>
      </c>
      <c r="R19" s="86">
        <v>2</v>
      </c>
      <c r="S19" s="86">
        <v>0</v>
      </c>
      <c r="T19" s="86">
        <v>51</v>
      </c>
      <c r="U19" s="86">
        <v>287</v>
      </c>
      <c r="V19" s="86">
        <v>7</v>
      </c>
      <c r="W19" s="88">
        <v>31.275210596424081</v>
      </c>
      <c r="X19" s="88">
        <v>7.9364127174565091</v>
      </c>
      <c r="Y19" s="88">
        <v>78.306878306878303</v>
      </c>
      <c r="Z19" s="88">
        <v>521.89562087582476</v>
      </c>
      <c r="AA19" s="88">
        <v>73.563218390804593</v>
      </c>
      <c r="AB19" s="88">
        <v>6.5759637188208613</v>
      </c>
    </row>
    <row r="20" spans="1:28" s="1" customFormat="1" ht="30" customHeight="1" x14ac:dyDescent="0.25">
      <c r="A20" s="57"/>
      <c r="B20" s="56" t="s">
        <v>91</v>
      </c>
      <c r="C20" s="90">
        <v>51205</v>
      </c>
      <c r="D20" s="86">
        <v>16915</v>
      </c>
      <c r="E20" s="86">
        <v>1452</v>
      </c>
      <c r="F20" s="86">
        <v>1183</v>
      </c>
      <c r="G20" s="86">
        <v>254</v>
      </c>
      <c r="H20" s="86">
        <v>48</v>
      </c>
      <c r="I20" s="86">
        <v>33</v>
      </c>
      <c r="J20" s="86">
        <v>52</v>
      </c>
      <c r="K20" s="86">
        <v>1</v>
      </c>
      <c r="L20" s="86">
        <v>3</v>
      </c>
      <c r="M20" s="86">
        <v>88</v>
      </c>
      <c r="N20" s="86">
        <v>9</v>
      </c>
      <c r="O20" s="86">
        <v>622</v>
      </c>
      <c r="P20" s="86">
        <v>76</v>
      </c>
      <c r="Q20" s="86">
        <v>98</v>
      </c>
      <c r="R20" s="86">
        <v>5</v>
      </c>
      <c r="S20" s="86">
        <v>0</v>
      </c>
      <c r="T20" s="86">
        <v>65</v>
      </c>
      <c r="U20" s="86">
        <v>269</v>
      </c>
      <c r="V20" s="86">
        <v>7</v>
      </c>
      <c r="W20" s="88">
        <v>33.033883409823261</v>
      </c>
      <c r="X20" s="88">
        <v>8.5840969553650606</v>
      </c>
      <c r="Y20" s="88">
        <v>81.473829201101935</v>
      </c>
      <c r="Z20" s="88">
        <v>520.24830032515513</v>
      </c>
      <c r="AA20" s="88">
        <v>59.090909090909093</v>
      </c>
      <c r="AB20" s="88">
        <v>6.0606060606060606</v>
      </c>
    </row>
    <row r="21" spans="1:28" s="1" customFormat="1" ht="30" customHeight="1" x14ac:dyDescent="0.25">
      <c r="A21" s="57"/>
      <c r="B21" s="56" t="s">
        <v>92</v>
      </c>
      <c r="C21" s="90">
        <v>46615</v>
      </c>
      <c r="D21" s="86">
        <v>14305</v>
      </c>
      <c r="E21" s="86">
        <v>1421</v>
      </c>
      <c r="F21" s="86">
        <v>1167</v>
      </c>
      <c r="G21" s="86">
        <v>284</v>
      </c>
      <c r="H21" s="86">
        <v>26</v>
      </c>
      <c r="I21" s="86">
        <v>14</v>
      </c>
      <c r="J21" s="86">
        <v>47</v>
      </c>
      <c r="K21" s="86">
        <v>0</v>
      </c>
      <c r="L21" s="86">
        <v>2</v>
      </c>
      <c r="M21" s="86">
        <v>63</v>
      </c>
      <c r="N21" s="86">
        <v>6</v>
      </c>
      <c r="O21" s="86">
        <v>606</v>
      </c>
      <c r="P21" s="86">
        <v>70</v>
      </c>
      <c r="Q21" s="86">
        <v>96</v>
      </c>
      <c r="R21" s="86">
        <v>2</v>
      </c>
      <c r="S21" s="86">
        <v>0</v>
      </c>
      <c r="T21" s="86">
        <v>65</v>
      </c>
      <c r="U21" s="86">
        <v>254</v>
      </c>
      <c r="V21" s="86">
        <v>13</v>
      </c>
      <c r="W21" s="88">
        <v>30.687546926954845</v>
      </c>
      <c r="X21" s="88">
        <v>9.9335896539671431</v>
      </c>
      <c r="Y21" s="88">
        <v>82.125263898662908</v>
      </c>
      <c r="Z21" s="88">
        <v>440.40545263893739</v>
      </c>
      <c r="AA21" s="88">
        <v>74.603174603174608</v>
      </c>
      <c r="AB21" s="88">
        <v>4.4334975369458132</v>
      </c>
    </row>
    <row r="22" spans="1:28" s="1" customFormat="1" ht="30" customHeight="1" x14ac:dyDescent="0.25">
      <c r="A22" s="57"/>
      <c r="B22" s="56" t="s">
        <v>93</v>
      </c>
      <c r="C22" s="90">
        <v>60909</v>
      </c>
      <c r="D22" s="86">
        <v>11841</v>
      </c>
      <c r="E22" s="86">
        <v>1447</v>
      </c>
      <c r="F22" s="86">
        <v>1087</v>
      </c>
      <c r="G22" s="86">
        <v>259</v>
      </c>
      <c r="H22" s="86">
        <v>34</v>
      </c>
      <c r="I22" s="86">
        <v>26</v>
      </c>
      <c r="J22" s="86">
        <v>37</v>
      </c>
      <c r="K22" s="86">
        <v>0</v>
      </c>
      <c r="L22" s="86">
        <v>4</v>
      </c>
      <c r="M22" s="86">
        <v>67</v>
      </c>
      <c r="N22" s="86">
        <v>2</v>
      </c>
      <c r="O22" s="86">
        <v>509</v>
      </c>
      <c r="P22" s="86">
        <v>76</v>
      </c>
      <c r="Q22" s="86">
        <v>111</v>
      </c>
      <c r="R22" s="86">
        <v>2</v>
      </c>
      <c r="S22" s="86">
        <v>0</v>
      </c>
      <c r="T22" s="86">
        <v>80</v>
      </c>
      <c r="U22" s="86">
        <v>360</v>
      </c>
      <c r="V22" s="86">
        <v>30</v>
      </c>
      <c r="W22" s="88">
        <v>19.440476776831009</v>
      </c>
      <c r="X22" s="88">
        <v>12.220251667933452</v>
      </c>
      <c r="Y22" s="88">
        <v>75.120939875604691</v>
      </c>
      <c r="Z22" s="88">
        <v>565.83058863271685</v>
      </c>
      <c r="AA22" s="88">
        <v>55.223880597014926</v>
      </c>
      <c r="AB22" s="88">
        <v>4.6302695231513473</v>
      </c>
    </row>
    <row r="23" spans="1:28" s="1" customFormat="1" ht="30" customHeight="1" thickBot="1" x14ac:dyDescent="0.3">
      <c r="A23" s="58"/>
      <c r="B23" s="59" t="s">
        <v>94</v>
      </c>
      <c r="C23" s="91">
        <v>327126</v>
      </c>
      <c r="D23" s="92">
        <v>80698</v>
      </c>
      <c r="E23" s="92">
        <v>6986</v>
      </c>
      <c r="F23" s="92">
        <v>5465</v>
      </c>
      <c r="G23" s="92">
        <v>1247</v>
      </c>
      <c r="H23" s="92">
        <v>188</v>
      </c>
      <c r="I23" s="92">
        <v>110</v>
      </c>
      <c r="J23" s="92">
        <v>255</v>
      </c>
      <c r="K23" s="92">
        <v>4</v>
      </c>
      <c r="L23" s="92">
        <v>18</v>
      </c>
      <c r="M23" s="92">
        <v>383</v>
      </c>
      <c r="N23" s="92">
        <v>28</v>
      </c>
      <c r="O23" s="92">
        <v>2782</v>
      </c>
      <c r="P23" s="92">
        <v>374</v>
      </c>
      <c r="Q23" s="92">
        <v>452</v>
      </c>
      <c r="R23" s="92">
        <v>15</v>
      </c>
      <c r="S23" s="92">
        <v>2</v>
      </c>
      <c r="T23" s="92">
        <v>321</v>
      </c>
      <c r="U23" s="92">
        <v>1521</v>
      </c>
      <c r="V23" s="92">
        <v>65</v>
      </c>
      <c r="W23" s="93">
        <v>24.668782059512235</v>
      </c>
      <c r="X23" s="93">
        <v>8.6569679545961478</v>
      </c>
      <c r="Y23" s="93">
        <v>78.227884340108787</v>
      </c>
      <c r="Z23" s="93">
        <v>474.60903615950826</v>
      </c>
      <c r="AA23" s="93">
        <v>66.579634464751962</v>
      </c>
      <c r="AB23" s="93">
        <v>5.4823933581448614</v>
      </c>
    </row>
    <row r="24" spans="1:28" s="1" customFormat="1" ht="30" customHeight="1" thickTop="1" x14ac:dyDescent="0.25">
      <c r="A24" s="57"/>
      <c r="B24" s="60" t="s">
        <v>84</v>
      </c>
      <c r="C24" s="94">
        <v>32632</v>
      </c>
      <c r="D24" s="95">
        <v>5919</v>
      </c>
      <c r="E24" s="95">
        <v>259</v>
      </c>
      <c r="F24" s="95">
        <v>183</v>
      </c>
      <c r="G24" s="95">
        <v>109</v>
      </c>
      <c r="H24" s="95">
        <v>4</v>
      </c>
      <c r="I24" s="95">
        <v>0</v>
      </c>
      <c r="J24" s="95">
        <v>5</v>
      </c>
      <c r="K24" s="95">
        <v>0</v>
      </c>
      <c r="L24" s="95">
        <v>1</v>
      </c>
      <c r="M24" s="95">
        <v>6</v>
      </c>
      <c r="N24" s="95">
        <v>0</v>
      </c>
      <c r="O24" s="95">
        <v>29</v>
      </c>
      <c r="P24" s="95">
        <v>9</v>
      </c>
      <c r="Q24" s="95">
        <v>8</v>
      </c>
      <c r="R24" s="95">
        <v>2</v>
      </c>
      <c r="S24" s="95">
        <v>0</v>
      </c>
      <c r="T24" s="95">
        <v>16</v>
      </c>
      <c r="U24" s="95">
        <v>76</v>
      </c>
      <c r="V24" s="95">
        <v>7</v>
      </c>
      <c r="W24" s="96">
        <v>18.138636920813926</v>
      </c>
      <c r="X24" s="96">
        <v>4.3757391451258654</v>
      </c>
      <c r="Y24" s="96">
        <v>70.656370656370655</v>
      </c>
      <c r="Z24" s="96">
        <v>101.36847440446022</v>
      </c>
      <c r="AA24" s="96">
        <v>83.333333333333343</v>
      </c>
      <c r="AB24" s="96">
        <v>2.3166023166023164</v>
      </c>
    </row>
    <row r="25" spans="1:28" s="1" customFormat="1" ht="30" customHeight="1" x14ac:dyDescent="0.25">
      <c r="A25" s="57"/>
      <c r="B25" s="56" t="s">
        <v>85</v>
      </c>
      <c r="C25" s="90">
        <v>28991</v>
      </c>
      <c r="D25" s="86">
        <v>5496</v>
      </c>
      <c r="E25" s="86">
        <v>266</v>
      </c>
      <c r="F25" s="86">
        <v>188</v>
      </c>
      <c r="G25" s="86">
        <v>95</v>
      </c>
      <c r="H25" s="86">
        <v>1</v>
      </c>
      <c r="I25" s="86">
        <v>4</v>
      </c>
      <c r="J25" s="86">
        <v>4</v>
      </c>
      <c r="K25" s="86">
        <v>0</v>
      </c>
      <c r="L25" s="86">
        <v>0</v>
      </c>
      <c r="M25" s="86">
        <v>8</v>
      </c>
      <c r="N25" s="86">
        <v>0</v>
      </c>
      <c r="O25" s="86">
        <v>35</v>
      </c>
      <c r="P25" s="86">
        <v>18</v>
      </c>
      <c r="Q25" s="86">
        <v>4</v>
      </c>
      <c r="R25" s="86">
        <v>2</v>
      </c>
      <c r="S25" s="86">
        <v>0</v>
      </c>
      <c r="T25" s="86">
        <v>21</v>
      </c>
      <c r="U25" s="86">
        <v>78</v>
      </c>
      <c r="V25" s="86">
        <v>7</v>
      </c>
      <c r="W25" s="88">
        <v>18.957607533372425</v>
      </c>
      <c r="X25" s="88">
        <v>4.8398835516739442</v>
      </c>
      <c r="Y25" s="88">
        <v>70.676691729323309</v>
      </c>
      <c r="Z25" s="88">
        <v>145.5604075691412</v>
      </c>
      <c r="AA25" s="88">
        <v>50</v>
      </c>
      <c r="AB25" s="88">
        <v>3.007518796992481</v>
      </c>
    </row>
    <row r="26" spans="1:28" s="1" customFormat="1" ht="30" customHeight="1" x14ac:dyDescent="0.25">
      <c r="A26" s="57"/>
      <c r="B26" s="56" t="s">
        <v>86</v>
      </c>
      <c r="C26" s="90">
        <v>28742</v>
      </c>
      <c r="D26" s="86">
        <v>6494</v>
      </c>
      <c r="E26" s="86">
        <v>247</v>
      </c>
      <c r="F26" s="86">
        <v>198</v>
      </c>
      <c r="G26" s="86">
        <v>90</v>
      </c>
      <c r="H26" s="86">
        <v>1</v>
      </c>
      <c r="I26" s="86">
        <v>4</v>
      </c>
      <c r="J26" s="86">
        <v>3</v>
      </c>
      <c r="K26" s="86">
        <v>1</v>
      </c>
      <c r="L26" s="86">
        <v>1</v>
      </c>
      <c r="M26" s="86">
        <v>8</v>
      </c>
      <c r="N26" s="86">
        <v>0</v>
      </c>
      <c r="O26" s="86">
        <v>58</v>
      </c>
      <c r="P26" s="86">
        <v>12</v>
      </c>
      <c r="Q26" s="86">
        <v>11</v>
      </c>
      <c r="R26" s="86">
        <v>1</v>
      </c>
      <c r="S26" s="86">
        <v>0</v>
      </c>
      <c r="T26" s="86">
        <v>19</v>
      </c>
      <c r="U26" s="86">
        <v>49</v>
      </c>
      <c r="V26" s="86">
        <v>4</v>
      </c>
      <c r="W26" s="88">
        <v>22.594113144527171</v>
      </c>
      <c r="X26" s="88">
        <v>3.8035109331690791</v>
      </c>
      <c r="Y26" s="88">
        <v>80.161943319838059</v>
      </c>
      <c r="Z26" s="88">
        <v>123.19063751154913</v>
      </c>
      <c r="AA26" s="88">
        <v>37.5</v>
      </c>
      <c r="AB26" s="88">
        <v>3.2388663967611335</v>
      </c>
    </row>
    <row r="27" spans="1:28" s="1" customFormat="1" ht="30" customHeight="1" x14ac:dyDescent="0.25">
      <c r="A27" s="57"/>
      <c r="B27" s="56" t="s">
        <v>87</v>
      </c>
      <c r="C27" s="90">
        <v>37067</v>
      </c>
      <c r="D27" s="86">
        <v>9505</v>
      </c>
      <c r="E27" s="86">
        <v>396</v>
      </c>
      <c r="F27" s="86">
        <v>325</v>
      </c>
      <c r="G27" s="86">
        <v>163</v>
      </c>
      <c r="H27" s="86">
        <v>5</v>
      </c>
      <c r="I27" s="86">
        <v>3</v>
      </c>
      <c r="J27" s="86">
        <v>7</v>
      </c>
      <c r="K27" s="86">
        <v>0</v>
      </c>
      <c r="L27" s="86">
        <v>0</v>
      </c>
      <c r="M27" s="86">
        <v>10</v>
      </c>
      <c r="N27" s="86">
        <v>1</v>
      </c>
      <c r="O27" s="86">
        <v>89</v>
      </c>
      <c r="P27" s="86">
        <v>14</v>
      </c>
      <c r="Q27" s="86">
        <v>21</v>
      </c>
      <c r="R27" s="86">
        <v>2</v>
      </c>
      <c r="S27" s="86">
        <v>0</v>
      </c>
      <c r="T27" s="86">
        <v>25</v>
      </c>
      <c r="U27" s="86">
        <v>71</v>
      </c>
      <c r="V27" s="86">
        <v>5</v>
      </c>
      <c r="W27" s="88">
        <v>25.642755011195945</v>
      </c>
      <c r="X27" s="88">
        <v>4.1662283008942662</v>
      </c>
      <c r="Y27" s="88">
        <v>82.070707070707073</v>
      </c>
      <c r="Z27" s="88">
        <v>105.20778537611783</v>
      </c>
      <c r="AA27" s="88">
        <v>70</v>
      </c>
      <c r="AB27" s="88">
        <v>2.5252525252525251</v>
      </c>
    </row>
    <row r="28" spans="1:28" s="1" customFormat="1" ht="30" customHeight="1" x14ac:dyDescent="0.25">
      <c r="A28" s="57" t="s">
        <v>95</v>
      </c>
      <c r="B28" s="56" t="s">
        <v>89</v>
      </c>
      <c r="C28" s="90">
        <v>61507</v>
      </c>
      <c r="D28" s="86">
        <v>19429</v>
      </c>
      <c r="E28" s="86">
        <v>874</v>
      </c>
      <c r="F28" s="86">
        <v>743</v>
      </c>
      <c r="G28" s="86">
        <v>318</v>
      </c>
      <c r="H28" s="86">
        <v>23</v>
      </c>
      <c r="I28" s="86">
        <v>10</v>
      </c>
      <c r="J28" s="86">
        <v>30</v>
      </c>
      <c r="K28" s="86">
        <v>0</v>
      </c>
      <c r="L28" s="86">
        <v>2</v>
      </c>
      <c r="M28" s="86">
        <v>42</v>
      </c>
      <c r="N28" s="86">
        <v>0</v>
      </c>
      <c r="O28" s="86">
        <v>243</v>
      </c>
      <c r="P28" s="86">
        <v>44</v>
      </c>
      <c r="Q28" s="86">
        <v>46</v>
      </c>
      <c r="R28" s="86">
        <v>0</v>
      </c>
      <c r="S28" s="86">
        <v>0</v>
      </c>
      <c r="T28" s="86">
        <v>55</v>
      </c>
      <c r="U28" s="86">
        <v>131</v>
      </c>
      <c r="V28" s="86">
        <v>7</v>
      </c>
      <c r="W28" s="88">
        <v>31.588274505340859</v>
      </c>
      <c r="X28" s="88">
        <v>4.4984301816871683</v>
      </c>
      <c r="Y28" s="88">
        <v>85.011441647597252</v>
      </c>
      <c r="Z28" s="88">
        <v>216.1717020948067</v>
      </c>
      <c r="AA28" s="88">
        <v>71.428571428571431</v>
      </c>
      <c r="AB28" s="88">
        <v>4.805491990846682</v>
      </c>
    </row>
    <row r="29" spans="1:28" s="1" customFormat="1" ht="30" customHeight="1" x14ac:dyDescent="0.25">
      <c r="A29" s="57"/>
      <c r="B29" s="56" t="s">
        <v>90</v>
      </c>
      <c r="C29" s="90">
        <v>67052</v>
      </c>
      <c r="D29" s="86">
        <v>24176</v>
      </c>
      <c r="E29" s="86">
        <v>1250</v>
      </c>
      <c r="F29" s="86">
        <v>1036</v>
      </c>
      <c r="G29" s="86">
        <v>388</v>
      </c>
      <c r="H29" s="86">
        <v>31</v>
      </c>
      <c r="I29" s="86">
        <v>17</v>
      </c>
      <c r="J29" s="86">
        <v>35</v>
      </c>
      <c r="K29" s="86">
        <v>0</v>
      </c>
      <c r="L29" s="86">
        <v>2</v>
      </c>
      <c r="M29" s="86">
        <v>54</v>
      </c>
      <c r="N29" s="86">
        <v>2</v>
      </c>
      <c r="O29" s="86">
        <v>363</v>
      </c>
      <c r="P29" s="86">
        <v>60</v>
      </c>
      <c r="Q29" s="86">
        <v>84</v>
      </c>
      <c r="R29" s="86">
        <v>4</v>
      </c>
      <c r="S29" s="86">
        <v>0</v>
      </c>
      <c r="T29" s="86">
        <v>87</v>
      </c>
      <c r="U29" s="86">
        <v>214</v>
      </c>
      <c r="V29" s="86">
        <v>15</v>
      </c>
      <c r="W29" s="88">
        <v>36.0555986398616</v>
      </c>
      <c r="X29" s="88">
        <v>5.1704169424222366</v>
      </c>
      <c r="Y29" s="88">
        <v>82.88</v>
      </c>
      <c r="Z29" s="88">
        <v>223.36201191264061</v>
      </c>
      <c r="AA29" s="88">
        <v>64.81481481481481</v>
      </c>
      <c r="AB29" s="88">
        <v>4.32</v>
      </c>
    </row>
    <row r="30" spans="1:28" s="1" customFormat="1" ht="30" customHeight="1" x14ac:dyDescent="0.25">
      <c r="A30" s="57"/>
      <c r="B30" s="56" t="s">
        <v>91</v>
      </c>
      <c r="C30" s="90">
        <v>64778</v>
      </c>
      <c r="D30" s="86">
        <v>21722</v>
      </c>
      <c r="E30" s="86">
        <v>1255</v>
      </c>
      <c r="F30" s="86">
        <v>1073</v>
      </c>
      <c r="G30" s="86">
        <v>423</v>
      </c>
      <c r="H30" s="86">
        <v>25</v>
      </c>
      <c r="I30" s="86">
        <v>16</v>
      </c>
      <c r="J30" s="86">
        <v>27</v>
      </c>
      <c r="K30" s="86">
        <v>0</v>
      </c>
      <c r="L30" s="86">
        <v>2</v>
      </c>
      <c r="M30" s="86">
        <v>45</v>
      </c>
      <c r="N30" s="86">
        <v>4</v>
      </c>
      <c r="O30" s="86">
        <v>383</v>
      </c>
      <c r="P30" s="86">
        <v>71</v>
      </c>
      <c r="Q30" s="86">
        <v>72</v>
      </c>
      <c r="R30" s="86">
        <v>2</v>
      </c>
      <c r="S30" s="86">
        <v>0</v>
      </c>
      <c r="T30" s="86">
        <v>81</v>
      </c>
      <c r="U30" s="86">
        <v>182</v>
      </c>
      <c r="V30" s="86">
        <v>8</v>
      </c>
      <c r="W30" s="88">
        <v>33.532989595232948</v>
      </c>
      <c r="X30" s="88">
        <v>5.7775527115366909</v>
      </c>
      <c r="Y30" s="88">
        <v>85.498007968127482</v>
      </c>
      <c r="Z30" s="88">
        <v>207.16324463677378</v>
      </c>
      <c r="AA30" s="88">
        <v>60</v>
      </c>
      <c r="AB30" s="88">
        <v>3.5856573705179287</v>
      </c>
    </row>
    <row r="31" spans="1:28" s="1" customFormat="1" ht="30" customHeight="1" x14ac:dyDescent="0.25">
      <c r="A31" s="57"/>
      <c r="B31" s="56" t="s">
        <v>92</v>
      </c>
      <c r="C31" s="90">
        <v>62133</v>
      </c>
      <c r="D31" s="86">
        <v>17501</v>
      </c>
      <c r="E31" s="86">
        <v>1268</v>
      </c>
      <c r="F31" s="86">
        <v>1074</v>
      </c>
      <c r="G31" s="86">
        <v>404</v>
      </c>
      <c r="H31" s="86">
        <v>32</v>
      </c>
      <c r="I31" s="86">
        <v>23</v>
      </c>
      <c r="J31" s="86">
        <v>44</v>
      </c>
      <c r="K31" s="86">
        <v>0</v>
      </c>
      <c r="L31" s="86">
        <v>1</v>
      </c>
      <c r="M31" s="86">
        <v>68</v>
      </c>
      <c r="N31" s="86">
        <v>5</v>
      </c>
      <c r="O31" s="86">
        <v>362</v>
      </c>
      <c r="P31" s="86">
        <v>67</v>
      </c>
      <c r="Q31" s="86">
        <v>85</v>
      </c>
      <c r="R31" s="86">
        <v>4</v>
      </c>
      <c r="S31" s="86">
        <v>0</v>
      </c>
      <c r="T31" s="86">
        <v>82</v>
      </c>
      <c r="U31" s="86">
        <v>194</v>
      </c>
      <c r="V31" s="86">
        <v>16</v>
      </c>
      <c r="W31" s="88">
        <v>28.166996604059037</v>
      </c>
      <c r="X31" s="88">
        <v>7.2453002685560817</v>
      </c>
      <c r="Y31" s="88">
        <v>84.70031545741324</v>
      </c>
      <c r="Z31" s="88">
        <v>388.54922575852805</v>
      </c>
      <c r="AA31" s="88">
        <v>64.705882352941174</v>
      </c>
      <c r="AB31" s="88">
        <v>5.3627760252365935</v>
      </c>
    </row>
    <row r="32" spans="1:28" s="1" customFormat="1" ht="30" customHeight="1" x14ac:dyDescent="0.25">
      <c r="A32" s="57"/>
      <c r="B32" s="56" t="s">
        <v>93</v>
      </c>
      <c r="C32" s="90">
        <v>118790</v>
      </c>
      <c r="D32" s="86">
        <v>13076</v>
      </c>
      <c r="E32" s="86">
        <v>1221</v>
      </c>
      <c r="F32" s="86">
        <v>906</v>
      </c>
      <c r="G32" s="86">
        <v>333</v>
      </c>
      <c r="H32" s="86">
        <v>28</v>
      </c>
      <c r="I32" s="86">
        <v>17</v>
      </c>
      <c r="J32" s="86">
        <v>27</v>
      </c>
      <c r="K32" s="86">
        <v>0</v>
      </c>
      <c r="L32" s="86">
        <v>0</v>
      </c>
      <c r="M32" s="86">
        <v>44</v>
      </c>
      <c r="N32" s="86">
        <v>3</v>
      </c>
      <c r="O32" s="86">
        <v>322</v>
      </c>
      <c r="P32" s="86">
        <v>56</v>
      </c>
      <c r="Q32" s="86">
        <v>76</v>
      </c>
      <c r="R32" s="86">
        <v>1</v>
      </c>
      <c r="S32" s="86">
        <v>0</v>
      </c>
      <c r="T32" s="86">
        <v>66</v>
      </c>
      <c r="U32" s="86">
        <v>315</v>
      </c>
      <c r="V32" s="86">
        <v>17</v>
      </c>
      <c r="W32" s="88">
        <v>11.007660577489688</v>
      </c>
      <c r="X32" s="88">
        <v>9.3377179565616384</v>
      </c>
      <c r="Y32" s="88">
        <v>74.201474201474198</v>
      </c>
      <c r="Z32" s="88">
        <v>336.49434077699601</v>
      </c>
      <c r="AA32" s="88">
        <v>61.363636363636367</v>
      </c>
      <c r="AB32" s="88">
        <v>3.6036036036036037</v>
      </c>
    </row>
    <row r="33" spans="1:28" s="1" customFormat="1" ht="30" customHeight="1" thickBot="1" x14ac:dyDescent="0.3">
      <c r="A33" s="58"/>
      <c r="B33" s="59" t="s">
        <v>94</v>
      </c>
      <c r="C33" s="91">
        <v>501692</v>
      </c>
      <c r="D33" s="92">
        <v>123318</v>
      </c>
      <c r="E33" s="92">
        <v>7036</v>
      </c>
      <c r="F33" s="92">
        <v>5726</v>
      </c>
      <c r="G33" s="92">
        <v>2323</v>
      </c>
      <c r="H33" s="92">
        <v>150</v>
      </c>
      <c r="I33" s="92">
        <v>94</v>
      </c>
      <c r="J33" s="92">
        <v>182</v>
      </c>
      <c r="K33" s="92">
        <v>1</v>
      </c>
      <c r="L33" s="92">
        <v>9</v>
      </c>
      <c r="M33" s="92">
        <v>285</v>
      </c>
      <c r="N33" s="92">
        <v>15</v>
      </c>
      <c r="O33" s="92">
        <v>1884</v>
      </c>
      <c r="P33" s="92">
        <v>351</v>
      </c>
      <c r="Q33" s="92">
        <v>407</v>
      </c>
      <c r="R33" s="92">
        <v>18</v>
      </c>
      <c r="S33" s="92">
        <v>0</v>
      </c>
      <c r="T33" s="92">
        <v>452</v>
      </c>
      <c r="U33" s="92">
        <v>1310</v>
      </c>
      <c r="V33" s="92">
        <v>86</v>
      </c>
      <c r="W33" s="93">
        <v>24.580419859196478</v>
      </c>
      <c r="X33" s="93">
        <v>5.7055742065229733</v>
      </c>
      <c r="Y33" s="93">
        <v>81.38146674246731</v>
      </c>
      <c r="Z33" s="93">
        <v>231.10981365250814</v>
      </c>
      <c r="AA33" s="93">
        <v>63.859649122807014</v>
      </c>
      <c r="AB33" s="93">
        <v>4.0505969300739055</v>
      </c>
    </row>
    <row r="34" spans="1:28" s="1" customFormat="1" ht="30" customHeight="1" thickTop="1" x14ac:dyDescent="0.25">
      <c r="A34" s="197" t="s">
        <v>96</v>
      </c>
      <c r="B34" s="198"/>
      <c r="C34" s="94">
        <v>828818</v>
      </c>
      <c r="D34" s="95">
        <v>204016</v>
      </c>
      <c r="E34" s="95">
        <v>14022</v>
      </c>
      <c r="F34" s="95">
        <v>11191</v>
      </c>
      <c r="G34" s="95">
        <v>3570</v>
      </c>
      <c r="H34" s="95">
        <v>338</v>
      </c>
      <c r="I34" s="95">
        <v>204</v>
      </c>
      <c r="J34" s="95">
        <v>437</v>
      </c>
      <c r="K34" s="95">
        <v>5</v>
      </c>
      <c r="L34" s="95">
        <v>27</v>
      </c>
      <c r="M34" s="95">
        <v>668</v>
      </c>
      <c r="N34" s="95">
        <v>43</v>
      </c>
      <c r="O34" s="95">
        <v>4666</v>
      </c>
      <c r="P34" s="95">
        <v>725</v>
      </c>
      <c r="Q34" s="95">
        <v>859</v>
      </c>
      <c r="R34" s="95">
        <v>33</v>
      </c>
      <c r="S34" s="95">
        <v>2</v>
      </c>
      <c r="T34" s="95">
        <v>773</v>
      </c>
      <c r="U34" s="95">
        <v>2831</v>
      </c>
      <c r="V34" s="95">
        <v>151</v>
      </c>
      <c r="W34" s="96">
        <v>24.615295517230564</v>
      </c>
      <c r="X34" s="96">
        <v>6.8729903536977481</v>
      </c>
      <c r="Y34" s="96">
        <v>79.810298102981022</v>
      </c>
      <c r="Z34" s="96">
        <v>327.42529997647244</v>
      </c>
      <c r="AA34" s="96">
        <v>65.419161676646709</v>
      </c>
      <c r="AB34" s="96">
        <v>4.7639423762658684</v>
      </c>
    </row>
    <row r="35" spans="1:28" s="15" customFormat="1" ht="30" customHeight="1" x14ac:dyDescent="0.25">
      <c r="A35" s="40"/>
      <c r="B35" s="40"/>
      <c r="D35" s="16" t="s">
        <v>100</v>
      </c>
      <c r="W35" s="17"/>
      <c r="X35" s="17"/>
      <c r="Y35" s="17"/>
      <c r="Z35" s="17"/>
      <c r="AA35" s="17"/>
      <c r="AB35" s="17"/>
    </row>
    <row r="36" spans="1:28" s="1" customFormat="1" ht="30" customHeight="1" x14ac:dyDescent="0.25">
      <c r="A36" s="38"/>
      <c r="B36" s="39" t="s">
        <v>99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7"/>
      <c r="X36" s="17"/>
      <c r="Y36" s="17"/>
      <c r="Z36" s="17"/>
      <c r="AA36" s="17"/>
      <c r="AB36" s="97" t="s">
        <v>98</v>
      </c>
    </row>
    <row r="37" spans="1:28" s="40" customFormat="1" ht="43.5" customHeight="1" x14ac:dyDescent="0.25">
      <c r="A37" s="199" t="s">
        <v>1</v>
      </c>
      <c r="B37" s="199"/>
      <c r="C37" s="200" t="s">
        <v>2</v>
      </c>
      <c r="D37" s="200" t="s">
        <v>3</v>
      </c>
      <c r="E37" s="200" t="s">
        <v>78</v>
      </c>
      <c r="F37" s="205" t="s">
        <v>5</v>
      </c>
      <c r="G37" s="208" t="s">
        <v>6</v>
      </c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10"/>
      <c r="U37" s="218" t="s">
        <v>7</v>
      </c>
      <c r="V37" s="218" t="s">
        <v>8</v>
      </c>
      <c r="W37" s="211" t="s">
        <v>9</v>
      </c>
      <c r="X37" s="211" t="s">
        <v>10</v>
      </c>
      <c r="Y37" s="211" t="s">
        <v>11</v>
      </c>
      <c r="Z37" s="211" t="s">
        <v>12</v>
      </c>
      <c r="AA37" s="211" t="s">
        <v>13</v>
      </c>
      <c r="AB37" s="211" t="s">
        <v>14</v>
      </c>
    </row>
    <row r="38" spans="1:28" s="40" customFormat="1" ht="43.5" customHeight="1" x14ac:dyDescent="0.25">
      <c r="A38" s="199"/>
      <c r="B38" s="199"/>
      <c r="C38" s="201"/>
      <c r="D38" s="201"/>
      <c r="E38" s="203"/>
      <c r="F38" s="206"/>
      <c r="G38" s="200" t="s">
        <v>15</v>
      </c>
      <c r="H38" s="208" t="s">
        <v>16</v>
      </c>
      <c r="I38" s="213"/>
      <c r="J38" s="213"/>
      <c r="K38" s="213"/>
      <c r="L38" s="213"/>
      <c r="M38" s="214"/>
      <c r="N38" s="200" t="s">
        <v>17</v>
      </c>
      <c r="O38" s="200" t="s">
        <v>18</v>
      </c>
      <c r="P38" s="215" t="s">
        <v>19</v>
      </c>
      <c r="Q38" s="200" t="s">
        <v>20</v>
      </c>
      <c r="R38" s="200" t="s">
        <v>21</v>
      </c>
      <c r="S38" s="200" t="s">
        <v>22</v>
      </c>
      <c r="T38" s="200" t="s">
        <v>23</v>
      </c>
      <c r="U38" s="206"/>
      <c r="V38" s="206"/>
      <c r="W38" s="212"/>
      <c r="X38" s="212"/>
      <c r="Y38" s="212"/>
      <c r="Z38" s="212"/>
      <c r="AA38" s="212"/>
      <c r="AB38" s="212"/>
    </row>
    <row r="39" spans="1:28" s="40" customFormat="1" ht="43.5" customHeight="1" x14ac:dyDescent="0.25">
      <c r="A39" s="199"/>
      <c r="B39" s="199"/>
      <c r="C39" s="201"/>
      <c r="D39" s="201"/>
      <c r="E39" s="203"/>
      <c r="F39" s="206"/>
      <c r="G39" s="201"/>
      <c r="H39" s="221" t="s">
        <v>24</v>
      </c>
      <c r="I39" s="224" t="s">
        <v>25</v>
      </c>
      <c r="J39" s="227" t="s">
        <v>26</v>
      </c>
      <c r="K39" s="44"/>
      <c r="L39" s="235" t="s">
        <v>27</v>
      </c>
      <c r="M39" s="230" t="s">
        <v>28</v>
      </c>
      <c r="N39" s="201"/>
      <c r="O39" s="201"/>
      <c r="P39" s="216"/>
      <c r="Q39" s="201"/>
      <c r="R39" s="201"/>
      <c r="S39" s="201"/>
      <c r="T39" s="201"/>
      <c r="U39" s="206"/>
      <c r="V39" s="206"/>
      <c r="W39" s="212"/>
      <c r="X39" s="212"/>
      <c r="Y39" s="212"/>
      <c r="Z39" s="212"/>
      <c r="AA39" s="212"/>
      <c r="AB39" s="212"/>
    </row>
    <row r="40" spans="1:28" s="40" customFormat="1" ht="43.5" customHeight="1" x14ac:dyDescent="0.25">
      <c r="A40" s="199"/>
      <c r="B40" s="199"/>
      <c r="C40" s="201"/>
      <c r="D40" s="201"/>
      <c r="E40" s="203"/>
      <c r="F40" s="206"/>
      <c r="G40" s="201"/>
      <c r="H40" s="222"/>
      <c r="I40" s="225"/>
      <c r="J40" s="228"/>
      <c r="K40" s="221" t="s">
        <v>29</v>
      </c>
      <c r="L40" s="236"/>
      <c r="M40" s="231"/>
      <c r="N40" s="201"/>
      <c r="O40" s="201"/>
      <c r="P40" s="216"/>
      <c r="Q40" s="201"/>
      <c r="R40" s="201"/>
      <c r="S40" s="201"/>
      <c r="T40" s="201"/>
      <c r="U40" s="219"/>
      <c r="V40" s="219"/>
      <c r="W40" s="212"/>
      <c r="X40" s="212"/>
      <c r="Y40" s="212"/>
      <c r="Z40" s="212"/>
      <c r="AA40" s="212"/>
      <c r="AB40" s="212"/>
    </row>
    <row r="41" spans="1:28" s="40" customFormat="1" ht="43.5" customHeight="1" x14ac:dyDescent="0.25">
      <c r="A41" s="199"/>
      <c r="B41" s="199"/>
      <c r="C41" s="201"/>
      <c r="D41" s="201"/>
      <c r="E41" s="203"/>
      <c r="F41" s="206"/>
      <c r="G41" s="201"/>
      <c r="H41" s="222"/>
      <c r="I41" s="225"/>
      <c r="J41" s="228"/>
      <c r="K41" s="233"/>
      <c r="L41" s="236"/>
      <c r="M41" s="231"/>
      <c r="N41" s="201"/>
      <c r="O41" s="201"/>
      <c r="P41" s="216"/>
      <c r="Q41" s="201"/>
      <c r="R41" s="201"/>
      <c r="S41" s="201"/>
      <c r="T41" s="201"/>
      <c r="U41" s="219"/>
      <c r="V41" s="219"/>
      <c r="W41" s="212"/>
      <c r="X41" s="212"/>
      <c r="Y41" s="212"/>
      <c r="Z41" s="212"/>
      <c r="AA41" s="212"/>
      <c r="AB41" s="212"/>
    </row>
    <row r="42" spans="1:28" s="40" customFormat="1" ht="43.5" customHeight="1" x14ac:dyDescent="0.25">
      <c r="A42" s="199"/>
      <c r="B42" s="199"/>
      <c r="C42" s="202"/>
      <c r="D42" s="202"/>
      <c r="E42" s="204"/>
      <c r="F42" s="207"/>
      <c r="G42" s="202"/>
      <c r="H42" s="223"/>
      <c r="I42" s="226"/>
      <c r="J42" s="229"/>
      <c r="K42" s="234"/>
      <c r="L42" s="237"/>
      <c r="M42" s="232"/>
      <c r="N42" s="202"/>
      <c r="O42" s="202"/>
      <c r="P42" s="217"/>
      <c r="Q42" s="202"/>
      <c r="R42" s="202"/>
      <c r="S42" s="202"/>
      <c r="T42" s="202"/>
      <c r="U42" s="220"/>
      <c r="V42" s="220"/>
      <c r="W42" s="212"/>
      <c r="X42" s="212"/>
      <c r="Y42" s="212"/>
      <c r="Z42" s="212"/>
      <c r="AA42" s="212"/>
      <c r="AB42" s="212"/>
    </row>
    <row r="43" spans="1:28" s="34" customFormat="1" ht="30" customHeight="1" x14ac:dyDescent="0.3">
      <c r="A43" s="240"/>
      <c r="B43" s="241"/>
      <c r="C43" s="243"/>
      <c r="D43" s="243"/>
      <c r="E43" s="244"/>
      <c r="F43" s="245"/>
      <c r="G43" s="243"/>
      <c r="H43" s="246"/>
      <c r="I43" s="246"/>
      <c r="J43" s="246"/>
      <c r="K43" s="247"/>
      <c r="L43" s="241"/>
      <c r="M43" s="241"/>
      <c r="N43" s="243"/>
      <c r="O43" s="243"/>
      <c r="P43" s="248"/>
      <c r="Q43" s="243"/>
      <c r="R43" s="243"/>
      <c r="S43" s="243"/>
      <c r="T43" s="243"/>
      <c r="U43" s="249"/>
      <c r="V43" s="249"/>
      <c r="W43" s="250"/>
      <c r="X43" s="250"/>
      <c r="Y43" s="250"/>
      <c r="Z43" s="250"/>
      <c r="AA43" s="250"/>
      <c r="AB43" s="250"/>
    </row>
    <row r="44" spans="1:28" ht="30" customHeight="1" x14ac:dyDescent="0.25">
      <c r="A44" s="256" t="s">
        <v>80</v>
      </c>
      <c r="B44" s="38"/>
      <c r="C44" s="242"/>
      <c r="D44" s="108">
        <v>290</v>
      </c>
      <c r="E44" s="108">
        <v>13</v>
      </c>
      <c r="F44" s="108">
        <v>10</v>
      </c>
      <c r="G44" s="108">
        <v>7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1</v>
      </c>
      <c r="P44" s="108">
        <v>0</v>
      </c>
      <c r="Q44" s="108">
        <v>0</v>
      </c>
      <c r="R44" s="108">
        <v>0</v>
      </c>
      <c r="S44" s="108">
        <v>0</v>
      </c>
      <c r="T44" s="108">
        <v>2</v>
      </c>
      <c r="U44" s="108">
        <v>3</v>
      </c>
      <c r="V44" s="108">
        <v>0</v>
      </c>
      <c r="W44" s="109"/>
      <c r="X44" s="110">
        <v>4.4827586206896548</v>
      </c>
      <c r="Y44" s="110">
        <v>76.923076923076934</v>
      </c>
      <c r="Z44" s="110">
        <v>0</v>
      </c>
      <c r="AA44" s="252" t="s">
        <v>81</v>
      </c>
      <c r="AB44" s="110">
        <v>0</v>
      </c>
    </row>
    <row r="45" spans="1:28" ht="30" customHeight="1" x14ac:dyDescent="0.25">
      <c r="A45" s="256" t="s">
        <v>82</v>
      </c>
      <c r="B45" s="251"/>
      <c r="C45" s="238"/>
      <c r="D45" s="100">
        <v>597</v>
      </c>
      <c r="E45" s="100">
        <v>32</v>
      </c>
      <c r="F45" s="100">
        <v>25</v>
      </c>
      <c r="G45" s="100">
        <v>13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1</v>
      </c>
      <c r="O45" s="100">
        <v>3</v>
      </c>
      <c r="P45" s="100">
        <v>2</v>
      </c>
      <c r="Q45" s="100">
        <v>0</v>
      </c>
      <c r="R45" s="100">
        <v>0</v>
      </c>
      <c r="S45" s="100">
        <v>0</v>
      </c>
      <c r="T45" s="100">
        <v>5</v>
      </c>
      <c r="U45" s="100">
        <v>7</v>
      </c>
      <c r="V45" s="100">
        <v>2</v>
      </c>
      <c r="W45" s="101"/>
      <c r="X45" s="102">
        <v>5.3601340033500842</v>
      </c>
      <c r="Y45" s="102">
        <v>78.125</v>
      </c>
      <c r="Z45" s="102">
        <v>0</v>
      </c>
      <c r="AA45" s="253" t="s">
        <v>81</v>
      </c>
      <c r="AB45" s="102">
        <v>0</v>
      </c>
    </row>
    <row r="46" spans="1:28" ht="30" customHeight="1" x14ac:dyDescent="0.25">
      <c r="A46" s="10"/>
      <c r="B46" s="38" t="s">
        <v>83</v>
      </c>
      <c r="C46" s="238"/>
      <c r="D46" s="100">
        <v>887</v>
      </c>
      <c r="E46" s="100">
        <v>45</v>
      </c>
      <c r="F46" s="100">
        <v>35</v>
      </c>
      <c r="G46" s="100">
        <v>20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1</v>
      </c>
      <c r="O46" s="100">
        <v>4</v>
      </c>
      <c r="P46" s="100">
        <v>2</v>
      </c>
      <c r="Q46" s="100">
        <v>0</v>
      </c>
      <c r="R46" s="100">
        <v>0</v>
      </c>
      <c r="S46" s="100">
        <v>0</v>
      </c>
      <c r="T46" s="100">
        <v>7</v>
      </c>
      <c r="U46" s="100">
        <v>10</v>
      </c>
      <c r="V46" s="100">
        <v>2</v>
      </c>
      <c r="W46" s="101"/>
      <c r="X46" s="102">
        <v>5.0732807215332585</v>
      </c>
      <c r="Y46" s="102">
        <v>77.777777777777786</v>
      </c>
      <c r="Z46" s="102">
        <v>0</v>
      </c>
      <c r="AA46" s="253" t="s">
        <v>81</v>
      </c>
      <c r="AB46" s="102">
        <v>0</v>
      </c>
    </row>
    <row r="47" spans="1:28" ht="30" customHeight="1" x14ac:dyDescent="0.25">
      <c r="A47" s="9"/>
      <c r="B47" s="40"/>
      <c r="C47" s="239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5"/>
      <c r="X47" s="255"/>
      <c r="Y47" s="255"/>
      <c r="Z47" s="255"/>
      <c r="AA47" s="255"/>
      <c r="AB47" s="255"/>
    </row>
    <row r="48" spans="1:28" ht="30" customHeight="1" x14ac:dyDescent="0.25">
      <c r="A48" s="11"/>
      <c r="B48" s="62" t="s">
        <v>84</v>
      </c>
      <c r="C48" s="238"/>
      <c r="D48" s="100">
        <v>1334</v>
      </c>
      <c r="E48" s="100">
        <v>54</v>
      </c>
      <c r="F48" s="100">
        <v>36</v>
      </c>
      <c r="G48" s="100">
        <v>16</v>
      </c>
      <c r="H48" s="100">
        <v>1</v>
      </c>
      <c r="I48" s="100">
        <v>1</v>
      </c>
      <c r="J48" s="100">
        <v>1</v>
      </c>
      <c r="K48" s="100">
        <v>1</v>
      </c>
      <c r="L48" s="100">
        <v>0</v>
      </c>
      <c r="M48" s="100">
        <v>2</v>
      </c>
      <c r="N48" s="100">
        <v>0</v>
      </c>
      <c r="O48" s="100">
        <v>9</v>
      </c>
      <c r="P48" s="100">
        <v>6</v>
      </c>
      <c r="Q48" s="100">
        <v>3</v>
      </c>
      <c r="R48" s="100">
        <v>1</v>
      </c>
      <c r="S48" s="100">
        <v>0</v>
      </c>
      <c r="T48" s="100">
        <v>1</v>
      </c>
      <c r="U48" s="100">
        <v>18</v>
      </c>
      <c r="V48" s="100">
        <v>0</v>
      </c>
      <c r="W48" s="101"/>
      <c r="X48" s="102">
        <v>4.0479760119940025</v>
      </c>
      <c r="Y48" s="102">
        <v>66.666666666666657</v>
      </c>
      <c r="Z48" s="102">
        <v>149.92503748125935</v>
      </c>
      <c r="AA48" s="102">
        <v>50</v>
      </c>
      <c r="AB48" s="102">
        <v>3.7037037037037033</v>
      </c>
    </row>
    <row r="49" spans="1:28" ht="30" customHeight="1" x14ac:dyDescent="0.25">
      <c r="A49" s="12"/>
      <c r="B49" s="62" t="s">
        <v>85</v>
      </c>
      <c r="C49" s="238"/>
      <c r="D49" s="100">
        <v>953</v>
      </c>
      <c r="E49" s="100">
        <v>57</v>
      </c>
      <c r="F49" s="100">
        <v>38</v>
      </c>
      <c r="G49" s="100">
        <v>13</v>
      </c>
      <c r="H49" s="100">
        <v>1</v>
      </c>
      <c r="I49" s="100">
        <v>0</v>
      </c>
      <c r="J49" s="100">
        <v>1</v>
      </c>
      <c r="K49" s="100">
        <v>0</v>
      </c>
      <c r="L49" s="100">
        <v>1</v>
      </c>
      <c r="M49" s="100">
        <v>2</v>
      </c>
      <c r="N49" s="100">
        <v>0</v>
      </c>
      <c r="O49" s="100">
        <v>18</v>
      </c>
      <c r="P49" s="100">
        <v>1</v>
      </c>
      <c r="Q49" s="100">
        <v>3</v>
      </c>
      <c r="R49" s="100">
        <v>0</v>
      </c>
      <c r="S49" s="100">
        <v>1</v>
      </c>
      <c r="T49" s="100">
        <v>1</v>
      </c>
      <c r="U49" s="100">
        <v>19</v>
      </c>
      <c r="V49" s="100">
        <v>0</v>
      </c>
      <c r="W49" s="101"/>
      <c r="X49" s="102">
        <v>5.9811122770199372</v>
      </c>
      <c r="Y49" s="102">
        <v>66.666666666666657</v>
      </c>
      <c r="Z49" s="102">
        <v>209.86358866736623</v>
      </c>
      <c r="AA49" s="102">
        <v>50</v>
      </c>
      <c r="AB49" s="102">
        <v>3.5087719298245612</v>
      </c>
    </row>
    <row r="50" spans="1:28" s="1" customFormat="1" ht="30" customHeight="1" x14ac:dyDescent="0.25">
      <c r="A50" s="61"/>
      <c r="B50" s="62" t="s">
        <v>86</v>
      </c>
      <c r="C50" s="99"/>
      <c r="D50" s="100">
        <v>922</v>
      </c>
      <c r="E50" s="100">
        <v>69</v>
      </c>
      <c r="F50" s="100">
        <v>47</v>
      </c>
      <c r="G50" s="100">
        <v>5</v>
      </c>
      <c r="H50" s="100">
        <v>4</v>
      </c>
      <c r="I50" s="100">
        <v>1</v>
      </c>
      <c r="J50" s="100">
        <v>9</v>
      </c>
      <c r="K50" s="100">
        <v>1</v>
      </c>
      <c r="L50" s="100">
        <v>0</v>
      </c>
      <c r="M50" s="100">
        <v>10</v>
      </c>
      <c r="N50" s="100">
        <v>0</v>
      </c>
      <c r="O50" s="100">
        <v>26</v>
      </c>
      <c r="P50" s="100">
        <v>3</v>
      </c>
      <c r="Q50" s="100">
        <v>2</v>
      </c>
      <c r="R50" s="100">
        <v>0</v>
      </c>
      <c r="S50" s="100">
        <v>0</v>
      </c>
      <c r="T50" s="100">
        <v>5</v>
      </c>
      <c r="U50" s="100">
        <v>22</v>
      </c>
      <c r="V50" s="100">
        <v>0</v>
      </c>
      <c r="W50" s="101"/>
      <c r="X50" s="102">
        <v>7.4837310195227769</v>
      </c>
      <c r="Y50" s="102">
        <v>68.115942028985515</v>
      </c>
      <c r="Z50" s="102">
        <v>1084.5986984815618</v>
      </c>
      <c r="AA50" s="102">
        <v>90</v>
      </c>
      <c r="AB50" s="102">
        <v>14.492753623188406</v>
      </c>
    </row>
    <row r="51" spans="1:28" s="1" customFormat="1" ht="30" customHeight="1" x14ac:dyDescent="0.25">
      <c r="A51" s="61"/>
      <c r="B51" s="62" t="s">
        <v>87</v>
      </c>
      <c r="C51" s="99"/>
      <c r="D51" s="100">
        <v>1055</v>
      </c>
      <c r="E51" s="100">
        <v>85</v>
      </c>
      <c r="F51" s="100">
        <v>57</v>
      </c>
      <c r="G51" s="100">
        <v>12</v>
      </c>
      <c r="H51" s="100">
        <v>4</v>
      </c>
      <c r="I51" s="100">
        <v>0</v>
      </c>
      <c r="J51" s="100">
        <v>3</v>
      </c>
      <c r="K51" s="100">
        <v>0</v>
      </c>
      <c r="L51" s="100">
        <v>2</v>
      </c>
      <c r="M51" s="100">
        <v>5</v>
      </c>
      <c r="N51" s="100">
        <v>0</v>
      </c>
      <c r="O51" s="100">
        <v>33</v>
      </c>
      <c r="P51" s="100">
        <v>4</v>
      </c>
      <c r="Q51" s="100">
        <v>2</v>
      </c>
      <c r="R51" s="100">
        <v>0</v>
      </c>
      <c r="S51" s="100">
        <v>0</v>
      </c>
      <c r="T51" s="100">
        <v>3</v>
      </c>
      <c r="U51" s="100">
        <v>28</v>
      </c>
      <c r="V51" s="100">
        <v>1</v>
      </c>
      <c r="W51" s="101"/>
      <c r="X51" s="102">
        <v>8.0568720379146921</v>
      </c>
      <c r="Y51" s="102">
        <v>67.058823529411754</v>
      </c>
      <c r="Z51" s="102">
        <v>473.93364928909955</v>
      </c>
      <c r="AA51" s="102">
        <v>60</v>
      </c>
      <c r="AB51" s="102">
        <v>5.8823529411764701</v>
      </c>
    </row>
    <row r="52" spans="1:28" s="1" customFormat="1" ht="30" customHeight="1" x14ac:dyDescent="0.25">
      <c r="A52" s="61" t="s">
        <v>88</v>
      </c>
      <c r="B52" s="62" t="s">
        <v>89</v>
      </c>
      <c r="C52" s="99"/>
      <c r="D52" s="100">
        <v>2862</v>
      </c>
      <c r="E52" s="100">
        <v>255</v>
      </c>
      <c r="F52" s="100">
        <v>193</v>
      </c>
      <c r="G52" s="100">
        <v>37</v>
      </c>
      <c r="H52" s="100">
        <v>16</v>
      </c>
      <c r="I52" s="100">
        <v>9</v>
      </c>
      <c r="J52" s="100">
        <v>18</v>
      </c>
      <c r="K52" s="100">
        <v>0</v>
      </c>
      <c r="L52" s="100">
        <v>1</v>
      </c>
      <c r="M52" s="100">
        <v>28</v>
      </c>
      <c r="N52" s="100">
        <v>2</v>
      </c>
      <c r="O52" s="100">
        <v>99</v>
      </c>
      <c r="P52" s="100">
        <v>16</v>
      </c>
      <c r="Q52" s="100">
        <v>10</v>
      </c>
      <c r="R52" s="100">
        <v>0</v>
      </c>
      <c r="S52" s="100">
        <v>0</v>
      </c>
      <c r="T52" s="100">
        <v>8</v>
      </c>
      <c r="U52" s="100">
        <v>62</v>
      </c>
      <c r="V52" s="100">
        <v>1</v>
      </c>
      <c r="W52" s="101"/>
      <c r="X52" s="102">
        <v>8.9098532494758906</v>
      </c>
      <c r="Y52" s="102">
        <v>75.686274509803923</v>
      </c>
      <c r="Z52" s="102">
        <v>978.33682739343112</v>
      </c>
      <c r="AA52" s="102">
        <v>64.285714285714292</v>
      </c>
      <c r="AB52" s="102">
        <v>10.980392156862745</v>
      </c>
    </row>
    <row r="53" spans="1:28" s="1" customFormat="1" ht="30" customHeight="1" x14ac:dyDescent="0.25">
      <c r="A53" s="61"/>
      <c r="B53" s="62" t="s">
        <v>90</v>
      </c>
      <c r="C53" s="99"/>
      <c r="D53" s="100">
        <v>3053</v>
      </c>
      <c r="E53" s="100">
        <v>311</v>
      </c>
      <c r="F53" s="100">
        <v>237</v>
      </c>
      <c r="G53" s="100">
        <v>38</v>
      </c>
      <c r="H53" s="100">
        <v>20</v>
      </c>
      <c r="I53" s="100">
        <v>9</v>
      </c>
      <c r="J53" s="100">
        <v>23</v>
      </c>
      <c r="K53" s="100">
        <v>0</v>
      </c>
      <c r="L53" s="100">
        <v>1</v>
      </c>
      <c r="M53" s="100">
        <v>33</v>
      </c>
      <c r="N53" s="100">
        <v>1</v>
      </c>
      <c r="O53" s="100">
        <v>135</v>
      </c>
      <c r="P53" s="100">
        <v>12</v>
      </c>
      <c r="Q53" s="100">
        <v>14</v>
      </c>
      <c r="R53" s="100">
        <v>0</v>
      </c>
      <c r="S53" s="100">
        <v>0</v>
      </c>
      <c r="T53" s="100">
        <v>11</v>
      </c>
      <c r="U53" s="100">
        <v>74</v>
      </c>
      <c r="V53" s="100">
        <v>1</v>
      </c>
      <c r="W53" s="101"/>
      <c r="X53" s="102">
        <v>10.18670160497871</v>
      </c>
      <c r="Y53" s="102">
        <v>76.20578778135048</v>
      </c>
      <c r="Z53" s="102">
        <v>1080.9040288241074</v>
      </c>
      <c r="AA53" s="102">
        <v>69.696969696969703</v>
      </c>
      <c r="AB53" s="102">
        <v>10.610932475884244</v>
      </c>
    </row>
    <row r="54" spans="1:28" s="1" customFormat="1" ht="30" customHeight="1" x14ac:dyDescent="0.25">
      <c r="A54" s="61"/>
      <c r="B54" s="62" t="s">
        <v>91</v>
      </c>
      <c r="C54" s="99"/>
      <c r="D54" s="100">
        <v>1690</v>
      </c>
      <c r="E54" s="100">
        <v>224</v>
      </c>
      <c r="F54" s="100">
        <v>180</v>
      </c>
      <c r="G54" s="100">
        <v>24</v>
      </c>
      <c r="H54" s="100">
        <v>17</v>
      </c>
      <c r="I54" s="100">
        <v>14</v>
      </c>
      <c r="J54" s="100">
        <v>17</v>
      </c>
      <c r="K54" s="100">
        <v>0</v>
      </c>
      <c r="L54" s="100">
        <v>1</v>
      </c>
      <c r="M54" s="100">
        <v>32</v>
      </c>
      <c r="N54" s="100">
        <v>3</v>
      </c>
      <c r="O54" s="100">
        <v>97</v>
      </c>
      <c r="P54" s="100">
        <v>11</v>
      </c>
      <c r="Q54" s="100">
        <v>16</v>
      </c>
      <c r="R54" s="100">
        <v>0</v>
      </c>
      <c r="S54" s="100">
        <v>0</v>
      </c>
      <c r="T54" s="100">
        <v>5</v>
      </c>
      <c r="U54" s="100">
        <v>44</v>
      </c>
      <c r="V54" s="100">
        <v>1</v>
      </c>
      <c r="W54" s="101"/>
      <c r="X54" s="102">
        <v>13.254437869822485</v>
      </c>
      <c r="Y54" s="102">
        <v>80.357142857142861</v>
      </c>
      <c r="Z54" s="102">
        <v>1893.491124260355</v>
      </c>
      <c r="AA54" s="102">
        <v>53.125</v>
      </c>
      <c r="AB54" s="102">
        <v>14.285714285714285</v>
      </c>
    </row>
    <row r="55" spans="1:28" s="1" customFormat="1" ht="30" customHeight="1" x14ac:dyDescent="0.25">
      <c r="A55" s="61"/>
      <c r="B55" s="62" t="s">
        <v>92</v>
      </c>
      <c r="C55" s="99"/>
      <c r="D55" s="100">
        <v>1228</v>
      </c>
      <c r="E55" s="100">
        <v>182</v>
      </c>
      <c r="F55" s="100">
        <v>138</v>
      </c>
      <c r="G55" s="100">
        <v>29</v>
      </c>
      <c r="H55" s="100">
        <v>9</v>
      </c>
      <c r="I55" s="100">
        <v>6</v>
      </c>
      <c r="J55" s="100">
        <v>13</v>
      </c>
      <c r="K55" s="100">
        <v>0</v>
      </c>
      <c r="L55" s="100">
        <v>1</v>
      </c>
      <c r="M55" s="100">
        <v>20</v>
      </c>
      <c r="N55" s="100">
        <v>0</v>
      </c>
      <c r="O55" s="100">
        <v>71</v>
      </c>
      <c r="P55" s="100">
        <v>7</v>
      </c>
      <c r="Q55" s="100">
        <v>10</v>
      </c>
      <c r="R55" s="100">
        <v>1</v>
      </c>
      <c r="S55" s="100">
        <v>0</v>
      </c>
      <c r="T55" s="100">
        <v>3</v>
      </c>
      <c r="U55" s="100">
        <v>44</v>
      </c>
      <c r="V55" s="100">
        <v>4</v>
      </c>
      <c r="W55" s="101"/>
      <c r="X55" s="102">
        <v>14.82084690553746</v>
      </c>
      <c r="Y55" s="102">
        <v>75.824175824175825</v>
      </c>
      <c r="Z55" s="102">
        <v>1628.6644951140065</v>
      </c>
      <c r="AA55" s="102">
        <v>65</v>
      </c>
      <c r="AB55" s="102">
        <v>10.989010989010989</v>
      </c>
    </row>
    <row r="56" spans="1:28" s="1" customFormat="1" ht="30" customHeight="1" x14ac:dyDescent="0.25">
      <c r="A56" s="61"/>
      <c r="B56" s="62" t="s">
        <v>93</v>
      </c>
      <c r="C56" s="99"/>
      <c r="D56" s="100">
        <v>776</v>
      </c>
      <c r="E56" s="100">
        <v>151</v>
      </c>
      <c r="F56" s="100">
        <v>112</v>
      </c>
      <c r="G56" s="100">
        <v>12</v>
      </c>
      <c r="H56" s="100">
        <v>11</v>
      </c>
      <c r="I56" s="100">
        <v>9</v>
      </c>
      <c r="J56" s="100">
        <v>12</v>
      </c>
      <c r="K56" s="100">
        <v>0</v>
      </c>
      <c r="L56" s="100">
        <v>1</v>
      </c>
      <c r="M56" s="100">
        <v>22</v>
      </c>
      <c r="N56" s="100">
        <v>1</v>
      </c>
      <c r="O56" s="100">
        <v>53</v>
      </c>
      <c r="P56" s="100">
        <v>8</v>
      </c>
      <c r="Q56" s="100">
        <v>10</v>
      </c>
      <c r="R56" s="100">
        <v>0</v>
      </c>
      <c r="S56" s="100">
        <v>0</v>
      </c>
      <c r="T56" s="100">
        <v>11</v>
      </c>
      <c r="U56" s="100">
        <v>39</v>
      </c>
      <c r="V56" s="100">
        <v>2</v>
      </c>
      <c r="W56" s="101"/>
      <c r="X56" s="102">
        <v>19.458762886597938</v>
      </c>
      <c r="Y56" s="102">
        <v>74.172185430463571</v>
      </c>
      <c r="Z56" s="102">
        <v>2835.0515463917527</v>
      </c>
      <c r="AA56" s="102">
        <v>54.54545454545454</v>
      </c>
      <c r="AB56" s="102">
        <v>14.569536423841059</v>
      </c>
    </row>
    <row r="57" spans="1:28" s="1" customFormat="1" ht="30" customHeight="1" thickBot="1" x14ac:dyDescent="0.3">
      <c r="A57" s="61"/>
      <c r="B57" s="63" t="s">
        <v>94</v>
      </c>
      <c r="C57" s="103"/>
      <c r="D57" s="104">
        <v>13873</v>
      </c>
      <c r="E57" s="104">
        <v>1388</v>
      </c>
      <c r="F57" s="104">
        <v>1038</v>
      </c>
      <c r="G57" s="104">
        <v>186</v>
      </c>
      <c r="H57" s="104">
        <v>83</v>
      </c>
      <c r="I57" s="104">
        <v>49</v>
      </c>
      <c r="J57" s="104">
        <v>97</v>
      </c>
      <c r="K57" s="104">
        <v>2</v>
      </c>
      <c r="L57" s="104">
        <v>8</v>
      </c>
      <c r="M57" s="104">
        <v>154</v>
      </c>
      <c r="N57" s="104">
        <v>7</v>
      </c>
      <c r="O57" s="104">
        <v>541</v>
      </c>
      <c r="P57" s="104">
        <v>68</v>
      </c>
      <c r="Q57" s="104">
        <v>70</v>
      </c>
      <c r="R57" s="104">
        <v>2</v>
      </c>
      <c r="S57" s="104">
        <v>1</v>
      </c>
      <c r="T57" s="104">
        <v>48</v>
      </c>
      <c r="U57" s="104">
        <v>350</v>
      </c>
      <c r="V57" s="104">
        <v>10</v>
      </c>
      <c r="W57" s="105"/>
      <c r="X57" s="106">
        <v>10.005045772363584</v>
      </c>
      <c r="Y57" s="106">
        <v>74.783861671469737</v>
      </c>
      <c r="Z57" s="106">
        <v>1110.0699199884668</v>
      </c>
      <c r="AA57" s="106">
        <v>62.987012987012989</v>
      </c>
      <c r="AB57" s="106">
        <v>11.095100864553315</v>
      </c>
    </row>
    <row r="58" spans="1:28" s="1" customFormat="1" ht="30" customHeight="1" thickTop="1" x14ac:dyDescent="0.25">
      <c r="A58" s="64"/>
      <c r="B58" s="65" t="s">
        <v>84</v>
      </c>
      <c r="C58" s="107"/>
      <c r="D58" s="108">
        <v>3212</v>
      </c>
      <c r="E58" s="108">
        <v>144</v>
      </c>
      <c r="F58" s="108">
        <v>93</v>
      </c>
      <c r="G58" s="108">
        <v>61</v>
      </c>
      <c r="H58" s="108">
        <v>3</v>
      </c>
      <c r="I58" s="108">
        <v>0</v>
      </c>
      <c r="J58" s="108">
        <v>3</v>
      </c>
      <c r="K58" s="108">
        <v>0</v>
      </c>
      <c r="L58" s="108">
        <v>0</v>
      </c>
      <c r="M58" s="108">
        <v>3</v>
      </c>
      <c r="N58" s="108">
        <v>0</v>
      </c>
      <c r="O58" s="108">
        <v>14</v>
      </c>
      <c r="P58" s="108">
        <v>3</v>
      </c>
      <c r="Q58" s="108">
        <v>4</v>
      </c>
      <c r="R58" s="108">
        <v>1</v>
      </c>
      <c r="S58" s="108">
        <v>0</v>
      </c>
      <c r="T58" s="108">
        <v>5</v>
      </c>
      <c r="U58" s="108">
        <v>51</v>
      </c>
      <c r="V58" s="108">
        <v>4</v>
      </c>
      <c r="W58" s="109"/>
      <c r="X58" s="110">
        <v>4.4831880448318806</v>
      </c>
      <c r="Y58" s="110">
        <v>64.583333333333343</v>
      </c>
      <c r="Z58" s="110">
        <v>93.39975093399751</v>
      </c>
      <c r="AA58" s="110">
        <v>100</v>
      </c>
      <c r="AB58" s="110">
        <v>2.083333333333333</v>
      </c>
    </row>
    <row r="59" spans="1:28" s="1" customFormat="1" ht="30" customHeight="1" x14ac:dyDescent="0.25">
      <c r="A59" s="61"/>
      <c r="B59" s="62" t="s">
        <v>85</v>
      </c>
      <c r="C59" s="99"/>
      <c r="D59" s="100">
        <v>1758</v>
      </c>
      <c r="E59" s="100">
        <v>96</v>
      </c>
      <c r="F59" s="100">
        <v>65</v>
      </c>
      <c r="G59" s="100">
        <v>31</v>
      </c>
      <c r="H59" s="100">
        <v>1</v>
      </c>
      <c r="I59" s="100">
        <v>4</v>
      </c>
      <c r="J59" s="100">
        <v>2</v>
      </c>
      <c r="K59" s="100">
        <v>0</v>
      </c>
      <c r="L59" s="100">
        <v>0</v>
      </c>
      <c r="M59" s="100">
        <v>6</v>
      </c>
      <c r="N59" s="100">
        <v>0</v>
      </c>
      <c r="O59" s="100">
        <v>9</v>
      </c>
      <c r="P59" s="100">
        <v>7</v>
      </c>
      <c r="Q59" s="100">
        <v>2</v>
      </c>
      <c r="R59" s="100">
        <v>1</v>
      </c>
      <c r="S59" s="100">
        <v>0</v>
      </c>
      <c r="T59" s="100">
        <v>6</v>
      </c>
      <c r="U59" s="100">
        <v>31</v>
      </c>
      <c r="V59" s="100">
        <v>3</v>
      </c>
      <c r="W59" s="101"/>
      <c r="X59" s="102">
        <v>5.4607508532423212</v>
      </c>
      <c r="Y59" s="102">
        <v>67.708333333333343</v>
      </c>
      <c r="Z59" s="102">
        <v>341.29692832764505</v>
      </c>
      <c r="AA59" s="102">
        <v>33.333333333333329</v>
      </c>
      <c r="AB59" s="102">
        <v>6.25</v>
      </c>
    </row>
    <row r="60" spans="1:28" s="1" customFormat="1" ht="30" customHeight="1" x14ac:dyDescent="0.25">
      <c r="A60" s="61"/>
      <c r="B60" s="62" t="s">
        <v>86</v>
      </c>
      <c r="C60" s="99"/>
      <c r="D60" s="100">
        <v>1860</v>
      </c>
      <c r="E60" s="100">
        <v>89</v>
      </c>
      <c r="F60" s="100">
        <v>71</v>
      </c>
      <c r="G60" s="100">
        <v>31</v>
      </c>
      <c r="H60" s="100">
        <v>1</v>
      </c>
      <c r="I60" s="100">
        <v>3</v>
      </c>
      <c r="J60" s="100">
        <v>1</v>
      </c>
      <c r="K60" s="100">
        <v>0</v>
      </c>
      <c r="L60" s="100">
        <v>0</v>
      </c>
      <c r="M60" s="100">
        <v>4</v>
      </c>
      <c r="N60" s="100">
        <v>0</v>
      </c>
      <c r="O60" s="100">
        <v>26</v>
      </c>
      <c r="P60" s="100">
        <v>3</v>
      </c>
      <c r="Q60" s="100">
        <v>3</v>
      </c>
      <c r="R60" s="100">
        <v>0</v>
      </c>
      <c r="S60" s="100">
        <v>0</v>
      </c>
      <c r="T60" s="100">
        <v>5</v>
      </c>
      <c r="U60" s="100">
        <v>18</v>
      </c>
      <c r="V60" s="100">
        <v>1</v>
      </c>
      <c r="W60" s="101"/>
      <c r="X60" s="102">
        <v>4.78494623655914</v>
      </c>
      <c r="Y60" s="102">
        <v>79.775280898876403</v>
      </c>
      <c r="Z60" s="102">
        <v>215.05376344086022</v>
      </c>
      <c r="AA60" s="102">
        <v>25</v>
      </c>
      <c r="AB60" s="102">
        <v>4.4943820224719104</v>
      </c>
    </row>
    <row r="61" spans="1:28" s="1" customFormat="1" ht="30" customHeight="1" x14ac:dyDescent="0.25">
      <c r="A61" s="61"/>
      <c r="B61" s="62" t="s">
        <v>87</v>
      </c>
      <c r="C61" s="99"/>
      <c r="D61" s="100">
        <v>2222</v>
      </c>
      <c r="E61" s="100">
        <v>117</v>
      </c>
      <c r="F61" s="100">
        <v>95</v>
      </c>
      <c r="G61" s="100">
        <v>43</v>
      </c>
      <c r="H61" s="100">
        <v>2</v>
      </c>
      <c r="I61" s="100">
        <v>1</v>
      </c>
      <c r="J61" s="100">
        <v>5</v>
      </c>
      <c r="K61" s="100">
        <v>0</v>
      </c>
      <c r="L61" s="100">
        <v>0</v>
      </c>
      <c r="M61" s="100">
        <v>6</v>
      </c>
      <c r="N61" s="100">
        <v>0</v>
      </c>
      <c r="O61" s="100">
        <v>25</v>
      </c>
      <c r="P61" s="100">
        <v>7</v>
      </c>
      <c r="Q61" s="100">
        <v>7</v>
      </c>
      <c r="R61" s="100">
        <v>1</v>
      </c>
      <c r="S61" s="100">
        <v>0</v>
      </c>
      <c r="T61" s="100">
        <v>8</v>
      </c>
      <c r="U61" s="100">
        <v>22</v>
      </c>
      <c r="V61" s="100">
        <v>3</v>
      </c>
      <c r="W61" s="101"/>
      <c r="X61" s="102">
        <v>5.2655265526552659</v>
      </c>
      <c r="Y61" s="102">
        <v>81.196581196581192</v>
      </c>
      <c r="Z61" s="102">
        <v>270.02700270027003</v>
      </c>
      <c r="AA61" s="102">
        <v>83.333333333333343</v>
      </c>
      <c r="AB61" s="102">
        <v>5.1282051282051277</v>
      </c>
    </row>
    <row r="62" spans="1:28" s="1" customFormat="1" ht="30" customHeight="1" x14ac:dyDescent="0.25">
      <c r="A62" s="61" t="s">
        <v>95</v>
      </c>
      <c r="B62" s="62" t="s">
        <v>89</v>
      </c>
      <c r="C62" s="99"/>
      <c r="D62" s="100">
        <v>3891</v>
      </c>
      <c r="E62" s="100">
        <v>218</v>
      </c>
      <c r="F62" s="100">
        <v>177</v>
      </c>
      <c r="G62" s="100">
        <v>62</v>
      </c>
      <c r="H62" s="100">
        <v>11</v>
      </c>
      <c r="I62" s="100">
        <v>7</v>
      </c>
      <c r="J62" s="100">
        <v>10</v>
      </c>
      <c r="K62" s="100">
        <v>0</v>
      </c>
      <c r="L62" s="100">
        <v>2</v>
      </c>
      <c r="M62" s="100">
        <v>19</v>
      </c>
      <c r="N62" s="100">
        <v>0</v>
      </c>
      <c r="O62" s="100">
        <v>63</v>
      </c>
      <c r="P62" s="100">
        <v>7</v>
      </c>
      <c r="Q62" s="100">
        <v>9</v>
      </c>
      <c r="R62" s="100">
        <v>0</v>
      </c>
      <c r="S62" s="100">
        <v>0</v>
      </c>
      <c r="T62" s="100">
        <v>16</v>
      </c>
      <c r="U62" s="100">
        <v>41</v>
      </c>
      <c r="V62" s="100">
        <v>2</v>
      </c>
      <c r="W62" s="101"/>
      <c r="X62" s="102">
        <v>5.6026728347468513</v>
      </c>
      <c r="Y62" s="102">
        <v>81.192660550458712</v>
      </c>
      <c r="Z62" s="102">
        <v>488.30634798252379</v>
      </c>
      <c r="AA62" s="102">
        <v>52.631578947368418</v>
      </c>
      <c r="AB62" s="102">
        <v>8.7155963302752291</v>
      </c>
    </row>
    <row r="63" spans="1:28" s="1" customFormat="1" ht="30" customHeight="1" x14ac:dyDescent="0.25">
      <c r="A63" s="61"/>
      <c r="B63" s="62" t="s">
        <v>90</v>
      </c>
      <c r="C63" s="99"/>
      <c r="D63" s="100">
        <v>2666</v>
      </c>
      <c r="E63" s="100">
        <v>167</v>
      </c>
      <c r="F63" s="100">
        <v>130</v>
      </c>
      <c r="G63" s="100">
        <v>32</v>
      </c>
      <c r="H63" s="100">
        <v>10</v>
      </c>
      <c r="I63" s="100">
        <v>6</v>
      </c>
      <c r="J63" s="100">
        <v>10</v>
      </c>
      <c r="K63" s="100">
        <v>0</v>
      </c>
      <c r="L63" s="100">
        <v>1</v>
      </c>
      <c r="M63" s="100">
        <v>17</v>
      </c>
      <c r="N63" s="100">
        <v>0</v>
      </c>
      <c r="O63" s="100">
        <v>51</v>
      </c>
      <c r="P63" s="100">
        <v>9</v>
      </c>
      <c r="Q63" s="100">
        <v>10</v>
      </c>
      <c r="R63" s="100">
        <v>1</v>
      </c>
      <c r="S63" s="100">
        <v>0</v>
      </c>
      <c r="T63" s="100">
        <v>11</v>
      </c>
      <c r="U63" s="100">
        <v>37</v>
      </c>
      <c r="V63" s="100">
        <v>1</v>
      </c>
      <c r="W63" s="101"/>
      <c r="X63" s="102">
        <v>6.2640660165041258</v>
      </c>
      <c r="Y63" s="102">
        <v>77.844311377245518</v>
      </c>
      <c r="Z63" s="102">
        <v>637.65941485371343</v>
      </c>
      <c r="AA63" s="102">
        <v>58.82352941176471</v>
      </c>
      <c r="AB63" s="102">
        <v>10.179640718562874</v>
      </c>
    </row>
    <row r="64" spans="1:28" s="1" customFormat="1" ht="30" customHeight="1" x14ac:dyDescent="0.25">
      <c r="A64" s="61"/>
      <c r="B64" s="62" t="s">
        <v>91</v>
      </c>
      <c r="C64" s="99"/>
      <c r="D64" s="100">
        <v>1727</v>
      </c>
      <c r="E64" s="100">
        <v>134</v>
      </c>
      <c r="F64" s="100">
        <v>113</v>
      </c>
      <c r="G64" s="100">
        <v>32</v>
      </c>
      <c r="H64" s="100">
        <v>8</v>
      </c>
      <c r="I64" s="100">
        <v>4</v>
      </c>
      <c r="J64" s="100">
        <v>9</v>
      </c>
      <c r="K64" s="100">
        <v>0</v>
      </c>
      <c r="L64" s="100">
        <v>2</v>
      </c>
      <c r="M64" s="100">
        <v>15</v>
      </c>
      <c r="N64" s="100">
        <v>1</v>
      </c>
      <c r="O64" s="100">
        <v>45</v>
      </c>
      <c r="P64" s="100">
        <v>9</v>
      </c>
      <c r="Q64" s="100">
        <v>8</v>
      </c>
      <c r="R64" s="100">
        <v>0</v>
      </c>
      <c r="S64" s="100">
        <v>0</v>
      </c>
      <c r="T64" s="100">
        <v>6</v>
      </c>
      <c r="U64" s="100">
        <v>21</v>
      </c>
      <c r="V64" s="100">
        <v>0</v>
      </c>
      <c r="W64" s="101"/>
      <c r="X64" s="102">
        <v>7.7591198610306886</v>
      </c>
      <c r="Y64" s="102">
        <v>84.328358208955223</v>
      </c>
      <c r="Z64" s="102">
        <v>868.55819339895777</v>
      </c>
      <c r="AA64" s="102">
        <v>60</v>
      </c>
      <c r="AB64" s="102">
        <v>11.194029850746269</v>
      </c>
    </row>
    <row r="65" spans="1:28" s="1" customFormat="1" ht="30" customHeight="1" x14ac:dyDescent="0.25">
      <c r="A65" s="61"/>
      <c r="B65" s="62" t="s">
        <v>92</v>
      </c>
      <c r="C65" s="99"/>
      <c r="D65" s="100">
        <v>1294</v>
      </c>
      <c r="E65" s="100">
        <v>138</v>
      </c>
      <c r="F65" s="100">
        <v>111</v>
      </c>
      <c r="G65" s="100">
        <v>35</v>
      </c>
      <c r="H65" s="100">
        <v>8</v>
      </c>
      <c r="I65" s="100">
        <v>5</v>
      </c>
      <c r="J65" s="100">
        <v>9</v>
      </c>
      <c r="K65" s="100">
        <v>0</v>
      </c>
      <c r="L65" s="100">
        <v>0</v>
      </c>
      <c r="M65" s="100">
        <v>14</v>
      </c>
      <c r="N65" s="100">
        <v>2</v>
      </c>
      <c r="O65" s="100">
        <v>43</v>
      </c>
      <c r="P65" s="100">
        <v>7</v>
      </c>
      <c r="Q65" s="100">
        <v>6</v>
      </c>
      <c r="R65" s="100">
        <v>1</v>
      </c>
      <c r="S65" s="100">
        <v>0</v>
      </c>
      <c r="T65" s="100">
        <v>7</v>
      </c>
      <c r="U65" s="100">
        <v>27</v>
      </c>
      <c r="V65" s="100">
        <v>0</v>
      </c>
      <c r="W65" s="101"/>
      <c r="X65" s="102">
        <v>10.664605873261205</v>
      </c>
      <c r="Y65" s="102">
        <v>80.434782608695656</v>
      </c>
      <c r="Z65" s="102">
        <v>1081.9165378670789</v>
      </c>
      <c r="AA65" s="102">
        <v>64.285714285714292</v>
      </c>
      <c r="AB65" s="102">
        <v>10.144927536231885</v>
      </c>
    </row>
    <row r="66" spans="1:28" s="1" customFormat="1" ht="30" customHeight="1" x14ac:dyDescent="0.25">
      <c r="A66" s="61"/>
      <c r="B66" s="62" t="s">
        <v>93</v>
      </c>
      <c r="C66" s="99"/>
      <c r="D66" s="100">
        <v>961</v>
      </c>
      <c r="E66" s="100">
        <v>131</v>
      </c>
      <c r="F66" s="100">
        <v>88</v>
      </c>
      <c r="G66" s="100">
        <v>19</v>
      </c>
      <c r="H66" s="100">
        <v>7</v>
      </c>
      <c r="I66" s="100">
        <v>6</v>
      </c>
      <c r="J66" s="100">
        <v>5</v>
      </c>
      <c r="K66" s="100">
        <v>0</v>
      </c>
      <c r="L66" s="100">
        <v>0</v>
      </c>
      <c r="M66" s="100">
        <v>11</v>
      </c>
      <c r="N66" s="100">
        <v>1</v>
      </c>
      <c r="O66" s="100">
        <v>43</v>
      </c>
      <c r="P66" s="100">
        <v>4</v>
      </c>
      <c r="Q66" s="100">
        <v>6</v>
      </c>
      <c r="R66" s="100">
        <v>0</v>
      </c>
      <c r="S66" s="100">
        <v>0</v>
      </c>
      <c r="T66" s="100">
        <v>5</v>
      </c>
      <c r="U66" s="100">
        <v>43</v>
      </c>
      <c r="V66" s="100">
        <v>1</v>
      </c>
      <c r="W66" s="101"/>
      <c r="X66" s="102">
        <v>13.631633714880333</v>
      </c>
      <c r="Y66" s="102">
        <v>67.175572519083971</v>
      </c>
      <c r="Z66" s="102">
        <v>1144.6409989594174</v>
      </c>
      <c r="AA66" s="102">
        <v>45.454545454545453</v>
      </c>
      <c r="AB66" s="102">
        <v>8.3969465648854964</v>
      </c>
    </row>
    <row r="67" spans="1:28" s="1" customFormat="1" ht="30" customHeight="1" thickBot="1" x14ac:dyDescent="0.3">
      <c r="A67" s="66"/>
      <c r="B67" s="63" t="s">
        <v>94</v>
      </c>
      <c r="C67" s="103"/>
      <c r="D67" s="104">
        <v>19591</v>
      </c>
      <c r="E67" s="104">
        <v>1234</v>
      </c>
      <c r="F67" s="104">
        <v>943</v>
      </c>
      <c r="G67" s="104">
        <v>346</v>
      </c>
      <c r="H67" s="104">
        <v>51</v>
      </c>
      <c r="I67" s="104">
        <v>36</v>
      </c>
      <c r="J67" s="104">
        <v>54</v>
      </c>
      <c r="K67" s="104">
        <v>0</v>
      </c>
      <c r="L67" s="104">
        <v>5</v>
      </c>
      <c r="M67" s="104">
        <v>95</v>
      </c>
      <c r="N67" s="104">
        <v>4</v>
      </c>
      <c r="O67" s="104">
        <v>319</v>
      </c>
      <c r="P67" s="104">
        <v>56</v>
      </c>
      <c r="Q67" s="104">
        <v>55</v>
      </c>
      <c r="R67" s="104">
        <v>5</v>
      </c>
      <c r="S67" s="104">
        <v>0</v>
      </c>
      <c r="T67" s="104">
        <v>69</v>
      </c>
      <c r="U67" s="104">
        <v>291</v>
      </c>
      <c r="V67" s="104">
        <v>15</v>
      </c>
      <c r="W67" s="105"/>
      <c r="X67" s="106">
        <v>6.298810678372722</v>
      </c>
      <c r="Y67" s="106">
        <v>76.41815235008103</v>
      </c>
      <c r="Z67" s="106">
        <v>484.9165433107039</v>
      </c>
      <c r="AA67" s="106">
        <v>56.84210526315789</v>
      </c>
      <c r="AB67" s="106">
        <v>7.6985413290113449</v>
      </c>
    </row>
    <row r="68" spans="1:28" s="1" customFormat="1" ht="30" customHeight="1" thickTop="1" x14ac:dyDescent="0.25">
      <c r="A68" s="197" t="s">
        <v>96</v>
      </c>
      <c r="B68" s="198"/>
      <c r="C68" s="107"/>
      <c r="D68" s="108">
        <v>33464</v>
      </c>
      <c r="E68" s="108">
        <v>2622</v>
      </c>
      <c r="F68" s="108">
        <v>1981</v>
      </c>
      <c r="G68" s="108">
        <v>532</v>
      </c>
      <c r="H68" s="108">
        <v>134</v>
      </c>
      <c r="I68" s="108">
        <v>85</v>
      </c>
      <c r="J68" s="108">
        <v>151</v>
      </c>
      <c r="K68" s="108">
        <v>2</v>
      </c>
      <c r="L68" s="108">
        <v>13</v>
      </c>
      <c r="M68" s="108">
        <v>249</v>
      </c>
      <c r="N68" s="108">
        <v>11</v>
      </c>
      <c r="O68" s="108">
        <v>860</v>
      </c>
      <c r="P68" s="108">
        <v>124</v>
      </c>
      <c r="Q68" s="108">
        <v>125</v>
      </c>
      <c r="R68" s="108">
        <v>7</v>
      </c>
      <c r="S68" s="108">
        <v>1</v>
      </c>
      <c r="T68" s="108">
        <v>117</v>
      </c>
      <c r="U68" s="108">
        <v>641</v>
      </c>
      <c r="V68" s="108">
        <v>25</v>
      </c>
      <c r="W68" s="109"/>
      <c r="X68" s="110">
        <v>7.8352856801338762</v>
      </c>
      <c r="Y68" s="110">
        <v>75.553012967200601</v>
      </c>
      <c r="Z68" s="110">
        <v>744.0831938799904</v>
      </c>
      <c r="AA68" s="110">
        <v>60.642570281124499</v>
      </c>
      <c r="AB68" s="110">
        <v>9.4965675057208241</v>
      </c>
    </row>
    <row r="69" spans="1:28" s="15" customFormat="1" ht="30" customHeight="1" x14ac:dyDescent="0.25">
      <c r="A69" s="114"/>
      <c r="B69" s="115"/>
      <c r="C69" s="128"/>
      <c r="D69" s="129" t="s">
        <v>102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1"/>
      <c r="X69" s="131"/>
      <c r="Y69" s="131"/>
      <c r="Z69" s="131"/>
      <c r="AA69" s="131"/>
      <c r="AB69" s="257"/>
    </row>
    <row r="70" spans="1:28" s="1" customFormat="1" ht="30" customHeight="1" x14ac:dyDescent="0.25">
      <c r="A70" s="116"/>
      <c r="B70" s="117" t="s">
        <v>101</v>
      </c>
      <c r="C70" s="128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1"/>
      <c r="X70" s="131"/>
      <c r="Y70" s="131"/>
      <c r="Z70" s="131"/>
      <c r="AA70" s="131"/>
      <c r="AB70" s="258" t="s">
        <v>98</v>
      </c>
    </row>
    <row r="71" spans="1:28" s="40" customFormat="1" ht="43.5" customHeight="1" x14ac:dyDescent="0.25">
      <c r="A71" s="199" t="s">
        <v>1</v>
      </c>
      <c r="B71" s="199"/>
      <c r="C71" s="200" t="s">
        <v>2</v>
      </c>
      <c r="D71" s="200" t="s">
        <v>3</v>
      </c>
      <c r="E71" s="200" t="s">
        <v>78</v>
      </c>
      <c r="F71" s="205" t="s">
        <v>5</v>
      </c>
      <c r="G71" s="208" t="s">
        <v>6</v>
      </c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10"/>
      <c r="U71" s="218" t="s">
        <v>7</v>
      </c>
      <c r="V71" s="218" t="s">
        <v>8</v>
      </c>
      <c r="W71" s="211" t="s">
        <v>9</v>
      </c>
      <c r="X71" s="211" t="s">
        <v>10</v>
      </c>
      <c r="Y71" s="211" t="s">
        <v>11</v>
      </c>
      <c r="Z71" s="211" t="s">
        <v>12</v>
      </c>
      <c r="AA71" s="211" t="s">
        <v>13</v>
      </c>
      <c r="AB71" s="211" t="s">
        <v>14</v>
      </c>
    </row>
    <row r="72" spans="1:28" s="40" customFormat="1" ht="43.5" customHeight="1" x14ac:dyDescent="0.25">
      <c r="A72" s="199"/>
      <c r="B72" s="199"/>
      <c r="C72" s="201"/>
      <c r="D72" s="201"/>
      <c r="E72" s="203"/>
      <c r="F72" s="206"/>
      <c r="G72" s="200" t="s">
        <v>15</v>
      </c>
      <c r="H72" s="208" t="s">
        <v>16</v>
      </c>
      <c r="I72" s="213"/>
      <c r="J72" s="213"/>
      <c r="K72" s="213"/>
      <c r="L72" s="213"/>
      <c r="M72" s="214"/>
      <c r="N72" s="200" t="s">
        <v>17</v>
      </c>
      <c r="O72" s="200" t="s">
        <v>18</v>
      </c>
      <c r="P72" s="215" t="s">
        <v>19</v>
      </c>
      <c r="Q72" s="200" t="s">
        <v>20</v>
      </c>
      <c r="R72" s="200" t="s">
        <v>21</v>
      </c>
      <c r="S72" s="200" t="s">
        <v>22</v>
      </c>
      <c r="T72" s="200" t="s">
        <v>23</v>
      </c>
      <c r="U72" s="206"/>
      <c r="V72" s="206"/>
      <c r="W72" s="212"/>
      <c r="X72" s="212"/>
      <c r="Y72" s="212"/>
      <c r="Z72" s="212"/>
      <c r="AA72" s="212"/>
      <c r="AB72" s="212"/>
    </row>
    <row r="73" spans="1:28" s="40" customFormat="1" ht="43.5" customHeight="1" x14ac:dyDescent="0.25">
      <c r="A73" s="199"/>
      <c r="B73" s="199"/>
      <c r="C73" s="201"/>
      <c r="D73" s="201"/>
      <c r="E73" s="203"/>
      <c r="F73" s="206"/>
      <c r="G73" s="201"/>
      <c r="H73" s="221" t="s">
        <v>24</v>
      </c>
      <c r="I73" s="224" t="s">
        <v>25</v>
      </c>
      <c r="J73" s="227" t="s">
        <v>26</v>
      </c>
      <c r="K73" s="44"/>
      <c r="L73" s="235" t="s">
        <v>27</v>
      </c>
      <c r="M73" s="230" t="s">
        <v>28</v>
      </c>
      <c r="N73" s="201"/>
      <c r="O73" s="201"/>
      <c r="P73" s="216"/>
      <c r="Q73" s="201"/>
      <c r="R73" s="201"/>
      <c r="S73" s="201"/>
      <c r="T73" s="201"/>
      <c r="U73" s="206"/>
      <c r="V73" s="206"/>
      <c r="W73" s="212"/>
      <c r="X73" s="212"/>
      <c r="Y73" s="212"/>
      <c r="Z73" s="212"/>
      <c r="AA73" s="212"/>
      <c r="AB73" s="212"/>
    </row>
    <row r="74" spans="1:28" s="40" customFormat="1" ht="43.5" customHeight="1" x14ac:dyDescent="0.25">
      <c r="A74" s="199"/>
      <c r="B74" s="199"/>
      <c r="C74" s="201"/>
      <c r="D74" s="201"/>
      <c r="E74" s="203"/>
      <c r="F74" s="206"/>
      <c r="G74" s="201"/>
      <c r="H74" s="222"/>
      <c r="I74" s="225"/>
      <c r="J74" s="228"/>
      <c r="K74" s="221" t="s">
        <v>29</v>
      </c>
      <c r="L74" s="236"/>
      <c r="M74" s="231"/>
      <c r="N74" s="201"/>
      <c r="O74" s="201"/>
      <c r="P74" s="216"/>
      <c r="Q74" s="201"/>
      <c r="R74" s="201"/>
      <c r="S74" s="201"/>
      <c r="T74" s="201"/>
      <c r="U74" s="219"/>
      <c r="V74" s="219"/>
      <c r="W74" s="212"/>
      <c r="X74" s="212"/>
      <c r="Y74" s="212"/>
      <c r="Z74" s="212"/>
      <c r="AA74" s="212"/>
      <c r="AB74" s="212"/>
    </row>
    <row r="75" spans="1:28" s="40" customFormat="1" ht="43.5" customHeight="1" x14ac:dyDescent="0.25">
      <c r="A75" s="199"/>
      <c r="B75" s="199"/>
      <c r="C75" s="201"/>
      <c r="D75" s="201"/>
      <c r="E75" s="203"/>
      <c r="F75" s="206"/>
      <c r="G75" s="201"/>
      <c r="H75" s="222"/>
      <c r="I75" s="225"/>
      <c r="J75" s="228"/>
      <c r="K75" s="233"/>
      <c r="L75" s="236"/>
      <c r="M75" s="231"/>
      <c r="N75" s="201"/>
      <c r="O75" s="201"/>
      <c r="P75" s="216"/>
      <c r="Q75" s="201"/>
      <c r="R75" s="201"/>
      <c r="S75" s="201"/>
      <c r="T75" s="201"/>
      <c r="U75" s="219"/>
      <c r="V75" s="219"/>
      <c r="W75" s="212"/>
      <c r="X75" s="212"/>
      <c r="Y75" s="212"/>
      <c r="Z75" s="212"/>
      <c r="AA75" s="212"/>
      <c r="AB75" s="212"/>
    </row>
    <row r="76" spans="1:28" s="40" customFormat="1" ht="43.5" customHeight="1" x14ac:dyDescent="0.25">
      <c r="A76" s="199"/>
      <c r="B76" s="199"/>
      <c r="C76" s="202"/>
      <c r="D76" s="202"/>
      <c r="E76" s="204"/>
      <c r="F76" s="207"/>
      <c r="G76" s="202"/>
      <c r="H76" s="223"/>
      <c r="I76" s="226"/>
      <c r="J76" s="229"/>
      <c r="K76" s="234"/>
      <c r="L76" s="237"/>
      <c r="M76" s="232"/>
      <c r="N76" s="202"/>
      <c r="O76" s="202"/>
      <c r="P76" s="217"/>
      <c r="Q76" s="202"/>
      <c r="R76" s="202"/>
      <c r="S76" s="202"/>
      <c r="T76" s="202"/>
      <c r="U76" s="220"/>
      <c r="V76" s="220"/>
      <c r="W76" s="212"/>
      <c r="X76" s="212"/>
      <c r="Y76" s="212"/>
      <c r="Z76" s="212"/>
      <c r="AA76" s="212"/>
      <c r="AB76" s="212"/>
    </row>
    <row r="77" spans="1:28" s="1" customFormat="1" ht="20.25" customHeight="1" x14ac:dyDescent="0.25">
      <c r="A77" s="116"/>
      <c r="B77" s="118"/>
      <c r="C77" s="132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4"/>
      <c r="X77" s="134"/>
      <c r="Y77" s="134"/>
      <c r="Z77" s="134"/>
      <c r="AA77" s="134"/>
      <c r="AB77" s="135"/>
    </row>
    <row r="78" spans="1:28" s="1" customFormat="1" ht="30" customHeight="1" x14ac:dyDescent="0.25">
      <c r="A78" s="116" t="s">
        <v>80</v>
      </c>
      <c r="B78" s="38"/>
      <c r="C78" s="20"/>
      <c r="D78" s="108">
        <v>354</v>
      </c>
      <c r="E78" s="108">
        <v>2</v>
      </c>
      <c r="F78" s="108">
        <v>2</v>
      </c>
      <c r="G78" s="108">
        <v>2</v>
      </c>
      <c r="H78" s="108">
        <v>0</v>
      </c>
      <c r="I78" s="108">
        <v>0</v>
      </c>
      <c r="J78" s="108">
        <v>0</v>
      </c>
      <c r="K78" s="108">
        <v>0</v>
      </c>
      <c r="L78" s="108">
        <v>0</v>
      </c>
      <c r="M78" s="108">
        <v>0</v>
      </c>
      <c r="N78" s="108">
        <v>0</v>
      </c>
      <c r="O78" s="108">
        <v>0</v>
      </c>
      <c r="P78" s="108">
        <v>0</v>
      </c>
      <c r="Q78" s="108">
        <v>0</v>
      </c>
      <c r="R78" s="108">
        <v>0</v>
      </c>
      <c r="S78" s="108">
        <v>0</v>
      </c>
      <c r="T78" s="108">
        <v>0</v>
      </c>
      <c r="U78" s="108">
        <v>0</v>
      </c>
      <c r="V78" s="108">
        <v>0</v>
      </c>
      <c r="W78" s="109"/>
      <c r="X78" s="110">
        <v>0.56497175141242939</v>
      </c>
      <c r="Y78" s="110">
        <v>100</v>
      </c>
      <c r="Z78" s="110">
        <v>0</v>
      </c>
      <c r="AA78" s="252" t="s">
        <v>81</v>
      </c>
      <c r="AB78" s="110">
        <v>0</v>
      </c>
    </row>
    <row r="79" spans="1:28" s="1" customFormat="1" ht="30" customHeight="1" x14ac:dyDescent="0.25">
      <c r="A79" s="256" t="s">
        <v>82</v>
      </c>
      <c r="B79" s="251"/>
      <c r="C79" s="18"/>
      <c r="D79" s="100">
        <v>717</v>
      </c>
      <c r="E79" s="100">
        <v>26</v>
      </c>
      <c r="F79" s="100">
        <v>19</v>
      </c>
      <c r="G79" s="100">
        <v>11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4</v>
      </c>
      <c r="P79" s="100">
        <v>1</v>
      </c>
      <c r="Q79" s="100">
        <v>1</v>
      </c>
      <c r="R79" s="100">
        <v>0</v>
      </c>
      <c r="S79" s="100">
        <v>0</v>
      </c>
      <c r="T79" s="100">
        <v>1</v>
      </c>
      <c r="U79" s="100">
        <v>7</v>
      </c>
      <c r="V79" s="100">
        <v>1</v>
      </c>
      <c r="W79" s="101"/>
      <c r="X79" s="102">
        <v>3.626220362622036</v>
      </c>
      <c r="Y79" s="102">
        <v>73.076923076923066</v>
      </c>
      <c r="Z79" s="102">
        <v>0</v>
      </c>
      <c r="AA79" s="253" t="s">
        <v>81</v>
      </c>
      <c r="AB79" s="102">
        <v>0</v>
      </c>
    </row>
    <row r="80" spans="1:28" s="1" customFormat="1" ht="30" customHeight="1" x14ac:dyDescent="0.25">
      <c r="A80" s="116"/>
      <c r="B80" s="38" t="s">
        <v>83</v>
      </c>
      <c r="C80" s="18"/>
      <c r="D80" s="100">
        <v>1071</v>
      </c>
      <c r="E80" s="100">
        <v>28</v>
      </c>
      <c r="F80" s="100">
        <v>21</v>
      </c>
      <c r="G80" s="100">
        <v>13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4</v>
      </c>
      <c r="P80" s="100">
        <v>1</v>
      </c>
      <c r="Q80" s="100">
        <v>1</v>
      </c>
      <c r="R80" s="100">
        <v>0</v>
      </c>
      <c r="S80" s="100">
        <v>0</v>
      </c>
      <c r="T80" s="100">
        <v>1</v>
      </c>
      <c r="U80" s="100">
        <v>7</v>
      </c>
      <c r="V80" s="100">
        <v>1</v>
      </c>
      <c r="W80" s="101"/>
      <c r="X80" s="102">
        <v>2.6143790849673203</v>
      </c>
      <c r="Y80" s="102">
        <v>75</v>
      </c>
      <c r="Z80" s="102">
        <v>0</v>
      </c>
      <c r="AA80" s="253" t="s">
        <v>81</v>
      </c>
      <c r="AB80" s="102">
        <v>0</v>
      </c>
    </row>
    <row r="81" spans="1:28" s="1" customFormat="1" ht="20.25" customHeight="1" x14ac:dyDescent="0.25">
      <c r="A81" s="49"/>
      <c r="B81" s="50"/>
      <c r="C81" s="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7"/>
      <c r="X81" s="17"/>
      <c r="Y81" s="17"/>
      <c r="Z81" s="17"/>
      <c r="AA81" s="17"/>
      <c r="AB81" s="17"/>
    </row>
    <row r="82" spans="1:28" s="1" customFormat="1" ht="30" customHeight="1" x14ac:dyDescent="0.25">
      <c r="A82" s="113"/>
      <c r="B82" s="62" t="s">
        <v>84</v>
      </c>
      <c r="C82" s="18"/>
      <c r="D82" s="100">
        <v>1027</v>
      </c>
      <c r="E82" s="100">
        <v>38</v>
      </c>
      <c r="F82" s="100">
        <v>27</v>
      </c>
      <c r="G82" s="100">
        <v>13</v>
      </c>
      <c r="H82" s="100">
        <v>0</v>
      </c>
      <c r="I82" s="100">
        <v>0</v>
      </c>
      <c r="J82" s="100">
        <v>1</v>
      </c>
      <c r="K82" s="100">
        <v>0</v>
      </c>
      <c r="L82" s="100">
        <v>0</v>
      </c>
      <c r="M82" s="100">
        <v>1</v>
      </c>
      <c r="N82" s="100">
        <v>0</v>
      </c>
      <c r="O82" s="100">
        <v>7</v>
      </c>
      <c r="P82" s="100">
        <v>3</v>
      </c>
      <c r="Q82" s="100">
        <v>1</v>
      </c>
      <c r="R82" s="100">
        <v>0</v>
      </c>
      <c r="S82" s="100">
        <v>0</v>
      </c>
      <c r="T82" s="100">
        <v>3</v>
      </c>
      <c r="U82" s="100">
        <v>11</v>
      </c>
      <c r="V82" s="100">
        <v>0</v>
      </c>
      <c r="W82" s="101"/>
      <c r="X82" s="102">
        <v>3.700097370983447</v>
      </c>
      <c r="Y82" s="102">
        <v>71.05263157894737</v>
      </c>
      <c r="Z82" s="102">
        <v>97.370983446932811</v>
      </c>
      <c r="AA82" s="102">
        <v>100</v>
      </c>
      <c r="AB82" s="102">
        <v>2.6315789473684208</v>
      </c>
    </row>
    <row r="83" spans="1:28" s="1" customFormat="1" ht="30" customHeight="1" x14ac:dyDescent="0.25">
      <c r="A83" s="61"/>
      <c r="B83" s="62" t="s">
        <v>85</v>
      </c>
      <c r="C83" s="18"/>
      <c r="D83" s="100">
        <v>1420</v>
      </c>
      <c r="E83" s="100">
        <v>61</v>
      </c>
      <c r="F83" s="100">
        <v>48</v>
      </c>
      <c r="G83" s="100">
        <v>14</v>
      </c>
      <c r="H83" s="100">
        <v>0</v>
      </c>
      <c r="I83" s="100">
        <v>0</v>
      </c>
      <c r="J83" s="100">
        <v>1</v>
      </c>
      <c r="K83" s="100">
        <v>0</v>
      </c>
      <c r="L83" s="100">
        <v>0</v>
      </c>
      <c r="M83" s="100">
        <v>1</v>
      </c>
      <c r="N83" s="100">
        <v>0</v>
      </c>
      <c r="O83" s="100">
        <v>21</v>
      </c>
      <c r="P83" s="100">
        <v>4</v>
      </c>
      <c r="Q83" s="100">
        <v>3</v>
      </c>
      <c r="R83" s="100">
        <v>2</v>
      </c>
      <c r="S83" s="100">
        <v>1</v>
      </c>
      <c r="T83" s="100">
        <v>3</v>
      </c>
      <c r="U83" s="100">
        <v>13</v>
      </c>
      <c r="V83" s="100">
        <v>0</v>
      </c>
      <c r="W83" s="101"/>
      <c r="X83" s="102">
        <v>4.295774647887324</v>
      </c>
      <c r="Y83" s="102">
        <v>78.688524590163937</v>
      </c>
      <c r="Z83" s="102">
        <v>70.422535211267615</v>
      </c>
      <c r="AA83" s="102">
        <v>100</v>
      </c>
      <c r="AB83" s="102">
        <v>1.639344262295082</v>
      </c>
    </row>
    <row r="84" spans="1:28" s="1" customFormat="1" ht="30" customHeight="1" x14ac:dyDescent="0.25">
      <c r="A84" s="61"/>
      <c r="B84" s="62" t="s">
        <v>86</v>
      </c>
      <c r="C84" s="18"/>
      <c r="D84" s="100">
        <v>1747</v>
      </c>
      <c r="E84" s="100">
        <v>91</v>
      </c>
      <c r="F84" s="100">
        <v>71</v>
      </c>
      <c r="G84" s="100">
        <v>27</v>
      </c>
      <c r="H84" s="100">
        <v>0</v>
      </c>
      <c r="I84" s="100">
        <v>0</v>
      </c>
      <c r="J84" s="100">
        <v>3</v>
      </c>
      <c r="K84" s="100">
        <v>0</v>
      </c>
      <c r="L84" s="100">
        <v>0</v>
      </c>
      <c r="M84" s="100">
        <v>3</v>
      </c>
      <c r="N84" s="100">
        <v>0</v>
      </c>
      <c r="O84" s="100">
        <v>30</v>
      </c>
      <c r="P84" s="100">
        <v>5</v>
      </c>
      <c r="Q84" s="100">
        <v>4</v>
      </c>
      <c r="R84" s="100">
        <v>0</v>
      </c>
      <c r="S84" s="100">
        <v>0</v>
      </c>
      <c r="T84" s="100">
        <v>5</v>
      </c>
      <c r="U84" s="100">
        <v>20</v>
      </c>
      <c r="V84" s="100">
        <v>0</v>
      </c>
      <c r="W84" s="101"/>
      <c r="X84" s="102">
        <v>5.2089295935890094</v>
      </c>
      <c r="Y84" s="102">
        <v>78.021978021978029</v>
      </c>
      <c r="Z84" s="102">
        <v>171.72295363480254</v>
      </c>
      <c r="AA84" s="102">
        <v>100</v>
      </c>
      <c r="AB84" s="102">
        <v>3.296703296703297</v>
      </c>
    </row>
    <row r="85" spans="1:28" s="1" customFormat="1" ht="30" customHeight="1" x14ac:dyDescent="0.25">
      <c r="A85" s="61"/>
      <c r="B85" s="62" t="s">
        <v>87</v>
      </c>
      <c r="C85" s="18"/>
      <c r="D85" s="100">
        <v>2684</v>
      </c>
      <c r="E85" s="100">
        <v>161</v>
      </c>
      <c r="F85" s="100">
        <v>121</v>
      </c>
      <c r="G85" s="100">
        <v>32</v>
      </c>
      <c r="H85" s="100">
        <v>1</v>
      </c>
      <c r="I85" s="100">
        <v>0</v>
      </c>
      <c r="J85" s="100">
        <v>6</v>
      </c>
      <c r="K85" s="100">
        <v>0</v>
      </c>
      <c r="L85" s="100">
        <v>0</v>
      </c>
      <c r="M85" s="100">
        <v>6</v>
      </c>
      <c r="N85" s="100">
        <v>1</v>
      </c>
      <c r="O85" s="100">
        <v>56</v>
      </c>
      <c r="P85" s="100">
        <v>8</v>
      </c>
      <c r="Q85" s="100">
        <v>10</v>
      </c>
      <c r="R85" s="100">
        <v>0</v>
      </c>
      <c r="S85" s="100">
        <v>0</v>
      </c>
      <c r="T85" s="100">
        <v>9</v>
      </c>
      <c r="U85" s="100">
        <v>40</v>
      </c>
      <c r="V85" s="100">
        <v>3</v>
      </c>
      <c r="W85" s="101"/>
      <c r="X85" s="102">
        <v>5.9985096870342769</v>
      </c>
      <c r="Y85" s="102">
        <v>75.155279503105589</v>
      </c>
      <c r="Z85" s="102">
        <v>223.54694485842026</v>
      </c>
      <c r="AA85" s="102">
        <v>100</v>
      </c>
      <c r="AB85" s="102">
        <v>3.7267080745341614</v>
      </c>
    </row>
    <row r="86" spans="1:28" s="1" customFormat="1" ht="30" customHeight="1" x14ac:dyDescent="0.25">
      <c r="A86" s="61" t="s">
        <v>88</v>
      </c>
      <c r="B86" s="62" t="s">
        <v>89</v>
      </c>
      <c r="C86" s="18"/>
      <c r="D86" s="100">
        <v>6963</v>
      </c>
      <c r="E86" s="100">
        <v>472</v>
      </c>
      <c r="F86" s="100">
        <v>354</v>
      </c>
      <c r="G86" s="100">
        <v>75</v>
      </c>
      <c r="H86" s="100">
        <v>7</v>
      </c>
      <c r="I86" s="100">
        <v>6</v>
      </c>
      <c r="J86" s="100">
        <v>12</v>
      </c>
      <c r="K86" s="100">
        <v>1</v>
      </c>
      <c r="L86" s="100">
        <v>2</v>
      </c>
      <c r="M86" s="100">
        <v>20</v>
      </c>
      <c r="N86" s="100">
        <v>4</v>
      </c>
      <c r="O86" s="100">
        <v>188</v>
      </c>
      <c r="P86" s="100">
        <v>26</v>
      </c>
      <c r="Q86" s="100">
        <v>28</v>
      </c>
      <c r="R86" s="100">
        <v>1</v>
      </c>
      <c r="S86" s="100">
        <v>0</v>
      </c>
      <c r="T86" s="100">
        <v>22</v>
      </c>
      <c r="U86" s="100">
        <v>118</v>
      </c>
      <c r="V86" s="100">
        <v>3</v>
      </c>
      <c r="W86" s="101"/>
      <c r="X86" s="102">
        <v>6.7786873474077263</v>
      </c>
      <c r="Y86" s="102">
        <v>75</v>
      </c>
      <c r="Z86" s="102">
        <v>287.23251472066636</v>
      </c>
      <c r="AA86" s="102">
        <v>60</v>
      </c>
      <c r="AB86" s="102">
        <v>4.2372881355932197</v>
      </c>
    </row>
    <row r="87" spans="1:28" s="1" customFormat="1" ht="30" customHeight="1" x14ac:dyDescent="0.25">
      <c r="A87" s="61"/>
      <c r="B87" s="62" t="s">
        <v>90</v>
      </c>
      <c r="C87" s="18"/>
      <c r="D87" s="100">
        <v>13617</v>
      </c>
      <c r="E87" s="100">
        <v>1012</v>
      </c>
      <c r="F87" s="100">
        <v>799</v>
      </c>
      <c r="G87" s="100">
        <v>168</v>
      </c>
      <c r="H87" s="100">
        <v>26</v>
      </c>
      <c r="I87" s="100">
        <v>11</v>
      </c>
      <c r="J87" s="100">
        <v>41</v>
      </c>
      <c r="K87" s="100">
        <v>0</v>
      </c>
      <c r="L87" s="100">
        <v>2</v>
      </c>
      <c r="M87" s="100">
        <v>54</v>
      </c>
      <c r="N87" s="100">
        <v>3</v>
      </c>
      <c r="O87" s="100">
        <v>423</v>
      </c>
      <c r="P87" s="100">
        <v>64</v>
      </c>
      <c r="Q87" s="100">
        <v>67</v>
      </c>
      <c r="R87" s="100">
        <v>2</v>
      </c>
      <c r="S87" s="100">
        <v>0</v>
      </c>
      <c r="T87" s="100">
        <v>40</v>
      </c>
      <c r="U87" s="100">
        <v>213</v>
      </c>
      <c r="V87" s="100">
        <v>6</v>
      </c>
      <c r="W87" s="101"/>
      <c r="X87" s="102">
        <v>7.4318866123228311</v>
      </c>
      <c r="Y87" s="102">
        <v>78.952569169960469</v>
      </c>
      <c r="Z87" s="102">
        <v>396.56311962987445</v>
      </c>
      <c r="AA87" s="102">
        <v>75.925925925925924</v>
      </c>
      <c r="AB87" s="102">
        <v>5.3359683794466397</v>
      </c>
    </row>
    <row r="88" spans="1:28" s="1" customFormat="1" ht="30" customHeight="1" x14ac:dyDescent="0.25">
      <c r="A88" s="61"/>
      <c r="B88" s="62" t="s">
        <v>91</v>
      </c>
      <c r="C88" s="18"/>
      <c r="D88" s="100">
        <v>15225</v>
      </c>
      <c r="E88" s="100">
        <v>1228</v>
      </c>
      <c r="F88" s="100">
        <v>1003</v>
      </c>
      <c r="G88" s="100">
        <v>230</v>
      </c>
      <c r="H88" s="100">
        <v>31</v>
      </c>
      <c r="I88" s="100">
        <v>19</v>
      </c>
      <c r="J88" s="100">
        <v>35</v>
      </c>
      <c r="K88" s="100">
        <v>1</v>
      </c>
      <c r="L88" s="100">
        <v>2</v>
      </c>
      <c r="M88" s="100">
        <v>56</v>
      </c>
      <c r="N88" s="100">
        <v>6</v>
      </c>
      <c r="O88" s="100">
        <v>525</v>
      </c>
      <c r="P88" s="100">
        <v>65</v>
      </c>
      <c r="Q88" s="100">
        <v>82</v>
      </c>
      <c r="R88" s="100">
        <v>5</v>
      </c>
      <c r="S88" s="100">
        <v>0</v>
      </c>
      <c r="T88" s="100">
        <v>60</v>
      </c>
      <c r="U88" s="100">
        <v>225</v>
      </c>
      <c r="V88" s="100">
        <v>6</v>
      </c>
      <c r="W88" s="101"/>
      <c r="X88" s="102">
        <v>8.0656814449917906</v>
      </c>
      <c r="Y88" s="102">
        <v>81.677524429967434</v>
      </c>
      <c r="Z88" s="102">
        <v>367.81609195402297</v>
      </c>
      <c r="AA88" s="102">
        <v>62.5</v>
      </c>
      <c r="AB88" s="102">
        <v>4.5602605863192185</v>
      </c>
    </row>
    <row r="89" spans="1:28" s="1" customFormat="1" ht="30" customHeight="1" x14ac:dyDescent="0.25">
      <c r="A89" s="61"/>
      <c r="B89" s="62" t="s">
        <v>92</v>
      </c>
      <c r="C89" s="18"/>
      <c r="D89" s="100">
        <v>13077</v>
      </c>
      <c r="E89" s="100">
        <v>1239</v>
      </c>
      <c r="F89" s="100">
        <v>1029</v>
      </c>
      <c r="G89" s="100">
        <v>255</v>
      </c>
      <c r="H89" s="100">
        <v>17</v>
      </c>
      <c r="I89" s="100">
        <v>8</v>
      </c>
      <c r="J89" s="100">
        <v>34</v>
      </c>
      <c r="K89" s="100">
        <v>0</v>
      </c>
      <c r="L89" s="100">
        <v>1</v>
      </c>
      <c r="M89" s="100">
        <v>43</v>
      </c>
      <c r="N89" s="100">
        <v>6</v>
      </c>
      <c r="O89" s="100">
        <v>535</v>
      </c>
      <c r="P89" s="100">
        <v>63</v>
      </c>
      <c r="Q89" s="100">
        <v>86</v>
      </c>
      <c r="R89" s="100">
        <v>1</v>
      </c>
      <c r="S89" s="100">
        <v>0</v>
      </c>
      <c r="T89" s="100">
        <v>62</v>
      </c>
      <c r="U89" s="100">
        <v>210</v>
      </c>
      <c r="V89" s="100">
        <v>9</v>
      </c>
      <c r="W89" s="101"/>
      <c r="X89" s="102">
        <v>9.4746501491167692</v>
      </c>
      <c r="Y89" s="102">
        <v>83.050847457627114</v>
      </c>
      <c r="Z89" s="102">
        <v>328.82159516708725</v>
      </c>
      <c r="AA89" s="102">
        <v>79.069767441860463</v>
      </c>
      <c r="AB89" s="102">
        <v>3.4705407586763521</v>
      </c>
    </row>
    <row r="90" spans="1:28" s="1" customFormat="1" ht="30" customHeight="1" x14ac:dyDescent="0.25">
      <c r="A90" s="61"/>
      <c r="B90" s="62" t="s">
        <v>93</v>
      </c>
      <c r="C90" s="18"/>
      <c r="D90" s="100">
        <v>11065</v>
      </c>
      <c r="E90" s="100">
        <v>1296</v>
      </c>
      <c r="F90" s="100">
        <v>975</v>
      </c>
      <c r="G90" s="100">
        <v>247</v>
      </c>
      <c r="H90" s="100">
        <v>23</v>
      </c>
      <c r="I90" s="100">
        <v>17</v>
      </c>
      <c r="J90" s="100">
        <v>25</v>
      </c>
      <c r="K90" s="100">
        <v>0</v>
      </c>
      <c r="L90" s="100">
        <v>3</v>
      </c>
      <c r="M90" s="100">
        <v>45</v>
      </c>
      <c r="N90" s="100">
        <v>1</v>
      </c>
      <c r="O90" s="100">
        <v>456</v>
      </c>
      <c r="P90" s="100">
        <v>68</v>
      </c>
      <c r="Q90" s="100">
        <v>101</v>
      </c>
      <c r="R90" s="100">
        <v>2</v>
      </c>
      <c r="S90" s="100">
        <v>0</v>
      </c>
      <c r="T90" s="100">
        <v>69</v>
      </c>
      <c r="U90" s="100">
        <v>321</v>
      </c>
      <c r="V90" s="100">
        <v>28</v>
      </c>
      <c r="W90" s="101"/>
      <c r="X90" s="102">
        <v>11.712607320379576</v>
      </c>
      <c r="Y90" s="102">
        <v>75.231481481481481</v>
      </c>
      <c r="Z90" s="102">
        <v>406.68775417984637</v>
      </c>
      <c r="AA90" s="102">
        <v>55.555555555555557</v>
      </c>
      <c r="AB90" s="102">
        <v>3.4722222222222223</v>
      </c>
    </row>
    <row r="91" spans="1:28" s="1" customFormat="1" ht="30" customHeight="1" thickBot="1" x14ac:dyDescent="0.3">
      <c r="A91" s="66"/>
      <c r="B91" s="63" t="s">
        <v>94</v>
      </c>
      <c r="C91" s="19"/>
      <c r="D91" s="104">
        <v>66825</v>
      </c>
      <c r="E91" s="104">
        <v>5598</v>
      </c>
      <c r="F91" s="104">
        <v>4427</v>
      </c>
      <c r="G91" s="104">
        <v>1061</v>
      </c>
      <c r="H91" s="104">
        <v>105</v>
      </c>
      <c r="I91" s="104">
        <v>61</v>
      </c>
      <c r="J91" s="104">
        <v>158</v>
      </c>
      <c r="K91" s="104">
        <v>2</v>
      </c>
      <c r="L91" s="104">
        <v>10</v>
      </c>
      <c r="M91" s="104">
        <v>229</v>
      </c>
      <c r="N91" s="104">
        <v>21</v>
      </c>
      <c r="O91" s="104">
        <v>2241</v>
      </c>
      <c r="P91" s="104">
        <v>306</v>
      </c>
      <c r="Q91" s="104">
        <v>382</v>
      </c>
      <c r="R91" s="104">
        <v>13</v>
      </c>
      <c r="S91" s="104">
        <v>1</v>
      </c>
      <c r="T91" s="104">
        <v>273</v>
      </c>
      <c r="U91" s="104">
        <v>1171</v>
      </c>
      <c r="V91" s="104">
        <v>55</v>
      </c>
      <c r="W91" s="105"/>
      <c r="X91" s="106">
        <v>8.3771043771043772</v>
      </c>
      <c r="Y91" s="106">
        <v>79.081814933904965</v>
      </c>
      <c r="Z91" s="106">
        <v>342.68612046389825</v>
      </c>
      <c r="AA91" s="106">
        <v>68.995633187772938</v>
      </c>
      <c r="AB91" s="106">
        <v>4.0907466952483027</v>
      </c>
    </row>
    <row r="92" spans="1:28" s="1" customFormat="1" ht="30" customHeight="1" thickTop="1" x14ac:dyDescent="0.25">
      <c r="A92" s="61"/>
      <c r="B92" s="65" t="s">
        <v>84</v>
      </c>
      <c r="C92" s="20"/>
      <c r="D92" s="108">
        <v>2707</v>
      </c>
      <c r="E92" s="108">
        <v>115</v>
      </c>
      <c r="F92" s="108">
        <v>90</v>
      </c>
      <c r="G92" s="108">
        <v>48</v>
      </c>
      <c r="H92" s="108">
        <v>1</v>
      </c>
      <c r="I92" s="108">
        <v>0</v>
      </c>
      <c r="J92" s="108">
        <v>2</v>
      </c>
      <c r="K92" s="108">
        <v>0</v>
      </c>
      <c r="L92" s="108">
        <v>1</v>
      </c>
      <c r="M92" s="108">
        <v>3</v>
      </c>
      <c r="N92" s="108">
        <v>0</v>
      </c>
      <c r="O92" s="108">
        <v>15</v>
      </c>
      <c r="P92" s="108">
        <v>6</v>
      </c>
      <c r="Q92" s="108">
        <v>4</v>
      </c>
      <c r="R92" s="108">
        <v>1</v>
      </c>
      <c r="S92" s="108">
        <v>0</v>
      </c>
      <c r="T92" s="108">
        <v>11</v>
      </c>
      <c r="U92" s="108">
        <v>25</v>
      </c>
      <c r="V92" s="108">
        <v>3</v>
      </c>
      <c r="W92" s="109"/>
      <c r="X92" s="110">
        <v>4.2482452899889172</v>
      </c>
      <c r="Y92" s="110">
        <v>78.260869565217391</v>
      </c>
      <c r="Z92" s="110">
        <v>110.82379017362395</v>
      </c>
      <c r="AA92" s="110">
        <v>66.666666666666657</v>
      </c>
      <c r="AB92" s="110">
        <v>2.6086956521739131</v>
      </c>
    </row>
    <row r="93" spans="1:28" s="1" customFormat="1" ht="30" customHeight="1" x14ac:dyDescent="0.25">
      <c r="A93" s="61"/>
      <c r="B93" s="62" t="s">
        <v>85</v>
      </c>
      <c r="C93" s="18"/>
      <c r="D93" s="100">
        <v>3738</v>
      </c>
      <c r="E93" s="100">
        <v>170</v>
      </c>
      <c r="F93" s="100">
        <v>123</v>
      </c>
      <c r="G93" s="100">
        <v>64</v>
      </c>
      <c r="H93" s="100">
        <v>0</v>
      </c>
      <c r="I93" s="100">
        <v>0</v>
      </c>
      <c r="J93" s="100">
        <v>2</v>
      </c>
      <c r="K93" s="100">
        <v>0</v>
      </c>
      <c r="L93" s="100">
        <v>0</v>
      </c>
      <c r="M93" s="100">
        <v>2</v>
      </c>
      <c r="N93" s="100">
        <v>0</v>
      </c>
      <c r="O93" s="100">
        <v>26</v>
      </c>
      <c r="P93" s="100">
        <v>11</v>
      </c>
      <c r="Q93" s="100">
        <v>2</v>
      </c>
      <c r="R93" s="100">
        <v>1</v>
      </c>
      <c r="S93" s="100">
        <v>0</v>
      </c>
      <c r="T93" s="100">
        <v>15</v>
      </c>
      <c r="U93" s="100">
        <v>47</v>
      </c>
      <c r="V93" s="100">
        <v>4</v>
      </c>
      <c r="W93" s="101"/>
      <c r="X93" s="102">
        <v>4.5478865703584805</v>
      </c>
      <c r="Y93" s="102">
        <v>72.35294117647058</v>
      </c>
      <c r="Z93" s="102">
        <v>53.504547886570357</v>
      </c>
      <c r="AA93" s="102">
        <v>100</v>
      </c>
      <c r="AB93" s="102">
        <v>1.1764705882352942</v>
      </c>
    </row>
    <row r="94" spans="1:28" s="1" customFormat="1" ht="30" customHeight="1" x14ac:dyDescent="0.25">
      <c r="A94" s="61"/>
      <c r="B94" s="62" t="s">
        <v>86</v>
      </c>
      <c r="C94" s="18"/>
      <c r="D94" s="100">
        <v>4634</v>
      </c>
      <c r="E94" s="100">
        <v>158</v>
      </c>
      <c r="F94" s="100">
        <v>127</v>
      </c>
      <c r="G94" s="100">
        <v>59</v>
      </c>
      <c r="H94" s="100">
        <v>0</v>
      </c>
      <c r="I94" s="100">
        <v>1</v>
      </c>
      <c r="J94" s="100">
        <v>2</v>
      </c>
      <c r="K94" s="100">
        <v>1</v>
      </c>
      <c r="L94" s="100">
        <v>1</v>
      </c>
      <c r="M94" s="100">
        <v>4</v>
      </c>
      <c r="N94" s="100">
        <v>0</v>
      </c>
      <c r="O94" s="100">
        <v>32</v>
      </c>
      <c r="P94" s="100">
        <v>9</v>
      </c>
      <c r="Q94" s="100">
        <v>8</v>
      </c>
      <c r="R94" s="100">
        <v>1</v>
      </c>
      <c r="S94" s="100">
        <v>0</v>
      </c>
      <c r="T94" s="100">
        <v>14</v>
      </c>
      <c r="U94" s="100">
        <v>31</v>
      </c>
      <c r="V94" s="100">
        <v>3</v>
      </c>
      <c r="W94" s="101"/>
      <c r="X94" s="102">
        <v>3.4095813552006908</v>
      </c>
      <c r="Y94" s="102">
        <v>80.379746835443029</v>
      </c>
      <c r="Z94" s="102">
        <v>86.318515321536466</v>
      </c>
      <c r="AA94" s="102">
        <v>50</v>
      </c>
      <c r="AB94" s="102">
        <v>2.5316455696202533</v>
      </c>
    </row>
    <row r="95" spans="1:28" s="1" customFormat="1" ht="30" customHeight="1" x14ac:dyDescent="0.25">
      <c r="A95" s="61"/>
      <c r="B95" s="62" t="s">
        <v>87</v>
      </c>
      <c r="C95" s="18"/>
      <c r="D95" s="100">
        <v>7283</v>
      </c>
      <c r="E95" s="100">
        <v>279</v>
      </c>
      <c r="F95" s="100">
        <v>230</v>
      </c>
      <c r="G95" s="100">
        <v>120</v>
      </c>
      <c r="H95" s="100">
        <v>3</v>
      </c>
      <c r="I95" s="100">
        <v>2</v>
      </c>
      <c r="J95" s="100">
        <v>2</v>
      </c>
      <c r="K95" s="100">
        <v>0</v>
      </c>
      <c r="L95" s="100">
        <v>0</v>
      </c>
      <c r="M95" s="100">
        <v>4</v>
      </c>
      <c r="N95" s="100">
        <v>1</v>
      </c>
      <c r="O95" s="100">
        <v>64</v>
      </c>
      <c r="P95" s="100">
        <v>7</v>
      </c>
      <c r="Q95" s="100">
        <v>14</v>
      </c>
      <c r="R95" s="100">
        <v>1</v>
      </c>
      <c r="S95" s="100">
        <v>0</v>
      </c>
      <c r="T95" s="100">
        <v>17</v>
      </c>
      <c r="U95" s="100">
        <v>49</v>
      </c>
      <c r="V95" s="100">
        <v>2</v>
      </c>
      <c r="W95" s="101"/>
      <c r="X95" s="102">
        <v>3.8308389399972538</v>
      </c>
      <c r="Y95" s="102">
        <v>82.437275985663078</v>
      </c>
      <c r="Z95" s="102">
        <v>54.922422078813675</v>
      </c>
      <c r="AA95" s="102">
        <v>50</v>
      </c>
      <c r="AB95" s="102">
        <v>1.4336917562724014</v>
      </c>
    </row>
    <row r="96" spans="1:28" s="1" customFormat="1" ht="30" customHeight="1" x14ac:dyDescent="0.25">
      <c r="A96" s="61" t="s">
        <v>95</v>
      </c>
      <c r="B96" s="62" t="s">
        <v>89</v>
      </c>
      <c r="C96" s="18"/>
      <c r="D96" s="100">
        <v>15538</v>
      </c>
      <c r="E96" s="100">
        <v>656</v>
      </c>
      <c r="F96" s="100">
        <v>566</v>
      </c>
      <c r="G96" s="100">
        <v>256</v>
      </c>
      <c r="H96" s="100">
        <v>12</v>
      </c>
      <c r="I96" s="100">
        <v>3</v>
      </c>
      <c r="J96" s="100">
        <v>20</v>
      </c>
      <c r="K96" s="100">
        <v>0</v>
      </c>
      <c r="L96" s="100">
        <v>0</v>
      </c>
      <c r="M96" s="100">
        <v>23</v>
      </c>
      <c r="N96" s="100">
        <v>0</v>
      </c>
      <c r="O96" s="100">
        <v>180</v>
      </c>
      <c r="P96" s="100">
        <v>37</v>
      </c>
      <c r="Q96" s="100">
        <v>37</v>
      </c>
      <c r="R96" s="100">
        <v>0</v>
      </c>
      <c r="S96" s="100">
        <v>0</v>
      </c>
      <c r="T96" s="100">
        <v>39</v>
      </c>
      <c r="U96" s="100">
        <v>90</v>
      </c>
      <c r="V96" s="100">
        <v>5</v>
      </c>
      <c r="W96" s="101"/>
      <c r="X96" s="102">
        <v>4.2219075814133094</v>
      </c>
      <c r="Y96" s="102">
        <v>86.280487804878049</v>
      </c>
      <c r="Z96" s="102">
        <v>148.02419873857639</v>
      </c>
      <c r="AA96" s="102">
        <v>86.956521739130437</v>
      </c>
      <c r="AB96" s="102">
        <v>3.50609756097561</v>
      </c>
    </row>
    <row r="97" spans="1:28" s="1" customFormat="1" ht="30" customHeight="1" x14ac:dyDescent="0.25">
      <c r="A97" s="61"/>
      <c r="B97" s="62" t="s">
        <v>90</v>
      </c>
      <c r="C97" s="18"/>
      <c r="D97" s="100">
        <v>21510</v>
      </c>
      <c r="E97" s="100">
        <v>1083</v>
      </c>
      <c r="F97" s="100">
        <v>906</v>
      </c>
      <c r="G97" s="100">
        <v>356</v>
      </c>
      <c r="H97" s="100">
        <v>21</v>
      </c>
      <c r="I97" s="100">
        <v>11</v>
      </c>
      <c r="J97" s="100">
        <v>25</v>
      </c>
      <c r="K97" s="100">
        <v>0</v>
      </c>
      <c r="L97" s="100">
        <v>1</v>
      </c>
      <c r="M97" s="100">
        <v>37</v>
      </c>
      <c r="N97" s="100">
        <v>2</v>
      </c>
      <c r="O97" s="100">
        <v>312</v>
      </c>
      <c r="P97" s="100">
        <v>51</v>
      </c>
      <c r="Q97" s="100">
        <v>74</v>
      </c>
      <c r="R97" s="100">
        <v>3</v>
      </c>
      <c r="S97" s="100">
        <v>0</v>
      </c>
      <c r="T97" s="100">
        <v>76</v>
      </c>
      <c r="U97" s="100">
        <v>177</v>
      </c>
      <c r="V97" s="100">
        <v>14</v>
      </c>
      <c r="W97" s="101"/>
      <c r="X97" s="102">
        <v>5.0348675034867503</v>
      </c>
      <c r="Y97" s="102">
        <v>83.656509695290865</v>
      </c>
      <c r="Z97" s="102">
        <v>172.01301720130172</v>
      </c>
      <c r="AA97" s="102">
        <v>67.567567567567565</v>
      </c>
      <c r="AB97" s="102">
        <v>3.4164358264081254</v>
      </c>
    </row>
    <row r="98" spans="1:28" s="1" customFormat="1" ht="30" customHeight="1" x14ac:dyDescent="0.25">
      <c r="A98" s="61"/>
      <c r="B98" s="62" t="s">
        <v>91</v>
      </c>
      <c r="C98" s="18"/>
      <c r="D98" s="100">
        <v>19995</v>
      </c>
      <c r="E98" s="100">
        <v>1121</v>
      </c>
      <c r="F98" s="100">
        <v>960</v>
      </c>
      <c r="G98" s="100">
        <v>391</v>
      </c>
      <c r="H98" s="100">
        <v>17</v>
      </c>
      <c r="I98" s="100">
        <v>12</v>
      </c>
      <c r="J98" s="100">
        <v>18</v>
      </c>
      <c r="K98" s="100">
        <v>0</v>
      </c>
      <c r="L98" s="100">
        <v>0</v>
      </c>
      <c r="M98" s="100">
        <v>30</v>
      </c>
      <c r="N98" s="100">
        <v>3</v>
      </c>
      <c r="O98" s="100">
        <v>338</v>
      </c>
      <c r="P98" s="100">
        <v>62</v>
      </c>
      <c r="Q98" s="100">
        <v>64</v>
      </c>
      <c r="R98" s="100">
        <v>2</v>
      </c>
      <c r="S98" s="100">
        <v>0</v>
      </c>
      <c r="T98" s="100">
        <v>75</v>
      </c>
      <c r="U98" s="100">
        <v>161</v>
      </c>
      <c r="V98" s="100">
        <v>8</v>
      </c>
      <c r="W98" s="101"/>
      <c r="X98" s="102">
        <v>5.6064016004001003</v>
      </c>
      <c r="Y98" s="102">
        <v>85.637823371989299</v>
      </c>
      <c r="Z98" s="102">
        <v>150.03750937734435</v>
      </c>
      <c r="AA98" s="102">
        <v>60</v>
      </c>
      <c r="AB98" s="102">
        <v>2.6761819803746656</v>
      </c>
    </row>
    <row r="99" spans="1:28" s="1" customFormat="1" ht="30" customHeight="1" x14ac:dyDescent="0.25">
      <c r="A99" s="61"/>
      <c r="B99" s="62" t="s">
        <v>92</v>
      </c>
      <c r="C99" s="18"/>
      <c r="D99" s="100">
        <v>16207</v>
      </c>
      <c r="E99" s="100">
        <v>1130</v>
      </c>
      <c r="F99" s="100">
        <v>963</v>
      </c>
      <c r="G99" s="100">
        <v>369</v>
      </c>
      <c r="H99" s="100">
        <v>24</v>
      </c>
      <c r="I99" s="100">
        <v>18</v>
      </c>
      <c r="J99" s="100">
        <v>35</v>
      </c>
      <c r="K99" s="100">
        <v>0</v>
      </c>
      <c r="L99" s="100">
        <v>1</v>
      </c>
      <c r="M99" s="100">
        <v>54</v>
      </c>
      <c r="N99" s="100">
        <v>3</v>
      </c>
      <c r="O99" s="100">
        <v>319</v>
      </c>
      <c r="P99" s="100">
        <v>60</v>
      </c>
      <c r="Q99" s="100">
        <v>79</v>
      </c>
      <c r="R99" s="100">
        <v>3</v>
      </c>
      <c r="S99" s="100">
        <v>0</v>
      </c>
      <c r="T99" s="100">
        <v>75</v>
      </c>
      <c r="U99" s="100">
        <v>167</v>
      </c>
      <c r="V99" s="100">
        <v>16</v>
      </c>
      <c r="W99" s="101"/>
      <c r="X99" s="102">
        <v>6.9722959215153955</v>
      </c>
      <c r="Y99" s="102">
        <v>85.221238938053105</v>
      </c>
      <c r="Z99" s="102">
        <v>333.18936262108963</v>
      </c>
      <c r="AA99" s="102">
        <v>64.81481481481481</v>
      </c>
      <c r="AB99" s="102">
        <v>4.778761061946903</v>
      </c>
    </row>
    <row r="100" spans="1:28" s="1" customFormat="1" ht="30" customHeight="1" x14ac:dyDescent="0.25">
      <c r="A100" s="61"/>
      <c r="B100" s="62" t="s">
        <v>93</v>
      </c>
      <c r="C100" s="18"/>
      <c r="D100" s="100">
        <v>12115</v>
      </c>
      <c r="E100" s="100">
        <v>1090</v>
      </c>
      <c r="F100" s="100">
        <v>818</v>
      </c>
      <c r="G100" s="100">
        <v>314</v>
      </c>
      <c r="H100" s="100">
        <v>21</v>
      </c>
      <c r="I100" s="100">
        <v>11</v>
      </c>
      <c r="J100" s="100">
        <v>22</v>
      </c>
      <c r="K100" s="100">
        <v>0</v>
      </c>
      <c r="L100" s="100">
        <v>0</v>
      </c>
      <c r="M100" s="100">
        <v>33</v>
      </c>
      <c r="N100" s="100">
        <v>2</v>
      </c>
      <c r="O100" s="100">
        <v>279</v>
      </c>
      <c r="P100" s="100">
        <v>52</v>
      </c>
      <c r="Q100" s="100">
        <v>70</v>
      </c>
      <c r="R100" s="100">
        <v>1</v>
      </c>
      <c r="S100" s="100">
        <v>0</v>
      </c>
      <c r="T100" s="100">
        <v>61</v>
      </c>
      <c r="U100" s="100">
        <v>272</v>
      </c>
      <c r="V100" s="100">
        <v>16</v>
      </c>
      <c r="W100" s="101"/>
      <c r="X100" s="102">
        <v>8.9971110193974404</v>
      </c>
      <c r="Y100" s="102">
        <v>75.045871559633028</v>
      </c>
      <c r="Z100" s="102">
        <v>272.38959966983077</v>
      </c>
      <c r="AA100" s="102">
        <v>66.666666666666657</v>
      </c>
      <c r="AB100" s="102">
        <v>3.0275229357798166</v>
      </c>
    </row>
    <row r="101" spans="1:28" s="1" customFormat="1" ht="30" customHeight="1" thickBot="1" x14ac:dyDescent="0.3">
      <c r="A101" s="66"/>
      <c r="B101" s="63" t="s">
        <v>94</v>
      </c>
      <c r="C101" s="19"/>
      <c r="D101" s="104">
        <v>103727</v>
      </c>
      <c r="E101" s="104">
        <v>5802</v>
      </c>
      <c r="F101" s="104">
        <v>4783</v>
      </c>
      <c r="G101" s="104">
        <v>1977</v>
      </c>
      <c r="H101" s="104">
        <v>99</v>
      </c>
      <c r="I101" s="104">
        <v>58</v>
      </c>
      <c r="J101" s="104">
        <v>128</v>
      </c>
      <c r="K101" s="104">
        <v>1</v>
      </c>
      <c r="L101" s="104">
        <v>4</v>
      </c>
      <c r="M101" s="104">
        <v>190</v>
      </c>
      <c r="N101" s="104">
        <v>11</v>
      </c>
      <c r="O101" s="104">
        <v>1565</v>
      </c>
      <c r="P101" s="104">
        <v>295</v>
      </c>
      <c r="Q101" s="104">
        <v>352</v>
      </c>
      <c r="R101" s="104">
        <v>13</v>
      </c>
      <c r="S101" s="104">
        <v>0</v>
      </c>
      <c r="T101" s="104">
        <v>383</v>
      </c>
      <c r="U101" s="104">
        <v>1019</v>
      </c>
      <c r="V101" s="104">
        <v>71</v>
      </c>
      <c r="W101" s="105"/>
      <c r="X101" s="106">
        <v>5.5935291679119228</v>
      </c>
      <c r="Y101" s="106">
        <v>82.437090658393657</v>
      </c>
      <c r="Z101" s="106">
        <v>183.17313717739836</v>
      </c>
      <c r="AA101" s="106">
        <v>67.368421052631575</v>
      </c>
      <c r="AB101" s="106">
        <v>3.2747328507411235</v>
      </c>
    </row>
    <row r="102" spans="1:28" s="1" customFormat="1" ht="30" customHeight="1" thickTop="1" x14ac:dyDescent="0.25">
      <c r="A102" s="197" t="s">
        <v>96</v>
      </c>
      <c r="B102" s="198"/>
      <c r="C102" s="20"/>
      <c r="D102" s="108">
        <v>170552</v>
      </c>
      <c r="E102" s="108">
        <v>11400</v>
      </c>
      <c r="F102" s="108">
        <v>9210</v>
      </c>
      <c r="G102" s="108">
        <v>3038</v>
      </c>
      <c r="H102" s="108">
        <v>204</v>
      </c>
      <c r="I102" s="108">
        <v>119</v>
      </c>
      <c r="J102" s="108">
        <v>286</v>
      </c>
      <c r="K102" s="108">
        <v>3</v>
      </c>
      <c r="L102" s="108">
        <v>14</v>
      </c>
      <c r="M102" s="108">
        <v>419</v>
      </c>
      <c r="N102" s="108">
        <v>32</v>
      </c>
      <c r="O102" s="108">
        <v>3806</v>
      </c>
      <c r="P102" s="108">
        <v>601</v>
      </c>
      <c r="Q102" s="108">
        <v>734</v>
      </c>
      <c r="R102" s="108">
        <v>26</v>
      </c>
      <c r="S102" s="108">
        <v>1</v>
      </c>
      <c r="T102" s="108">
        <v>656</v>
      </c>
      <c r="U102" s="108">
        <v>2190</v>
      </c>
      <c r="V102" s="108">
        <v>126</v>
      </c>
      <c r="W102" s="109"/>
      <c r="X102" s="110">
        <v>6.6841784323842575</v>
      </c>
      <c r="Y102" s="110">
        <v>80.78947368421052</v>
      </c>
      <c r="Z102" s="110">
        <v>245.67287396219336</v>
      </c>
      <c r="AA102" s="110">
        <v>68.25775656324582</v>
      </c>
      <c r="AB102" s="110">
        <v>3.6754385964912282</v>
      </c>
    </row>
    <row r="103" spans="1:28" s="1" customFormat="1" ht="24" customHeight="1" x14ac:dyDescent="0.2">
      <c r="A103" s="4"/>
      <c r="B103" s="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6"/>
      <c r="X103" s="6"/>
      <c r="Y103" s="6"/>
      <c r="Z103" s="6"/>
      <c r="AA103" s="6"/>
      <c r="AB103" s="6"/>
    </row>
  </sheetData>
  <mergeCells count="90">
    <mergeCell ref="X71:X76"/>
    <mergeCell ref="Y71:Y76"/>
    <mergeCell ref="Z71:Z76"/>
    <mergeCell ref="AA71:AA76"/>
    <mergeCell ref="AB71:AB76"/>
    <mergeCell ref="G72:G76"/>
    <mergeCell ref="H72:M72"/>
    <mergeCell ref="N72:N76"/>
    <mergeCell ref="O72:O76"/>
    <mergeCell ref="P72:P76"/>
    <mergeCell ref="Q72:Q76"/>
    <mergeCell ref="R72:R76"/>
    <mergeCell ref="S72:S76"/>
    <mergeCell ref="T72:T76"/>
    <mergeCell ref="H73:H76"/>
    <mergeCell ref="I73:I76"/>
    <mergeCell ref="J73:J76"/>
    <mergeCell ref="L73:L76"/>
    <mergeCell ref="M73:M76"/>
    <mergeCell ref="K74:K76"/>
    <mergeCell ref="A71:B76"/>
    <mergeCell ref="C71:C76"/>
    <mergeCell ref="D71:D76"/>
    <mergeCell ref="E71:E76"/>
    <mergeCell ref="F71:F76"/>
    <mergeCell ref="G71:T71"/>
    <mergeCell ref="U71:U76"/>
    <mergeCell ref="V71:V76"/>
    <mergeCell ref="W71:W76"/>
    <mergeCell ref="Y37:Y42"/>
    <mergeCell ref="Z37:Z42"/>
    <mergeCell ref="AA37:AA42"/>
    <mergeCell ref="AB37:AB42"/>
    <mergeCell ref="G38:G42"/>
    <mergeCell ref="H38:M38"/>
    <mergeCell ref="N38:N42"/>
    <mergeCell ref="O38:O42"/>
    <mergeCell ref="P38:P42"/>
    <mergeCell ref="Q38:Q42"/>
    <mergeCell ref="R38:R42"/>
    <mergeCell ref="S38:S42"/>
    <mergeCell ref="T38:T42"/>
    <mergeCell ref="H39:H42"/>
    <mergeCell ref="I39:I42"/>
    <mergeCell ref="J39:J42"/>
    <mergeCell ref="L39:L42"/>
    <mergeCell ref="M39:M42"/>
    <mergeCell ref="K40:K42"/>
    <mergeCell ref="A3:B8"/>
    <mergeCell ref="C3:C8"/>
    <mergeCell ref="AB3:AB8"/>
    <mergeCell ref="G4:G8"/>
    <mergeCell ref="H4:M4"/>
    <mergeCell ref="N4:N8"/>
    <mergeCell ref="O4:O8"/>
    <mergeCell ref="P4:P8"/>
    <mergeCell ref="Q4:Q8"/>
    <mergeCell ref="R4:R8"/>
    <mergeCell ref="S4:S8"/>
    <mergeCell ref="U3:U8"/>
    <mergeCell ref="V3:V8"/>
    <mergeCell ref="W3:W8"/>
    <mergeCell ref="H5:H8"/>
    <mergeCell ref="I5:I8"/>
    <mergeCell ref="J5:J8"/>
    <mergeCell ref="AA3:AA8"/>
    <mergeCell ref="M5:M8"/>
    <mergeCell ref="K6:K8"/>
    <mergeCell ref="X3:X8"/>
    <mergeCell ref="Y3:Y8"/>
    <mergeCell ref="Z3:Z8"/>
    <mergeCell ref="L5:L8"/>
    <mergeCell ref="T4:T8"/>
    <mergeCell ref="D3:D8"/>
    <mergeCell ref="E3:E8"/>
    <mergeCell ref="F3:F8"/>
    <mergeCell ref="G3:T3"/>
    <mergeCell ref="D37:D42"/>
    <mergeCell ref="E37:E42"/>
    <mergeCell ref="F37:F42"/>
    <mergeCell ref="G37:T37"/>
    <mergeCell ref="A68:B68"/>
    <mergeCell ref="A34:B34"/>
    <mergeCell ref="A37:B42"/>
    <mergeCell ref="C37:C42"/>
    <mergeCell ref="U37:U42"/>
    <mergeCell ref="V37:V42"/>
    <mergeCell ref="W37:W42"/>
    <mergeCell ref="X37:X42"/>
    <mergeCell ref="A102:B102"/>
  </mergeCells>
  <phoneticPr fontId="7"/>
  <pageMargins left="0.51181102362204722" right="0.51181102362204722" top="0.51181102362204722" bottom="0.51181102362204722" header="0.51181102362204722" footer="0.51181102362204722"/>
  <pageSetup paperSize="9" scale="40" pageOrder="overThenDown" orientation="landscape" r:id="rId1"/>
  <headerFooter alignWithMargins="0"/>
  <rowBreaks count="2" manualBreakCount="2">
    <brk id="34" max="27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2016-02-08T00:54:20Z</cp:lastPrinted>
  <dcterms:created xsi:type="dcterms:W3CDTF">2015-12-18T13:47:16Z</dcterms:created>
  <dcterms:modified xsi:type="dcterms:W3CDTF">2016-02-08T01:14:19Z</dcterms:modified>
</cp:coreProperties>
</file>