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R1\03_H30がん検診等結果報告\08_提供用集計表（HC、市町村あて）\02_市町村あて\"/>
    </mc:Choice>
  </mc:AlternateContent>
  <bookViews>
    <workbookView xWindow="0" yWindow="0" windowWidth="20490" windowHeight="7095" firstSheet="1" activeTab="4"/>
  </bookViews>
  <sheets>
    <sheet name="市町村別（X線）" sheetId="1" r:id="rId1"/>
    <sheet name="年齢階級別（X線）" sheetId="3" r:id="rId2"/>
    <sheet name="検診方法別（X線）" sheetId="5" r:id="rId3"/>
    <sheet name="市町村別（内視鏡）" sheetId="2" r:id="rId4"/>
    <sheet name="年齢階級別（内視鏡）" sheetId="4" r:id="rId5"/>
  </sheets>
  <definedNames>
    <definedName name="_xlnm.Print_Area" localSheetId="2">'検診方法別（X線）'!$A$1:$AF$41</definedName>
    <definedName name="_xlnm.Print_Area" localSheetId="0">'市町村別（X線）'!$A$1:$AH$70</definedName>
    <definedName name="_xlnm.Print_Area" localSheetId="3">'市町村別（内視鏡）'!$A$1:$AK$14</definedName>
    <definedName name="_xlnm.Print_Area" localSheetId="1">'年齢階級別（X線）'!$A$1:$AJ$104</definedName>
    <definedName name="_xlnm.Print_Area" localSheetId="4">'年齢階級別（内視鏡）'!$A$1:$AM$103</definedName>
    <definedName name="_xlnm.Print_Titles" localSheetId="2">'検診方法別（X線）'!$A:$B</definedName>
    <definedName name="_xlnm.Print_Titles" localSheetId="0">'市町村別（X線）'!$A:$A</definedName>
    <definedName name="_xlnm.Print_Titles" localSheetId="3">'市町村別（内視鏡）'!$A:$A</definedName>
    <definedName name="_xlnm.Print_Titles" localSheetId="1">'年齢階級別（X線）'!$A:$C</definedName>
    <definedName name="_xlnm.Print_Titles" localSheetId="4">'年齢階級別（内視鏡）'!$A:$C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0" i="5" l="1"/>
  <c r="AE40" i="5"/>
  <c r="AD40" i="5"/>
  <c r="AC40" i="5"/>
  <c r="AB40" i="5"/>
  <c r="AF39" i="5"/>
  <c r="AE39" i="5"/>
  <c r="AD39" i="5"/>
  <c r="AC39" i="5"/>
  <c r="AB39" i="5"/>
  <c r="AF38" i="5"/>
  <c r="AE38" i="5"/>
  <c r="AD38" i="5"/>
  <c r="AC38" i="5"/>
  <c r="AB38" i="5"/>
  <c r="AF36" i="5"/>
  <c r="AE36" i="5"/>
  <c r="AD36" i="5"/>
  <c r="AC36" i="5"/>
  <c r="AB36" i="5"/>
  <c r="AF35" i="5"/>
  <c r="AE35" i="5"/>
  <c r="AD35" i="5"/>
  <c r="AC35" i="5"/>
  <c r="AB35" i="5"/>
  <c r="AF34" i="5"/>
  <c r="AE34" i="5"/>
  <c r="AD34" i="5"/>
  <c r="AC34" i="5"/>
  <c r="AB34" i="5"/>
  <c r="AF32" i="5"/>
  <c r="AE32" i="5"/>
  <c r="AD32" i="5"/>
  <c r="AC32" i="5"/>
  <c r="AB32" i="5"/>
  <c r="AF31" i="5"/>
  <c r="AE31" i="5"/>
  <c r="AD31" i="5"/>
  <c r="AC31" i="5"/>
  <c r="AB31" i="5"/>
  <c r="AF30" i="5"/>
  <c r="AE30" i="5"/>
  <c r="AD30" i="5"/>
  <c r="AC30" i="5"/>
  <c r="AB30" i="5"/>
  <c r="AF20" i="5"/>
  <c r="AE20" i="5"/>
  <c r="AD20" i="5"/>
  <c r="AC20" i="5"/>
  <c r="AB20" i="5"/>
  <c r="AF19" i="5"/>
  <c r="AE19" i="5"/>
  <c r="AD19" i="5"/>
  <c r="AC19" i="5"/>
  <c r="AB19" i="5"/>
  <c r="AF18" i="5"/>
  <c r="AE18" i="5"/>
  <c r="AD18" i="5"/>
  <c r="AC18" i="5"/>
  <c r="AB18" i="5"/>
  <c r="AF16" i="5"/>
  <c r="AE16" i="5"/>
  <c r="AD16" i="5"/>
  <c r="AC16" i="5"/>
  <c r="AB16" i="5"/>
  <c r="AF15" i="5"/>
  <c r="AE15" i="5"/>
  <c r="AD15" i="5"/>
  <c r="AC15" i="5"/>
  <c r="AB15" i="5"/>
  <c r="AF14" i="5"/>
  <c r="AE14" i="5"/>
  <c r="AD14" i="5"/>
  <c r="AC14" i="5"/>
  <c r="AB14" i="5"/>
  <c r="AF12" i="5"/>
  <c r="AE12" i="5"/>
  <c r="AD12" i="5"/>
  <c r="AC12" i="5"/>
  <c r="AB12" i="5"/>
  <c r="AF11" i="5"/>
  <c r="AE11" i="5"/>
  <c r="AD11" i="5"/>
  <c r="AC11" i="5"/>
  <c r="AB11" i="5"/>
  <c r="AF10" i="5"/>
  <c r="AE10" i="5"/>
  <c r="AD10" i="5"/>
  <c r="AC10" i="5"/>
  <c r="AB10" i="5"/>
  <c r="AM102" i="4" l="1"/>
  <c r="AL102" i="4"/>
  <c r="AK102" i="4"/>
  <c r="AJ102" i="4"/>
  <c r="AI102" i="4"/>
  <c r="AH102" i="4"/>
  <c r="AG102" i="4"/>
  <c r="AM101" i="4"/>
  <c r="AL101" i="4"/>
  <c r="AK101" i="4"/>
  <c r="AJ101" i="4"/>
  <c r="AI101" i="4"/>
  <c r="AH101" i="4"/>
  <c r="AG101" i="4"/>
  <c r="AM100" i="4"/>
  <c r="AL100" i="4"/>
  <c r="AK100" i="4"/>
  <c r="AJ100" i="4"/>
  <c r="AI100" i="4"/>
  <c r="AH100" i="4"/>
  <c r="AG100" i="4"/>
  <c r="AM99" i="4"/>
  <c r="AL99" i="4"/>
  <c r="AK99" i="4"/>
  <c r="AJ99" i="4"/>
  <c r="AI99" i="4"/>
  <c r="AH99" i="4"/>
  <c r="AG99" i="4"/>
  <c r="AM98" i="4"/>
  <c r="AL98" i="4"/>
  <c r="AK98" i="4"/>
  <c r="AJ98" i="4"/>
  <c r="AI98" i="4"/>
  <c r="AH98" i="4"/>
  <c r="AG98" i="4"/>
  <c r="AM97" i="4"/>
  <c r="AL97" i="4"/>
  <c r="AK97" i="4"/>
  <c r="AJ97" i="4"/>
  <c r="AI97" i="4"/>
  <c r="AH97" i="4"/>
  <c r="AG97" i="4"/>
  <c r="AM96" i="4"/>
  <c r="AL96" i="4"/>
  <c r="AK96" i="4"/>
  <c r="AJ96" i="4"/>
  <c r="AI96" i="4"/>
  <c r="AH96" i="4"/>
  <c r="AG96" i="4"/>
  <c r="AM95" i="4"/>
  <c r="AL95" i="4"/>
  <c r="AK95" i="4"/>
  <c r="AJ95" i="4"/>
  <c r="AI95" i="4"/>
  <c r="AH95" i="4"/>
  <c r="AG95" i="4"/>
  <c r="AM94" i="4"/>
  <c r="AK94" i="4"/>
  <c r="AJ94" i="4"/>
  <c r="AI94" i="4"/>
  <c r="AH94" i="4"/>
  <c r="AG94" i="4"/>
  <c r="AM93" i="4"/>
  <c r="AK93" i="4"/>
  <c r="AJ93" i="4"/>
  <c r="AI93" i="4"/>
  <c r="AH93" i="4"/>
  <c r="AG93" i="4"/>
  <c r="AM92" i="4"/>
  <c r="AK92" i="4"/>
  <c r="AJ92" i="4"/>
  <c r="AI92" i="4"/>
  <c r="AH92" i="4"/>
  <c r="AG92" i="4"/>
  <c r="AM91" i="4"/>
  <c r="AL91" i="4"/>
  <c r="AK91" i="4"/>
  <c r="AJ91" i="4"/>
  <c r="AI91" i="4"/>
  <c r="AH91" i="4"/>
  <c r="AG91" i="4"/>
  <c r="AM90" i="4"/>
  <c r="AL90" i="4"/>
  <c r="AK90" i="4"/>
  <c r="AJ90" i="4"/>
  <c r="AI90" i="4"/>
  <c r="AH90" i="4"/>
  <c r="AG90" i="4"/>
  <c r="AM89" i="4"/>
  <c r="AL89" i="4"/>
  <c r="AK89" i="4"/>
  <c r="AJ89" i="4"/>
  <c r="AI89" i="4"/>
  <c r="AH89" i="4"/>
  <c r="AG89" i="4"/>
  <c r="AM88" i="4"/>
  <c r="AL88" i="4"/>
  <c r="AJ88" i="4"/>
  <c r="AI88" i="4"/>
  <c r="AH88" i="4"/>
  <c r="AG88" i="4"/>
  <c r="AM87" i="4"/>
  <c r="AL87" i="4"/>
  <c r="AK87" i="4"/>
  <c r="AJ87" i="4"/>
  <c r="AI87" i="4"/>
  <c r="AH87" i="4"/>
  <c r="AG87" i="4"/>
  <c r="AM86" i="4"/>
  <c r="AL86" i="4"/>
  <c r="AK86" i="4"/>
  <c r="AJ86" i="4"/>
  <c r="AI86" i="4"/>
  <c r="AH86" i="4"/>
  <c r="AG86" i="4"/>
  <c r="AM85" i="4"/>
  <c r="AK85" i="4"/>
  <c r="AJ85" i="4"/>
  <c r="AI85" i="4"/>
  <c r="AH85" i="4"/>
  <c r="AG85" i="4"/>
  <c r="AM84" i="4"/>
  <c r="AK84" i="4"/>
  <c r="AJ84" i="4"/>
  <c r="AI84" i="4"/>
  <c r="AH84" i="4"/>
  <c r="AG84" i="4"/>
  <c r="AM83" i="4"/>
  <c r="AK83" i="4"/>
  <c r="AJ83" i="4"/>
  <c r="AI83" i="4"/>
  <c r="AH83" i="4"/>
  <c r="AG83" i="4"/>
  <c r="AM82" i="4"/>
  <c r="AK82" i="4"/>
  <c r="AJ82" i="4"/>
  <c r="AI82" i="4"/>
  <c r="AH82" i="4"/>
  <c r="AG82" i="4"/>
  <c r="AM68" i="4"/>
  <c r="AL68" i="4"/>
  <c r="AK68" i="4"/>
  <c r="AJ68" i="4"/>
  <c r="AI68" i="4"/>
  <c r="AM67" i="4"/>
  <c r="AL67" i="4"/>
  <c r="AK67" i="4"/>
  <c r="AJ67" i="4"/>
  <c r="AI67" i="4"/>
  <c r="AM66" i="4"/>
  <c r="AL66" i="4"/>
  <c r="AK66" i="4"/>
  <c r="AJ66" i="4"/>
  <c r="AI66" i="4"/>
  <c r="AM65" i="4"/>
  <c r="AL65" i="4"/>
  <c r="AK65" i="4"/>
  <c r="AJ65" i="4"/>
  <c r="AI65" i="4"/>
  <c r="AM64" i="4"/>
  <c r="AL64" i="4"/>
  <c r="AK64" i="4"/>
  <c r="AJ64" i="4"/>
  <c r="AI64" i="4"/>
  <c r="AM63" i="4"/>
  <c r="AL63" i="4"/>
  <c r="AK63" i="4"/>
  <c r="AJ63" i="4"/>
  <c r="AI63" i="4"/>
  <c r="AM62" i="4"/>
  <c r="AL62" i="4"/>
  <c r="AK62" i="4"/>
  <c r="AJ62" i="4"/>
  <c r="AI62" i="4"/>
  <c r="AM61" i="4"/>
  <c r="AK61" i="4"/>
  <c r="AJ61" i="4"/>
  <c r="AI61" i="4"/>
  <c r="AM60" i="4"/>
  <c r="AK60" i="4"/>
  <c r="AJ60" i="4"/>
  <c r="AI60" i="4"/>
  <c r="AM59" i="4"/>
  <c r="AK59" i="4"/>
  <c r="AJ59" i="4"/>
  <c r="AI59" i="4"/>
  <c r="AM57" i="4"/>
  <c r="AL57" i="4"/>
  <c r="AK57" i="4"/>
  <c r="AJ57" i="4"/>
  <c r="AI57" i="4"/>
  <c r="AM56" i="4"/>
  <c r="AL56" i="4"/>
  <c r="AK56" i="4"/>
  <c r="AJ56" i="4"/>
  <c r="AI56" i="4"/>
  <c r="AM55" i="4"/>
  <c r="AL55" i="4"/>
  <c r="AK55" i="4"/>
  <c r="AJ55" i="4"/>
  <c r="AI55" i="4"/>
  <c r="AM54" i="4"/>
  <c r="AL54" i="4"/>
  <c r="AK54" i="4"/>
  <c r="AJ54" i="4"/>
  <c r="AI54" i="4"/>
  <c r="AM53" i="4"/>
  <c r="AL53" i="4"/>
  <c r="AK53" i="4"/>
  <c r="AJ53" i="4"/>
  <c r="AI53" i="4"/>
  <c r="AM52" i="4"/>
  <c r="AL52" i="4"/>
  <c r="AK52" i="4"/>
  <c r="AJ52" i="4"/>
  <c r="AI52" i="4"/>
  <c r="AM51" i="4"/>
  <c r="AK51" i="4"/>
  <c r="AJ51" i="4"/>
  <c r="AI51" i="4"/>
  <c r="AM50" i="4"/>
  <c r="AK50" i="4"/>
  <c r="AJ50" i="4"/>
  <c r="AI50" i="4"/>
  <c r="AK49" i="4"/>
  <c r="AI49" i="4"/>
  <c r="AM34" i="4"/>
  <c r="AL34" i="4"/>
  <c r="AK34" i="4"/>
  <c r="AJ34" i="4"/>
  <c r="AI34" i="4"/>
  <c r="AM33" i="4"/>
  <c r="AL33" i="4"/>
  <c r="AK33" i="4"/>
  <c r="AJ33" i="4"/>
  <c r="AI33" i="4"/>
  <c r="AM32" i="4"/>
  <c r="AL32" i="4"/>
  <c r="AK32" i="4"/>
  <c r="AJ32" i="4"/>
  <c r="AI32" i="4"/>
  <c r="AM31" i="4"/>
  <c r="AL31" i="4"/>
  <c r="AK31" i="4"/>
  <c r="AJ31" i="4"/>
  <c r="AI31" i="4"/>
  <c r="AM30" i="4"/>
  <c r="AL30" i="4"/>
  <c r="AK30" i="4"/>
  <c r="AJ30" i="4"/>
  <c r="AI30" i="4"/>
  <c r="AM29" i="4"/>
  <c r="AL29" i="4"/>
  <c r="AK29" i="4"/>
  <c r="AJ29" i="4"/>
  <c r="AI29" i="4"/>
  <c r="AM28" i="4"/>
  <c r="AL28" i="4"/>
  <c r="AK28" i="4"/>
  <c r="AJ28" i="4"/>
  <c r="AI28" i="4"/>
  <c r="AM27" i="4"/>
  <c r="AL27" i="4"/>
  <c r="AK27" i="4"/>
  <c r="AJ27" i="4"/>
  <c r="AI27" i="4"/>
  <c r="AM26" i="4"/>
  <c r="AK26" i="4"/>
  <c r="AJ26" i="4"/>
  <c r="AI26" i="4"/>
  <c r="AM25" i="4"/>
  <c r="AK25" i="4"/>
  <c r="AJ25" i="4"/>
  <c r="AI25" i="4"/>
  <c r="AM24" i="4"/>
  <c r="AK24" i="4"/>
  <c r="AJ24" i="4"/>
  <c r="AI24" i="4"/>
  <c r="AM23" i="4"/>
  <c r="AL23" i="4"/>
  <c r="AK23" i="4"/>
  <c r="AJ23" i="4"/>
  <c r="AI23" i="4"/>
  <c r="AM22" i="4"/>
  <c r="AL22" i="4"/>
  <c r="AK22" i="4"/>
  <c r="AJ22" i="4"/>
  <c r="AI22" i="4"/>
  <c r="AM21" i="4"/>
  <c r="AL21" i="4"/>
  <c r="AK21" i="4"/>
  <c r="AJ21" i="4"/>
  <c r="AI21" i="4"/>
  <c r="AM20" i="4"/>
  <c r="AL20" i="4"/>
  <c r="AK20" i="4"/>
  <c r="AJ20" i="4"/>
  <c r="AI20" i="4"/>
  <c r="AM19" i="4"/>
  <c r="AL19" i="4"/>
  <c r="AK19" i="4"/>
  <c r="AJ19" i="4"/>
  <c r="AI19" i="4"/>
  <c r="AM18" i="4"/>
  <c r="AK18" i="4"/>
  <c r="AJ18" i="4"/>
  <c r="AI18" i="4"/>
  <c r="AM17" i="4"/>
  <c r="AK17" i="4"/>
  <c r="AJ17" i="4"/>
  <c r="AI17" i="4"/>
  <c r="AM16" i="4"/>
  <c r="AK16" i="4"/>
  <c r="AJ16" i="4"/>
  <c r="AI16" i="4"/>
  <c r="AM15" i="4"/>
  <c r="AK15" i="4"/>
  <c r="AJ15" i="4"/>
  <c r="AI15" i="4"/>
  <c r="AM14" i="4"/>
  <c r="AK14" i="4"/>
  <c r="AJ14" i="4"/>
  <c r="AI14" i="4"/>
  <c r="AJ103" i="3" l="1"/>
  <c r="AI103" i="3"/>
  <c r="AH103" i="3"/>
  <c r="AG103" i="3"/>
  <c r="AF103" i="3"/>
  <c r="AE103" i="3"/>
  <c r="AD103" i="3"/>
  <c r="AJ102" i="3"/>
  <c r="AI102" i="3"/>
  <c r="AH102" i="3"/>
  <c r="AG102" i="3"/>
  <c r="AF102" i="3"/>
  <c r="AE102" i="3"/>
  <c r="AD102" i="3"/>
  <c r="AJ101" i="3"/>
  <c r="AI101" i="3"/>
  <c r="AH101" i="3"/>
  <c r="AG101" i="3"/>
  <c r="AF101" i="3"/>
  <c r="AE101" i="3"/>
  <c r="AD101" i="3"/>
  <c r="AJ100" i="3"/>
  <c r="AI100" i="3"/>
  <c r="AH100" i="3"/>
  <c r="AG100" i="3"/>
  <c r="AF100" i="3"/>
  <c r="AE100" i="3"/>
  <c r="AD100" i="3"/>
  <c r="AJ99" i="3"/>
  <c r="AI99" i="3"/>
  <c r="AH99" i="3"/>
  <c r="AG99" i="3"/>
  <c r="AF99" i="3"/>
  <c r="AE99" i="3"/>
  <c r="AD99" i="3"/>
  <c r="AJ98" i="3"/>
  <c r="AI98" i="3"/>
  <c r="AH98" i="3"/>
  <c r="AG98" i="3"/>
  <c r="AF98" i="3"/>
  <c r="AE98" i="3"/>
  <c r="AD98" i="3"/>
  <c r="AJ97" i="3"/>
  <c r="AI97" i="3"/>
  <c r="AH97" i="3"/>
  <c r="AG97" i="3"/>
  <c r="AF97" i="3"/>
  <c r="AE97" i="3"/>
  <c r="AD97" i="3"/>
  <c r="AJ96" i="3"/>
  <c r="AI96" i="3"/>
  <c r="AH96" i="3"/>
  <c r="AG96" i="3"/>
  <c r="AF96" i="3"/>
  <c r="AE96" i="3"/>
  <c r="AD96" i="3"/>
  <c r="AJ95" i="3"/>
  <c r="AH95" i="3"/>
  <c r="AG95" i="3"/>
  <c r="AF95" i="3"/>
  <c r="AE95" i="3"/>
  <c r="AD95" i="3"/>
  <c r="AJ94" i="3"/>
  <c r="AH94" i="3"/>
  <c r="AG94" i="3"/>
  <c r="AF94" i="3"/>
  <c r="AE94" i="3"/>
  <c r="AD94" i="3"/>
  <c r="AJ93" i="3"/>
  <c r="AH93" i="3"/>
  <c r="AG93" i="3"/>
  <c r="AF93" i="3"/>
  <c r="AE93" i="3"/>
  <c r="AD93" i="3"/>
  <c r="AJ92" i="3"/>
  <c r="AI92" i="3"/>
  <c r="AH92" i="3"/>
  <c r="AG92" i="3"/>
  <c r="AF92" i="3"/>
  <c r="AE92" i="3"/>
  <c r="AD92" i="3"/>
  <c r="AJ91" i="3"/>
  <c r="AI91" i="3"/>
  <c r="AH91" i="3"/>
  <c r="AG91" i="3"/>
  <c r="AF91" i="3"/>
  <c r="AE91" i="3"/>
  <c r="AD91" i="3"/>
  <c r="AJ90" i="3"/>
  <c r="AI90" i="3"/>
  <c r="AH90" i="3"/>
  <c r="AG90" i="3"/>
  <c r="AF90" i="3"/>
  <c r="AE90" i="3"/>
  <c r="AD90" i="3"/>
  <c r="AJ89" i="3"/>
  <c r="AI89" i="3"/>
  <c r="AH89" i="3"/>
  <c r="AG89" i="3"/>
  <c r="AF89" i="3"/>
  <c r="AE89" i="3"/>
  <c r="AD89" i="3"/>
  <c r="AJ88" i="3"/>
  <c r="AI88" i="3"/>
  <c r="AH88" i="3"/>
  <c r="AG88" i="3"/>
  <c r="AF88" i="3"/>
  <c r="AE88" i="3"/>
  <c r="AD88" i="3"/>
  <c r="AJ87" i="3"/>
  <c r="AI87" i="3"/>
  <c r="AH87" i="3"/>
  <c r="AG87" i="3"/>
  <c r="AF87" i="3"/>
  <c r="AE87" i="3"/>
  <c r="AD87" i="3"/>
  <c r="AJ86" i="3"/>
  <c r="AI86" i="3"/>
  <c r="AH86" i="3"/>
  <c r="AG86" i="3"/>
  <c r="AF86" i="3"/>
  <c r="AE86" i="3"/>
  <c r="AD86" i="3"/>
  <c r="AJ85" i="3"/>
  <c r="AI85" i="3"/>
  <c r="AH85" i="3"/>
  <c r="AG85" i="3"/>
  <c r="AF85" i="3"/>
  <c r="AE85" i="3"/>
  <c r="AD85" i="3"/>
  <c r="AJ84" i="3"/>
  <c r="AH84" i="3"/>
  <c r="AG84" i="3"/>
  <c r="AF84" i="3"/>
  <c r="AE84" i="3"/>
  <c r="AD84" i="3"/>
  <c r="AJ83" i="3"/>
  <c r="AH83" i="3"/>
  <c r="AG83" i="3"/>
  <c r="AF83" i="3"/>
  <c r="AE83" i="3"/>
  <c r="AD83" i="3"/>
  <c r="AJ81" i="3"/>
  <c r="AH81" i="3"/>
  <c r="AG81" i="3"/>
  <c r="AF81" i="3"/>
  <c r="AJ80" i="3"/>
  <c r="AH80" i="3"/>
  <c r="AG80" i="3"/>
  <c r="AF80" i="3"/>
  <c r="AJ79" i="3"/>
  <c r="AH79" i="3"/>
  <c r="AG79" i="3"/>
  <c r="AF79" i="3"/>
  <c r="AJ69" i="3"/>
  <c r="AI69" i="3"/>
  <c r="AH69" i="3"/>
  <c r="AG69" i="3"/>
  <c r="AF69" i="3"/>
  <c r="AJ68" i="3"/>
  <c r="AI68" i="3"/>
  <c r="AH68" i="3"/>
  <c r="AG68" i="3"/>
  <c r="AF68" i="3"/>
  <c r="AJ67" i="3"/>
  <c r="AI67" i="3"/>
  <c r="AH67" i="3"/>
  <c r="AG67" i="3"/>
  <c r="AF67" i="3"/>
  <c r="AJ66" i="3"/>
  <c r="AI66" i="3"/>
  <c r="AH66" i="3"/>
  <c r="AG66" i="3"/>
  <c r="AF66" i="3"/>
  <c r="AJ65" i="3"/>
  <c r="AI65" i="3"/>
  <c r="AH65" i="3"/>
  <c r="AG65" i="3"/>
  <c r="AF65" i="3"/>
  <c r="AJ64" i="3"/>
  <c r="AI64" i="3"/>
  <c r="AH64" i="3"/>
  <c r="AG64" i="3"/>
  <c r="AF64" i="3"/>
  <c r="AJ63" i="3"/>
  <c r="AI63" i="3"/>
  <c r="AH63" i="3"/>
  <c r="AG63" i="3"/>
  <c r="AF63" i="3"/>
  <c r="AJ62" i="3"/>
  <c r="AI62" i="3"/>
  <c r="AH62" i="3"/>
  <c r="AG62" i="3"/>
  <c r="AF62" i="3"/>
  <c r="AJ61" i="3"/>
  <c r="AH61" i="3"/>
  <c r="AG61" i="3"/>
  <c r="AF61" i="3"/>
  <c r="AJ60" i="3"/>
  <c r="AH60" i="3"/>
  <c r="AG60" i="3"/>
  <c r="AF60" i="3"/>
  <c r="AJ59" i="3"/>
  <c r="AH59" i="3"/>
  <c r="AG59" i="3"/>
  <c r="AF59" i="3"/>
  <c r="AJ58" i="3"/>
  <c r="AI58" i="3"/>
  <c r="AH58" i="3"/>
  <c r="AG58" i="3"/>
  <c r="AF58" i="3"/>
  <c r="AJ57" i="3"/>
  <c r="AI57" i="3"/>
  <c r="AH57" i="3"/>
  <c r="AG57" i="3"/>
  <c r="AF57" i="3"/>
  <c r="AJ56" i="3"/>
  <c r="AI56" i="3"/>
  <c r="AH56" i="3"/>
  <c r="AG56" i="3"/>
  <c r="AF56" i="3"/>
  <c r="AJ55" i="3"/>
  <c r="AI55" i="3"/>
  <c r="AH55" i="3"/>
  <c r="AG55" i="3"/>
  <c r="AF55" i="3"/>
  <c r="AJ54" i="3"/>
  <c r="AI54" i="3"/>
  <c r="AH54" i="3"/>
  <c r="AG54" i="3"/>
  <c r="AF54" i="3"/>
  <c r="AJ53" i="3"/>
  <c r="AI53" i="3"/>
  <c r="AH53" i="3"/>
  <c r="AG53" i="3"/>
  <c r="AF53" i="3"/>
  <c r="AJ52" i="3"/>
  <c r="AI52" i="3"/>
  <c r="AH52" i="3"/>
  <c r="AG52" i="3"/>
  <c r="AF52" i="3"/>
  <c r="AJ51" i="3"/>
  <c r="AH51" i="3"/>
  <c r="AG51" i="3"/>
  <c r="AF51" i="3"/>
  <c r="AJ50" i="3"/>
  <c r="AH50" i="3"/>
  <c r="AG50" i="3"/>
  <c r="AF50" i="3"/>
  <c r="AJ49" i="3"/>
  <c r="AH49" i="3"/>
  <c r="AG49" i="3"/>
  <c r="AF49" i="3"/>
  <c r="AJ47" i="3"/>
  <c r="AH47" i="3"/>
  <c r="AG47" i="3"/>
  <c r="AF47" i="3"/>
  <c r="AJ46" i="3"/>
  <c r="AH46" i="3"/>
  <c r="AG46" i="3"/>
  <c r="AF46" i="3"/>
  <c r="AJ45" i="3"/>
  <c r="AH45" i="3"/>
  <c r="AG45" i="3"/>
  <c r="AF45" i="3"/>
  <c r="AJ34" i="3"/>
  <c r="AI34" i="3"/>
  <c r="AH34" i="3"/>
  <c r="AG34" i="3"/>
  <c r="AF34" i="3"/>
  <c r="AJ33" i="3"/>
  <c r="AI33" i="3"/>
  <c r="AH33" i="3"/>
  <c r="AG33" i="3"/>
  <c r="AF33" i="3"/>
  <c r="AJ32" i="3"/>
  <c r="AI32" i="3"/>
  <c r="AH32" i="3"/>
  <c r="AG32" i="3"/>
  <c r="AF32" i="3"/>
  <c r="AJ31" i="3"/>
  <c r="AI31" i="3"/>
  <c r="AH31" i="3"/>
  <c r="AG31" i="3"/>
  <c r="AF31" i="3"/>
  <c r="AJ30" i="3"/>
  <c r="AI30" i="3"/>
  <c r="AH30" i="3"/>
  <c r="AG30" i="3"/>
  <c r="AF30" i="3"/>
  <c r="AJ29" i="3"/>
  <c r="AI29" i="3"/>
  <c r="AH29" i="3"/>
  <c r="AG29" i="3"/>
  <c r="AF29" i="3"/>
  <c r="AJ28" i="3"/>
  <c r="AH28" i="3"/>
  <c r="AG28" i="3"/>
  <c r="AF28" i="3"/>
  <c r="AJ27" i="3"/>
  <c r="AH27" i="3"/>
  <c r="AG27" i="3"/>
  <c r="AF27" i="3"/>
  <c r="AJ26" i="3"/>
  <c r="AH26" i="3"/>
  <c r="AG26" i="3"/>
  <c r="AF26" i="3"/>
  <c r="AJ25" i="3"/>
  <c r="AH25" i="3"/>
  <c r="AG25" i="3"/>
  <c r="AF25" i="3"/>
  <c r="AJ24" i="3"/>
  <c r="AH24" i="3"/>
  <c r="AG24" i="3"/>
  <c r="AF24" i="3"/>
  <c r="AJ23" i="3"/>
  <c r="AI23" i="3"/>
  <c r="AH23" i="3"/>
  <c r="AG23" i="3"/>
  <c r="AF23" i="3"/>
  <c r="AJ22" i="3"/>
  <c r="AI22" i="3"/>
  <c r="AG22" i="3"/>
  <c r="AF22" i="3"/>
  <c r="AJ21" i="3"/>
  <c r="AI21" i="3"/>
  <c r="AG21" i="3"/>
  <c r="AF21" i="3"/>
  <c r="AJ20" i="3"/>
  <c r="AI20" i="3"/>
  <c r="AH20" i="3"/>
  <c r="AG20" i="3"/>
  <c r="AF20" i="3"/>
  <c r="AJ19" i="3"/>
  <c r="AI19" i="3"/>
  <c r="AH19" i="3"/>
  <c r="AG19" i="3"/>
  <c r="AF19" i="3"/>
  <c r="AJ18" i="3"/>
  <c r="AI18" i="3"/>
  <c r="AH18" i="3"/>
  <c r="AG18" i="3"/>
  <c r="AF18" i="3"/>
  <c r="AJ17" i="3"/>
  <c r="AH17" i="3"/>
  <c r="AG17" i="3"/>
  <c r="AF17" i="3"/>
  <c r="AJ16" i="3"/>
  <c r="AH16" i="3"/>
  <c r="AG16" i="3"/>
  <c r="AF16" i="3"/>
  <c r="AJ15" i="3"/>
  <c r="AH15" i="3"/>
  <c r="AG15" i="3"/>
  <c r="AF15" i="3"/>
  <c r="AJ14" i="3"/>
  <c r="AH14" i="3"/>
  <c r="AG14" i="3"/>
  <c r="AF14" i="3"/>
  <c r="AJ12" i="3"/>
  <c r="AH12" i="3"/>
  <c r="AG12" i="3"/>
  <c r="AF12" i="3"/>
  <c r="AJ11" i="3"/>
  <c r="AH11" i="3"/>
  <c r="AG11" i="3"/>
  <c r="AF11" i="3"/>
  <c r="AJ10" i="3"/>
  <c r="AH10" i="3"/>
  <c r="AG10" i="3"/>
  <c r="AF10" i="3"/>
  <c r="AK13" i="2" l="1"/>
  <c r="AJ13" i="2"/>
  <c r="AI13" i="2"/>
  <c r="AH13" i="2"/>
  <c r="AG13" i="2"/>
  <c r="AF13" i="2"/>
  <c r="AE13" i="2"/>
  <c r="AK12" i="2"/>
  <c r="AJ12" i="2"/>
  <c r="AI12" i="2"/>
  <c r="AH12" i="2"/>
  <c r="AG12" i="2"/>
  <c r="AF12" i="2"/>
  <c r="AE12" i="2"/>
  <c r="AJ10" i="2"/>
  <c r="AF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AI10" i="2" s="1"/>
  <c r="M10" i="2"/>
  <c r="L10" i="2"/>
  <c r="K10" i="2"/>
  <c r="J10" i="2"/>
  <c r="I10" i="2"/>
  <c r="H10" i="2"/>
  <c r="AH10" i="2" s="1"/>
  <c r="G10" i="2"/>
  <c r="F10" i="2"/>
  <c r="E10" i="2"/>
  <c r="D10" i="2"/>
  <c r="AG10" i="2" s="1"/>
  <c r="C10" i="2"/>
  <c r="AE10" i="2" s="1"/>
  <c r="B10" i="2"/>
  <c r="AK10" i="2" l="1"/>
  <c r="AH69" i="1" l="1"/>
  <c r="AG69" i="1"/>
  <c r="AF69" i="1"/>
  <c r="AE69" i="1"/>
  <c r="AD69" i="1"/>
  <c r="AC69" i="1"/>
  <c r="AB69" i="1"/>
  <c r="AH68" i="1"/>
  <c r="AG68" i="1"/>
  <c r="AF68" i="1"/>
  <c r="AE68" i="1"/>
  <c r="AD68" i="1"/>
  <c r="AC68" i="1"/>
  <c r="AB68" i="1"/>
  <c r="AH66" i="1"/>
  <c r="AG66" i="1"/>
  <c r="AF66" i="1"/>
  <c r="AE66" i="1"/>
  <c r="AD66" i="1"/>
  <c r="AC66" i="1"/>
  <c r="AB66" i="1"/>
  <c r="AH65" i="1"/>
  <c r="AG65" i="1"/>
  <c r="AF65" i="1"/>
  <c r="AE65" i="1"/>
  <c r="AD65" i="1"/>
  <c r="AC65" i="1"/>
  <c r="AB65" i="1"/>
  <c r="AH63" i="1"/>
  <c r="AG63" i="1"/>
  <c r="AF63" i="1"/>
  <c r="AE63" i="1"/>
  <c r="AD63" i="1"/>
  <c r="AC63" i="1"/>
  <c r="AB63" i="1"/>
  <c r="AH62" i="1"/>
  <c r="AG62" i="1"/>
  <c r="AF62" i="1"/>
  <c r="AE62" i="1"/>
  <c r="AD62" i="1"/>
  <c r="AC62" i="1"/>
  <c r="AB62" i="1"/>
  <c r="AH60" i="1"/>
  <c r="AG60" i="1"/>
  <c r="AF60" i="1"/>
  <c r="AE60" i="1"/>
  <c r="AD60" i="1"/>
  <c r="AC60" i="1"/>
  <c r="AB60" i="1"/>
  <c r="AH59" i="1"/>
  <c r="AG59" i="1"/>
  <c r="AF59" i="1"/>
  <c r="AE59" i="1"/>
  <c r="AD59" i="1"/>
  <c r="AC59" i="1"/>
  <c r="AB59" i="1"/>
  <c r="AH58" i="1"/>
  <c r="AG58" i="1"/>
  <c r="AF58" i="1"/>
  <c r="AE58" i="1"/>
  <c r="AD58" i="1"/>
  <c r="AC58" i="1"/>
  <c r="AB58" i="1"/>
  <c r="AH56" i="1"/>
  <c r="AG56" i="1"/>
  <c r="AF56" i="1"/>
  <c r="AE56" i="1"/>
  <c r="AD56" i="1"/>
  <c r="AC56" i="1"/>
  <c r="AB56" i="1"/>
  <c r="AH55" i="1"/>
  <c r="AG55" i="1"/>
  <c r="AF55" i="1"/>
  <c r="AE55" i="1"/>
  <c r="AD55" i="1"/>
  <c r="AC55" i="1"/>
  <c r="AB55" i="1"/>
  <c r="AH54" i="1"/>
  <c r="AG54" i="1"/>
  <c r="AF54" i="1"/>
  <c r="AE54" i="1"/>
  <c r="AD54" i="1"/>
  <c r="AC54" i="1"/>
  <c r="AB54" i="1"/>
  <c r="AH52" i="1"/>
  <c r="AF52" i="1"/>
  <c r="AE52" i="1"/>
  <c r="AD52" i="1"/>
  <c r="AC52" i="1"/>
  <c r="AB52" i="1"/>
  <c r="AH51" i="1"/>
  <c r="AG51" i="1"/>
  <c r="AF51" i="1"/>
  <c r="AE51" i="1"/>
  <c r="AD51" i="1"/>
  <c r="AC51" i="1"/>
  <c r="AB51" i="1"/>
  <c r="AH50" i="1"/>
  <c r="AG50" i="1"/>
  <c r="AF50" i="1"/>
  <c r="AE50" i="1"/>
  <c r="AD50" i="1"/>
  <c r="AC50" i="1"/>
  <c r="AB50" i="1"/>
  <c r="AH48" i="1"/>
  <c r="AF48" i="1"/>
  <c r="AE48" i="1"/>
  <c r="AD48" i="1"/>
  <c r="AC48" i="1"/>
  <c r="AB48" i="1"/>
  <c r="AH47" i="1"/>
  <c r="AG47" i="1"/>
  <c r="AF47" i="1"/>
  <c r="AE47" i="1"/>
  <c r="AD47" i="1"/>
  <c r="AC47" i="1"/>
  <c r="AB47" i="1"/>
  <c r="AH46" i="1"/>
  <c r="AG46" i="1"/>
  <c r="AF46" i="1"/>
  <c r="AE46" i="1"/>
  <c r="AD46" i="1"/>
  <c r="AC46" i="1"/>
  <c r="AB46" i="1"/>
  <c r="AH44" i="1"/>
  <c r="AG44" i="1"/>
  <c r="AF44" i="1"/>
  <c r="AE44" i="1"/>
  <c r="AD44" i="1"/>
  <c r="AC44" i="1"/>
  <c r="AB44" i="1"/>
  <c r="AH43" i="1"/>
  <c r="AG43" i="1"/>
  <c r="AF43" i="1"/>
  <c r="AE43" i="1"/>
  <c r="AD43" i="1"/>
  <c r="AC43" i="1"/>
  <c r="AB43" i="1"/>
  <c r="AH41" i="1"/>
  <c r="AG41" i="1"/>
  <c r="AF41" i="1"/>
  <c r="AE41" i="1"/>
  <c r="AD41" i="1"/>
  <c r="AC41" i="1"/>
  <c r="AB41" i="1"/>
  <c r="AH40" i="1"/>
  <c r="AF40" i="1"/>
  <c r="AE40" i="1"/>
  <c r="AD40" i="1"/>
  <c r="AC40" i="1"/>
  <c r="AB40" i="1"/>
  <c r="AH39" i="1"/>
  <c r="AG39" i="1"/>
  <c r="AF39" i="1"/>
  <c r="AE39" i="1"/>
  <c r="AD39" i="1"/>
  <c r="AC39" i="1"/>
  <c r="AB39" i="1"/>
  <c r="AH38" i="1"/>
  <c r="AG38" i="1"/>
  <c r="AF38" i="1"/>
  <c r="AE38" i="1"/>
  <c r="AD38" i="1"/>
  <c r="AC38" i="1"/>
  <c r="AB38" i="1"/>
  <c r="AH37" i="1"/>
  <c r="AG37" i="1"/>
  <c r="AF37" i="1"/>
  <c r="AE37" i="1"/>
  <c r="AD37" i="1"/>
  <c r="AC37" i="1"/>
  <c r="AB37" i="1"/>
  <c r="AH35" i="1"/>
  <c r="AG35" i="1"/>
  <c r="AF35" i="1"/>
  <c r="AE35" i="1"/>
  <c r="AD35" i="1"/>
  <c r="AC35" i="1"/>
  <c r="AB35" i="1"/>
  <c r="AH34" i="1"/>
  <c r="AG34" i="1"/>
  <c r="AF34" i="1"/>
  <c r="AE34" i="1"/>
  <c r="AD34" i="1"/>
  <c r="AC34" i="1"/>
  <c r="AB34" i="1"/>
  <c r="AH33" i="1"/>
  <c r="AG33" i="1"/>
  <c r="AF33" i="1"/>
  <c r="AE33" i="1"/>
  <c r="AD33" i="1"/>
  <c r="AC33" i="1"/>
  <c r="AB33" i="1"/>
  <c r="AH32" i="1"/>
  <c r="AG32" i="1"/>
  <c r="AF32" i="1"/>
  <c r="AE32" i="1"/>
  <c r="AD32" i="1"/>
  <c r="AC32" i="1"/>
  <c r="AB32" i="1"/>
  <c r="AH31" i="1"/>
  <c r="AG31" i="1"/>
  <c r="AF31" i="1"/>
  <c r="AE31" i="1"/>
  <c r="AD31" i="1"/>
  <c r="AC31" i="1"/>
  <c r="AB31" i="1"/>
  <c r="AH30" i="1"/>
  <c r="AG30" i="1"/>
  <c r="AF30" i="1"/>
  <c r="AE30" i="1"/>
  <c r="AD30" i="1"/>
  <c r="AC30" i="1"/>
  <c r="AB30" i="1"/>
  <c r="AH28" i="1"/>
  <c r="AF28" i="1"/>
  <c r="AE28" i="1"/>
  <c r="AD28" i="1"/>
  <c r="AC28" i="1"/>
  <c r="AB28" i="1"/>
  <c r="AH27" i="1"/>
  <c r="AG27" i="1"/>
  <c r="AF27" i="1"/>
  <c r="AE27" i="1"/>
  <c r="AD27" i="1"/>
  <c r="AC27" i="1"/>
  <c r="AB27" i="1"/>
  <c r="AH26" i="1"/>
  <c r="AG26" i="1"/>
  <c r="AF26" i="1"/>
  <c r="AE26" i="1"/>
  <c r="AD26" i="1"/>
  <c r="AC26" i="1"/>
  <c r="AB26" i="1"/>
  <c r="AH24" i="1"/>
  <c r="AG24" i="1"/>
  <c r="AF24" i="1"/>
  <c r="AE24" i="1"/>
  <c r="AD24" i="1"/>
  <c r="AC24" i="1"/>
  <c r="AB24" i="1"/>
  <c r="AH23" i="1"/>
  <c r="AG23" i="1"/>
  <c r="AF23" i="1"/>
  <c r="AE23" i="1"/>
  <c r="AD23" i="1"/>
  <c r="AC23" i="1"/>
  <c r="AB23" i="1"/>
  <c r="AH22" i="1"/>
  <c r="AG22" i="1"/>
  <c r="AF22" i="1"/>
  <c r="AE22" i="1"/>
  <c r="AD22" i="1"/>
  <c r="AC22" i="1"/>
  <c r="AB22" i="1"/>
  <c r="AH21" i="1"/>
  <c r="AG21" i="1"/>
  <c r="AF21" i="1"/>
  <c r="AE21" i="1"/>
  <c r="AD21" i="1"/>
  <c r="AC21" i="1"/>
  <c r="AB21" i="1"/>
  <c r="AH20" i="1"/>
  <c r="AG20" i="1"/>
  <c r="AF20" i="1"/>
  <c r="AE20" i="1"/>
  <c r="AD20" i="1"/>
  <c r="AC20" i="1"/>
  <c r="AB20" i="1"/>
  <c r="AH18" i="1"/>
  <c r="AG18" i="1"/>
  <c r="AF18" i="1"/>
  <c r="AE18" i="1"/>
  <c r="AD18" i="1"/>
  <c r="AC18" i="1"/>
  <c r="AB18" i="1"/>
  <c r="AH17" i="1"/>
  <c r="AF17" i="1"/>
  <c r="AE17" i="1"/>
  <c r="AD17" i="1"/>
  <c r="AC17" i="1"/>
  <c r="AB17" i="1"/>
  <c r="AH16" i="1"/>
  <c r="AG16" i="1"/>
  <c r="AF16" i="1"/>
  <c r="AE16" i="1"/>
  <c r="AD16" i="1"/>
  <c r="AC16" i="1"/>
  <c r="AB16" i="1"/>
  <c r="AH15" i="1"/>
  <c r="AG15" i="1"/>
  <c r="AF15" i="1"/>
  <c r="AE15" i="1"/>
  <c r="AD15" i="1"/>
  <c r="AC15" i="1"/>
  <c r="AB15" i="1"/>
  <c r="AH13" i="1"/>
  <c r="AG13" i="1"/>
  <c r="AF13" i="1"/>
  <c r="AE13" i="1"/>
  <c r="AD13" i="1"/>
  <c r="AC13" i="1"/>
  <c r="AB13" i="1"/>
  <c r="AH12" i="1"/>
  <c r="AG12" i="1"/>
  <c r="AF12" i="1"/>
  <c r="AE12" i="1"/>
  <c r="AD12" i="1"/>
  <c r="AC12" i="1"/>
  <c r="AB12" i="1"/>
  <c r="AH10" i="1"/>
  <c r="AG10" i="1"/>
  <c r="AF10" i="1"/>
  <c r="AE10" i="1"/>
  <c r="AD10" i="1"/>
  <c r="AC10" i="1"/>
  <c r="AB10" i="1"/>
</calcChain>
</file>

<file path=xl/sharedStrings.xml><?xml version="1.0" encoding="utf-8"?>
<sst xmlns="http://schemas.openxmlformats.org/spreadsheetml/2006/main" count="691" uniqueCount="155">
  <si>
    <t>平成30年度　胃がん検診（胃部エックス線検査）結果報告（市町村別集計表）</t>
    <rPh sb="0" eb="2">
      <t>ヘイセイ</t>
    </rPh>
    <rPh sb="4" eb="6">
      <t>ネンド</t>
    </rPh>
    <rPh sb="7" eb="8">
      <t>イ</t>
    </rPh>
    <rPh sb="10" eb="12">
      <t>ケンシン</t>
    </rPh>
    <rPh sb="13" eb="15">
      <t>イブ</t>
    </rPh>
    <rPh sb="19" eb="20">
      <t>セン</t>
    </rPh>
    <rPh sb="20" eb="22">
      <t>ケンサ</t>
    </rPh>
    <rPh sb="23" eb="25">
      <t>ケッカ</t>
    </rPh>
    <rPh sb="25" eb="27">
      <t>ホウコク</t>
    </rPh>
    <rPh sb="28" eb="31">
      <t>シチョウソン</t>
    </rPh>
    <rPh sb="31" eb="32">
      <t>ベツ</t>
    </rPh>
    <rPh sb="32" eb="35">
      <t>シュウケイヒョウ</t>
    </rPh>
    <phoneticPr fontId="4"/>
  </si>
  <si>
    <t>※40歳以上</t>
    <rPh sb="3" eb="4">
      <t>サイ</t>
    </rPh>
    <rPh sb="4" eb="6">
      <t>イジョウ</t>
    </rPh>
    <phoneticPr fontId="4"/>
  </si>
  <si>
    <t>（平成31年3月末日現在）</t>
    <rPh sb="1" eb="3">
      <t>ヘイセイ</t>
    </rPh>
    <rPh sb="5" eb="6">
      <t>ネン</t>
    </rPh>
    <rPh sb="7" eb="8">
      <t>ガツ</t>
    </rPh>
    <rPh sb="8" eb="10">
      <t>マツジツ</t>
    </rPh>
    <rPh sb="10" eb="12">
      <t>ゲンザイ</t>
    </rPh>
    <phoneticPr fontId="4"/>
  </si>
  <si>
    <t xml:space="preserve"> 区     分</t>
  </si>
  <si>
    <t>対象者数</t>
    <rPh sb="0" eb="3">
      <t>タイショウシャ</t>
    </rPh>
    <rPh sb="3" eb="4">
      <t>スウ</t>
    </rPh>
    <phoneticPr fontId="10"/>
  </si>
  <si>
    <r>
      <t>受診者数
(</t>
    </r>
    <r>
      <rPr>
        <sz val="12"/>
        <rFont val="ＭＳ 明朝"/>
        <family val="1"/>
        <charset val="128"/>
      </rPr>
      <t>胃部X線検査実施数)</t>
    </r>
    <rPh sb="0" eb="3">
      <t>ジュシンシャ</t>
    </rPh>
    <rPh sb="3" eb="4">
      <t>スウ</t>
    </rPh>
    <rPh sb="6" eb="8">
      <t>イブ</t>
    </rPh>
    <rPh sb="9" eb="10">
      <t>セン</t>
    </rPh>
    <rPh sb="10" eb="12">
      <t>ケンサ</t>
    </rPh>
    <rPh sb="12" eb="14">
      <t>ジッシ</t>
    </rPh>
    <rPh sb="14" eb="15">
      <t>スウ</t>
    </rPh>
    <phoneticPr fontId="10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</si>
  <si>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10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</si>
  <si>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10"/>
  </si>
  <si>
    <t xml:space="preserve">     精               検               結               果</t>
  </si>
  <si>
    <t>精検未受診者</t>
    <rPh sb="0" eb="1">
      <t>セイ</t>
    </rPh>
    <rPh sb="1" eb="2">
      <t>ケン</t>
    </rPh>
    <rPh sb="2" eb="3">
      <t>ミ</t>
    </rPh>
    <rPh sb="3" eb="5">
      <t>ジュシン</t>
    </rPh>
    <rPh sb="5" eb="6">
      <t>シャ</t>
    </rPh>
    <phoneticPr fontId="10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</si>
  <si>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10"/>
  </si>
  <si>
    <t>前年度検診受診者</t>
    <rPh sb="0" eb="3">
      <t>ゼンネンド</t>
    </rPh>
    <rPh sb="3" eb="5">
      <t>ケンシン</t>
    </rPh>
    <rPh sb="5" eb="8">
      <t>ジュシンシャ</t>
    </rPh>
    <phoneticPr fontId="13"/>
  </si>
  <si>
    <t>2年連続検診受診者</t>
    <rPh sb="1" eb="2">
      <t>ネン</t>
    </rPh>
    <rPh sb="2" eb="4">
      <t>レンゾク</t>
    </rPh>
    <rPh sb="4" eb="6">
      <t>ケンシン</t>
    </rPh>
    <rPh sb="6" eb="9">
      <t>ジュシンシャ</t>
    </rPh>
    <phoneticPr fontId="13"/>
  </si>
  <si>
    <t>偶発症の有無別人数</t>
    <rPh sb="0" eb="3">
      <t>グウハツショウ</t>
    </rPh>
    <rPh sb="4" eb="6">
      <t>ウム</t>
    </rPh>
    <rPh sb="6" eb="7">
      <t>ベツ</t>
    </rPh>
    <rPh sb="7" eb="9">
      <t>ニンズウ</t>
    </rPh>
    <phoneticPr fontId="13"/>
  </si>
  <si>
    <t>受診率（毎年）</t>
    <rPh sb="4" eb="6">
      <t>マイトシ</t>
    </rPh>
    <phoneticPr fontId="4"/>
  </si>
  <si>
    <t>【参考】
受診率（隔年）</t>
    <rPh sb="1" eb="3">
      <t>サンコウ</t>
    </rPh>
    <rPh sb="9" eb="11">
      <t>カクネン</t>
    </rPh>
    <phoneticPr fontId="4"/>
  </si>
  <si>
    <t>要精検率</t>
  </si>
  <si>
    <t>精検受診率</t>
  </si>
  <si>
    <t>がん発見率</t>
  </si>
  <si>
    <t>早期がん割合</t>
  </si>
  <si>
    <t>陽性反応適中度</t>
    <rPh sb="4" eb="6">
      <t>テキチュウ</t>
    </rPh>
    <phoneticPr fontId="4"/>
  </si>
  <si>
    <t>異常なし</t>
    <rPh sb="0" eb="2">
      <t>イジョウ</t>
    </rPh>
    <phoneticPr fontId="10"/>
  </si>
  <si>
    <t>胃がん</t>
    <rPh sb="0" eb="1">
      <t>イ</t>
    </rPh>
    <phoneticPr fontId="4"/>
  </si>
  <si>
    <t>胃がんの疑い</t>
    <rPh sb="4" eb="5">
      <t>ウタガ</t>
    </rPh>
    <phoneticPr fontId="10"/>
  </si>
  <si>
    <t>胃ポリープ</t>
    <rPh sb="0" eb="1">
      <t>イ</t>
    </rPh>
    <phoneticPr fontId="10"/>
  </si>
  <si>
    <t>胃　潰　瘍</t>
    <rPh sb="0" eb="1">
      <t>イ</t>
    </rPh>
    <rPh sb="2" eb="3">
      <t>ツブ</t>
    </rPh>
    <rPh sb="4" eb="5">
      <t>ヨウ</t>
    </rPh>
    <phoneticPr fontId="10"/>
  </si>
  <si>
    <t>十二指腸潰瘍</t>
    <rPh sb="0" eb="4">
      <t>ジュウニシチョウ</t>
    </rPh>
    <rPh sb="4" eb="6">
      <t>カイヨウ</t>
    </rPh>
    <phoneticPr fontId="10"/>
  </si>
  <si>
    <t>胃・十二指腸潰瘍</t>
    <rPh sb="0" eb="1">
      <t>イ</t>
    </rPh>
    <rPh sb="2" eb="6">
      <t>ジュウニシチョウ</t>
    </rPh>
    <rPh sb="6" eb="8">
      <t>カイヨウ</t>
    </rPh>
    <phoneticPr fontId="10"/>
  </si>
  <si>
    <t>胃潰瘍はんこん</t>
    <rPh sb="0" eb="3">
      <t>イカイヨウ</t>
    </rPh>
    <phoneticPr fontId="10"/>
  </si>
  <si>
    <t>十二指腸
潰瘍はんこん</t>
    <rPh sb="0" eb="4">
      <t>ジュウニシチョウ</t>
    </rPh>
    <rPh sb="5" eb="7">
      <t>カイヨウ</t>
    </rPh>
    <phoneticPr fontId="10"/>
  </si>
  <si>
    <t>その他</t>
    <rPh sb="2" eb="3">
      <t>タ</t>
    </rPh>
    <phoneticPr fontId="10"/>
  </si>
  <si>
    <t>検診中/検診後</t>
    <rPh sb="0" eb="2">
      <t>ケンシン</t>
    </rPh>
    <rPh sb="2" eb="3">
      <t>チュウ</t>
    </rPh>
    <rPh sb="4" eb="6">
      <t>ケンシン</t>
    </rPh>
    <rPh sb="6" eb="7">
      <t>ゴ</t>
    </rPh>
    <phoneticPr fontId="13"/>
  </si>
  <si>
    <t>精密検査中/精密検査後</t>
    <rPh sb="0" eb="2">
      <t>セイミツ</t>
    </rPh>
    <rPh sb="2" eb="4">
      <t>ケンサ</t>
    </rPh>
    <rPh sb="4" eb="5">
      <t>チュウ</t>
    </rPh>
    <rPh sb="6" eb="8">
      <t>セイミツ</t>
    </rPh>
    <rPh sb="8" eb="10">
      <t>ケンサ</t>
    </rPh>
    <rPh sb="10" eb="11">
      <t>ゴ</t>
    </rPh>
    <phoneticPr fontId="13"/>
  </si>
  <si>
    <t>重篤な
偶発症を
確認</t>
    <rPh sb="0" eb="2">
      <t>ジュウトク</t>
    </rPh>
    <rPh sb="4" eb="6">
      <t>グウハツ</t>
    </rPh>
    <rPh sb="6" eb="7">
      <t>ショウ</t>
    </rPh>
    <rPh sb="9" eb="11">
      <t>カクニン</t>
    </rPh>
    <phoneticPr fontId="13"/>
  </si>
  <si>
    <t>偶発症による死亡
あり</t>
    <rPh sb="0" eb="3">
      <t>グウハツショウ</t>
    </rPh>
    <rPh sb="6" eb="8">
      <t>シボウ</t>
    </rPh>
    <phoneticPr fontId="13"/>
  </si>
  <si>
    <t>重篤な
偶発症を
確認</t>
    <rPh sb="0" eb="2">
      <t>ジュウトク</t>
    </rPh>
    <rPh sb="4" eb="7">
      <t>グウハツショウ</t>
    </rPh>
    <rPh sb="9" eb="11">
      <t>カクニン</t>
    </rPh>
    <phoneticPr fontId="13"/>
  </si>
  <si>
    <t>偶発症による死亡
あり</t>
    <rPh sb="0" eb="2">
      <t>グウハツ</t>
    </rPh>
    <rPh sb="2" eb="3">
      <t>ショウ</t>
    </rPh>
    <rPh sb="6" eb="8">
      <t>シボウ</t>
    </rPh>
    <phoneticPr fontId="13"/>
  </si>
  <si>
    <t>進行
がん</t>
    <rPh sb="0" eb="2">
      <t>シンコウ</t>
    </rPh>
    <phoneticPr fontId="10"/>
  </si>
  <si>
    <t>早期
がん</t>
    <rPh sb="0" eb="2">
      <t>ソウキ</t>
    </rPh>
    <phoneticPr fontId="10"/>
  </si>
  <si>
    <t>深達度
不明
がん</t>
    <rPh sb="0" eb="1">
      <t>シン</t>
    </rPh>
    <rPh sb="1" eb="2">
      <t>タチ</t>
    </rPh>
    <rPh sb="2" eb="3">
      <t>ド</t>
    </rPh>
    <rPh sb="4" eb="5">
      <t>フ</t>
    </rPh>
    <rPh sb="5" eb="6">
      <t>メイ</t>
    </rPh>
    <phoneticPr fontId="10"/>
  </si>
  <si>
    <t>計</t>
    <phoneticPr fontId="10"/>
  </si>
  <si>
    <t>粘膜内
がん
(再掲)</t>
    <rPh sb="0" eb="2">
      <t>ネンマク</t>
    </rPh>
    <rPh sb="2" eb="3">
      <t>ナイ</t>
    </rPh>
    <rPh sb="8" eb="10">
      <t>サイケイ</t>
    </rPh>
    <phoneticPr fontId="10"/>
  </si>
  <si>
    <t>県　計</t>
    <phoneticPr fontId="10"/>
  </si>
  <si>
    <t>市　計</t>
    <phoneticPr fontId="10"/>
  </si>
  <si>
    <t>町村計</t>
    <phoneticPr fontId="10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</si>
  <si>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3"/>
  </si>
  <si>
    <t>村上市</t>
    <rPh sb="0" eb="3">
      <t>ムラカミシ</t>
    </rPh>
    <phoneticPr fontId="4"/>
  </si>
  <si>
    <t>関川村</t>
    <rPh sb="0" eb="3">
      <t>セキカワムラ</t>
    </rPh>
    <phoneticPr fontId="4"/>
  </si>
  <si>
    <t>粟島浦村</t>
    <rPh sb="0" eb="4">
      <t>アワシマウラムラ</t>
    </rPh>
    <phoneticPr fontId="4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</si>
  <si>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3"/>
  </si>
  <si>
    <t>新発田市</t>
    <rPh sb="0" eb="4">
      <t>シバタシ</t>
    </rPh>
    <phoneticPr fontId="4"/>
  </si>
  <si>
    <t>阿賀野市</t>
    <rPh sb="0" eb="4">
      <t>アガノシ</t>
    </rPh>
    <phoneticPr fontId="4"/>
  </si>
  <si>
    <t>胎内市</t>
    <rPh sb="0" eb="3">
      <t>タイナイシ</t>
    </rPh>
    <phoneticPr fontId="4"/>
  </si>
  <si>
    <t>聖籠町</t>
    <rPh sb="0" eb="3">
      <t>セイロウマチ</t>
    </rPh>
    <phoneticPr fontId="4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</si>
  <si>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3"/>
  </si>
  <si>
    <t>五泉市</t>
    <rPh sb="0" eb="3">
      <t>ゴセンシ</t>
    </rPh>
    <phoneticPr fontId="4"/>
  </si>
  <si>
    <t>阿賀町</t>
    <rPh sb="0" eb="3">
      <t>アガマチ</t>
    </rPh>
    <phoneticPr fontId="4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</si>
  <si>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3"/>
  </si>
  <si>
    <t>三条市</t>
    <rPh sb="0" eb="3">
      <t>サンジョウシ</t>
    </rPh>
    <phoneticPr fontId="4"/>
  </si>
  <si>
    <t>燕市</t>
    <rPh sb="0" eb="2">
      <t>ツバメシ</t>
    </rPh>
    <phoneticPr fontId="4"/>
  </si>
  <si>
    <t>加茂市</t>
    <rPh sb="0" eb="3">
      <t>カモシ</t>
    </rPh>
    <phoneticPr fontId="4"/>
  </si>
  <si>
    <t>田上町</t>
    <rPh sb="0" eb="3">
      <t>タガミマチ</t>
    </rPh>
    <phoneticPr fontId="4"/>
  </si>
  <si>
    <t>弥彦村</t>
    <rPh sb="0" eb="3">
      <t>ヤヒコムラ</t>
    </rPh>
    <phoneticPr fontId="4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</si>
  <si>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3"/>
  </si>
  <si>
    <t>長岡市</t>
    <rPh sb="0" eb="3">
      <t>ナガオカシ</t>
    </rPh>
    <phoneticPr fontId="4"/>
  </si>
  <si>
    <t>見附市</t>
    <rPh sb="0" eb="3">
      <t>ミツケシ</t>
    </rPh>
    <phoneticPr fontId="4"/>
  </si>
  <si>
    <t>出雲崎町</t>
    <rPh sb="0" eb="4">
      <t>イズモザキマチ</t>
    </rPh>
    <phoneticPr fontId="4"/>
  </si>
  <si>
    <t>小千谷市</t>
    <rPh sb="0" eb="2">
      <t>コセン</t>
    </rPh>
    <rPh sb="2" eb="4">
      <t>タニシ</t>
    </rPh>
    <phoneticPr fontId="4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</si>
  <si>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3"/>
  </si>
  <si>
    <t>魚沼市</t>
    <rPh sb="0" eb="3">
      <t>ウオヌマシ</t>
    </rPh>
    <phoneticPr fontId="4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</si>
  <si>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3"/>
  </si>
  <si>
    <t>南魚沼市</t>
    <rPh sb="0" eb="4">
      <t>ミナミウオヌマシ</t>
    </rPh>
    <phoneticPr fontId="4"/>
  </si>
  <si>
    <t>湯沢町</t>
    <rPh sb="0" eb="3">
      <t>ユザワマチ</t>
    </rPh>
    <phoneticPr fontId="4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</si>
  <si>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3"/>
  </si>
  <si>
    <t>十日町市</t>
    <rPh sb="0" eb="4">
      <t>トオカマチシ</t>
    </rPh>
    <phoneticPr fontId="4"/>
  </si>
  <si>
    <t>津南町</t>
    <rPh sb="0" eb="3">
      <t>ツナンマチ</t>
    </rPh>
    <phoneticPr fontId="4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</si>
  <si>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3"/>
  </si>
  <si>
    <t>柏崎市</t>
    <rPh sb="0" eb="3">
      <t>カシワザキシ</t>
    </rPh>
    <phoneticPr fontId="4"/>
  </si>
  <si>
    <t>刈羽村</t>
    <rPh sb="0" eb="2">
      <t>カリワ</t>
    </rPh>
    <rPh sb="2" eb="3">
      <t>ムラ</t>
    </rPh>
    <phoneticPr fontId="4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</si>
  <si>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3"/>
  </si>
  <si>
    <t>上越市</t>
    <rPh sb="0" eb="3">
      <t>ジョウエツシ</t>
    </rPh>
    <phoneticPr fontId="4"/>
  </si>
  <si>
    <t>妙高市</t>
    <rPh sb="0" eb="3">
      <t>ミョウコウシ</t>
    </rPh>
    <phoneticPr fontId="4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</si>
  <si>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3"/>
  </si>
  <si>
    <t>糸魚川市</t>
    <rPh sb="0" eb="4">
      <t>イトイガワシ</t>
    </rPh>
    <phoneticPr fontId="4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</si>
  <si>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3"/>
  </si>
  <si>
    <t>佐渡市</t>
    <rPh sb="0" eb="3">
      <t>サドシ</t>
    </rPh>
    <phoneticPr fontId="4"/>
  </si>
  <si>
    <t>新潟市</t>
    <rPh sb="0" eb="2">
      <t>ニイガタ</t>
    </rPh>
    <rPh sb="2" eb="3">
      <t>シ</t>
    </rPh>
    <phoneticPr fontId="13"/>
  </si>
  <si>
    <t>新潟市</t>
    <rPh sb="0" eb="3">
      <t>ニイガタシ</t>
    </rPh>
    <phoneticPr fontId="4"/>
  </si>
  <si>
    <t>平成30年度　胎内市・新潟市胃がん検診（胃内視鏡検査）結果報告（市町村別集計表）</t>
    <rPh sb="0" eb="2">
      <t>ヘイセイ</t>
    </rPh>
    <rPh sb="4" eb="6">
      <t>ネンド</t>
    </rPh>
    <rPh sb="7" eb="10">
      <t>タイナイシ</t>
    </rPh>
    <rPh sb="11" eb="14">
      <t>ニイガタシ</t>
    </rPh>
    <rPh sb="14" eb="15">
      <t>イ</t>
    </rPh>
    <rPh sb="17" eb="19">
      <t>ケンシン</t>
    </rPh>
    <rPh sb="20" eb="21">
      <t>イ</t>
    </rPh>
    <rPh sb="21" eb="24">
      <t>ナイシキョウ</t>
    </rPh>
    <rPh sb="24" eb="26">
      <t>ケンサ</t>
    </rPh>
    <rPh sb="27" eb="29">
      <t>ケッカ</t>
    </rPh>
    <rPh sb="29" eb="31">
      <t>ホウコク</t>
    </rPh>
    <rPh sb="32" eb="35">
      <t>シチョウソン</t>
    </rPh>
    <rPh sb="35" eb="36">
      <t>ベツ</t>
    </rPh>
    <rPh sb="36" eb="39">
      <t>シュウケイヒョウ</t>
    </rPh>
    <phoneticPr fontId="4"/>
  </si>
  <si>
    <t>※40歳以上</t>
    <rPh sb="3" eb="6">
      <t>サイイジョウ</t>
    </rPh>
    <phoneticPr fontId="4"/>
  </si>
  <si>
    <t>受診者数
（胃内視鏡検査実施数）</t>
    <rPh sb="0" eb="3">
      <t>ジュシンシャ</t>
    </rPh>
    <rPh sb="3" eb="4">
      <t>スウ</t>
    </rPh>
    <rPh sb="6" eb="7">
      <t>イ</t>
    </rPh>
    <rPh sb="7" eb="10">
      <t>ナイシキョウ</t>
    </rPh>
    <rPh sb="10" eb="12">
      <t>ケンサ</t>
    </rPh>
    <rPh sb="12" eb="14">
      <t>ジッシ</t>
    </rPh>
    <rPh sb="14" eb="15">
      <t>スウ</t>
    </rPh>
    <phoneticPr fontId="10"/>
  </si>
  <si>
    <t>要精密検査者</t>
    <rPh sb="0" eb="1">
      <t>ヨウ</t>
    </rPh>
    <rPh sb="1" eb="3">
      <t>セイミツ</t>
    </rPh>
    <rPh sb="3" eb="6">
      <t>ケンサシャ</t>
    </rPh>
    <phoneticPr fontId="23"/>
  </si>
  <si>
    <t>【参考】受診率
（隔年）</t>
    <rPh sb="1" eb="3">
      <t>サンコウ</t>
    </rPh>
    <rPh sb="9" eb="11">
      <t>カクネン</t>
    </rPh>
    <phoneticPr fontId="4"/>
  </si>
  <si>
    <t>検診時生検受診者数</t>
    <rPh sb="0" eb="3">
      <t>ケンシンジ</t>
    </rPh>
    <rPh sb="3" eb="5">
      <t>ナマケン</t>
    </rPh>
    <rPh sb="5" eb="8">
      <t>ジュシンシャ</t>
    </rPh>
    <rPh sb="8" eb="9">
      <t>スウ</t>
    </rPh>
    <phoneticPr fontId="23"/>
  </si>
  <si>
    <t>検診時生検未受診のうち
要再検査者数</t>
    <rPh sb="0" eb="2">
      <t>ケンシン</t>
    </rPh>
    <rPh sb="2" eb="3">
      <t>ジ</t>
    </rPh>
    <rPh sb="3" eb="5">
      <t>ナマケン</t>
    </rPh>
    <rPh sb="5" eb="8">
      <t>ミジュシン</t>
    </rPh>
    <rPh sb="12" eb="13">
      <t>ヨウ</t>
    </rPh>
    <rPh sb="13" eb="16">
      <t>サイケンサ</t>
    </rPh>
    <rPh sb="16" eb="17">
      <t>シャ</t>
    </rPh>
    <rPh sb="17" eb="18">
      <t>スウ</t>
    </rPh>
    <phoneticPr fontId="23"/>
  </si>
  <si>
    <t>検診時生検受診者のうち要再生検者数</t>
    <rPh sb="0" eb="2">
      <t>ケンシン</t>
    </rPh>
    <rPh sb="2" eb="3">
      <t>ジ</t>
    </rPh>
    <rPh sb="3" eb="5">
      <t>ナマケン</t>
    </rPh>
    <rPh sb="5" eb="8">
      <t>ジュシンシャ</t>
    </rPh>
    <rPh sb="11" eb="12">
      <t>ヨウ</t>
    </rPh>
    <rPh sb="12" eb="13">
      <t>サイ</t>
    </rPh>
    <rPh sb="13" eb="15">
      <t>ナマケン</t>
    </rPh>
    <rPh sb="15" eb="16">
      <t>シャ</t>
    </rPh>
    <rPh sb="16" eb="17">
      <t>スウ</t>
    </rPh>
    <phoneticPr fontId="23"/>
  </si>
  <si>
    <t>偶発症による死亡あり</t>
    <rPh sb="0" eb="3">
      <t>グウハツショウ</t>
    </rPh>
    <rPh sb="6" eb="8">
      <t>シボウ</t>
    </rPh>
    <phoneticPr fontId="13"/>
  </si>
  <si>
    <t>偶発症による死亡あり</t>
    <rPh sb="0" eb="2">
      <t>グウハツ</t>
    </rPh>
    <rPh sb="2" eb="3">
      <t>ショウ</t>
    </rPh>
    <rPh sb="6" eb="8">
      <t>シボウ</t>
    </rPh>
    <phoneticPr fontId="13"/>
  </si>
  <si>
    <t>計</t>
    <phoneticPr fontId="10"/>
  </si>
  <si>
    <t>県　計</t>
    <phoneticPr fontId="10"/>
  </si>
  <si>
    <t>平成30年度　胃がん検診（胃部エックス線検査）結果報告（年齢階級別集計表）1/3</t>
    <rPh sb="0" eb="2">
      <t>ヘイセイ</t>
    </rPh>
    <rPh sb="4" eb="6">
      <t>ネンド</t>
    </rPh>
    <rPh sb="7" eb="8">
      <t>イ</t>
    </rPh>
    <rPh sb="10" eb="12">
      <t>ケンシン</t>
    </rPh>
    <rPh sb="13" eb="15">
      <t>イブ</t>
    </rPh>
    <rPh sb="19" eb="20">
      <t>セン</t>
    </rPh>
    <rPh sb="20" eb="22">
      <t>ケンサ</t>
    </rPh>
    <rPh sb="23" eb="25">
      <t>ケッカ</t>
    </rPh>
    <rPh sb="25" eb="27">
      <t>ホウコク</t>
    </rPh>
    <rPh sb="28" eb="30">
      <t>ネンレイ</t>
    </rPh>
    <rPh sb="30" eb="32">
      <t>カイキュウ</t>
    </rPh>
    <rPh sb="32" eb="33">
      <t>ベツ</t>
    </rPh>
    <rPh sb="33" eb="36">
      <t>シュウケイヒョウ</t>
    </rPh>
    <phoneticPr fontId="4"/>
  </si>
  <si>
    <t xml:space="preserve"> 初診</t>
    <phoneticPr fontId="10"/>
  </si>
  <si>
    <t>（平成31年3月末日現在）</t>
    <phoneticPr fontId="4"/>
  </si>
  <si>
    <r>
      <t>受診者数
(</t>
    </r>
    <r>
      <rPr>
        <sz val="13"/>
        <rFont val="ＭＳ 明朝"/>
        <family val="1"/>
        <charset val="128"/>
      </rPr>
      <t>胃部X線検査実施数)</t>
    </r>
    <rPh sb="0" eb="3">
      <t>ジュシンシャ</t>
    </rPh>
    <rPh sb="3" eb="4">
      <t>スウ</t>
    </rPh>
    <rPh sb="6" eb="8">
      <t>イブ</t>
    </rPh>
    <rPh sb="9" eb="10">
      <t>セン</t>
    </rPh>
    <rPh sb="10" eb="12">
      <t>ケンサ</t>
    </rPh>
    <rPh sb="12" eb="14">
      <t>ジッシ</t>
    </rPh>
    <rPh sb="14" eb="15">
      <t>スウ</t>
    </rPh>
    <phoneticPr fontId="10"/>
  </si>
  <si>
    <t>【参考】
受診率（隔年）</t>
    <rPh sb="1" eb="3">
      <t>サンコウ</t>
    </rPh>
    <rPh sb="9" eb="11">
      <t>カクネン</t>
    </rPh>
    <rPh sb="10" eb="11">
      <t>トシ</t>
    </rPh>
    <phoneticPr fontId="4"/>
  </si>
  <si>
    <t xml:space="preserve"> 男 40歳未満</t>
  </si>
  <si>
    <t>-</t>
    <phoneticPr fontId="4"/>
  </si>
  <si>
    <t xml:space="preserve"> 女 40歳未満</t>
  </si>
  <si>
    <t xml:space="preserve">    計</t>
  </si>
  <si>
    <t xml:space="preserve"> 40 - 44歳</t>
  </si>
  <si>
    <t xml:space="preserve"> 45 - 49歳</t>
  </si>
  <si>
    <t xml:space="preserve"> 50 - 54歳</t>
  </si>
  <si>
    <t xml:space="preserve"> 55 - 59歳</t>
  </si>
  <si>
    <t>男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</si>
  <si>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</si>
  <si>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</si>
  <si>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</si>
  <si>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</si>
  <si>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</si>
  <si>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>-</t>
    <phoneticPr fontId="4"/>
  </si>
  <si>
    <t xml:space="preserve"> 小    計</t>
  </si>
  <si>
    <t>-</t>
    <phoneticPr fontId="4"/>
  </si>
  <si>
    <t>女</t>
  </si>
  <si>
    <t>平成30年度　胃がん検診（胃部エックス線検査）結果報告（年齢階級別集計表）2/3</t>
    <rPh sb="0" eb="2">
      <t>ヘイセイ</t>
    </rPh>
    <rPh sb="4" eb="6">
      <t>ネンド</t>
    </rPh>
    <rPh sb="7" eb="8">
      <t>イ</t>
    </rPh>
    <rPh sb="10" eb="12">
      <t>ケンシン</t>
    </rPh>
    <rPh sb="13" eb="15">
      <t>イブ</t>
    </rPh>
    <rPh sb="19" eb="20">
      <t>セン</t>
    </rPh>
    <rPh sb="20" eb="22">
      <t>ケンサ</t>
    </rPh>
    <rPh sb="23" eb="25">
      <t>ケッカ</t>
    </rPh>
    <rPh sb="25" eb="27">
      <t>ホウコク</t>
    </rPh>
    <rPh sb="28" eb="30">
      <t>ネンレイ</t>
    </rPh>
    <rPh sb="30" eb="32">
      <t>カイキュウ</t>
    </rPh>
    <rPh sb="32" eb="33">
      <t>ベツ</t>
    </rPh>
    <rPh sb="33" eb="36">
      <t>シュウケイヒョウ</t>
    </rPh>
    <phoneticPr fontId="4"/>
  </si>
  <si>
    <t xml:space="preserve"> 再診</t>
    <rPh sb="1" eb="2">
      <t>サイ</t>
    </rPh>
    <phoneticPr fontId="10"/>
  </si>
  <si>
    <t>計</t>
    <phoneticPr fontId="10"/>
  </si>
  <si>
    <t>平成30年度　胃がん検診（胃部エックス線検査）結果報告（年齢階級別集計表）3/3</t>
    <rPh sb="0" eb="2">
      <t>ヘイセイ</t>
    </rPh>
    <rPh sb="4" eb="6">
      <t>ネンド</t>
    </rPh>
    <rPh sb="7" eb="8">
      <t>イ</t>
    </rPh>
    <rPh sb="10" eb="12">
      <t>ケンシン</t>
    </rPh>
    <rPh sb="13" eb="15">
      <t>イブ</t>
    </rPh>
    <rPh sb="19" eb="20">
      <t>セン</t>
    </rPh>
    <rPh sb="20" eb="22">
      <t>ケンサ</t>
    </rPh>
    <rPh sb="23" eb="25">
      <t>ケッカ</t>
    </rPh>
    <rPh sb="25" eb="27">
      <t>ホウコク</t>
    </rPh>
    <rPh sb="28" eb="30">
      <t>ネンレイ</t>
    </rPh>
    <rPh sb="30" eb="32">
      <t>カイキュウ</t>
    </rPh>
    <rPh sb="32" eb="33">
      <t>ベツ</t>
    </rPh>
    <rPh sb="33" eb="36">
      <t>シュウケイヒョウ</t>
    </rPh>
    <phoneticPr fontId="4"/>
  </si>
  <si>
    <t xml:space="preserve"> 初診・再診合計</t>
    <phoneticPr fontId="10"/>
  </si>
  <si>
    <t>平成30年度　胃がん検診（胃内視鏡検査）結果報告（年齢階級別集計表）1/3</t>
    <phoneticPr fontId="4"/>
  </si>
  <si>
    <t>初診</t>
    <rPh sb="0" eb="2">
      <t>ショシン</t>
    </rPh>
    <phoneticPr fontId="10"/>
  </si>
  <si>
    <t>（平成31年3月末日現在）</t>
    <phoneticPr fontId="4"/>
  </si>
  <si>
    <t>受診者数</t>
    <rPh sb="0" eb="3">
      <t>ジュシンシャ</t>
    </rPh>
    <rPh sb="3" eb="4">
      <t>スウ</t>
    </rPh>
    <phoneticPr fontId="10"/>
  </si>
  <si>
    <t>[参考]受診率
（隔年）</t>
    <rPh sb="1" eb="3">
      <t>サンコウ</t>
    </rPh>
    <rPh sb="9" eb="11">
      <t>カクネン</t>
    </rPh>
    <phoneticPr fontId="4"/>
  </si>
  <si>
    <t>検診時生検未受診のうち要再検査者数</t>
    <rPh sb="0" eb="2">
      <t>ケンシン</t>
    </rPh>
    <rPh sb="2" eb="3">
      <t>ジ</t>
    </rPh>
    <rPh sb="3" eb="5">
      <t>ナマケン</t>
    </rPh>
    <rPh sb="5" eb="8">
      <t>ミジュシン</t>
    </rPh>
    <rPh sb="11" eb="12">
      <t>ヨウ</t>
    </rPh>
    <rPh sb="12" eb="15">
      <t>サイケンサ</t>
    </rPh>
    <rPh sb="15" eb="16">
      <t>シャ</t>
    </rPh>
    <rPh sb="16" eb="17">
      <t>スウ</t>
    </rPh>
    <phoneticPr fontId="23"/>
  </si>
  <si>
    <t>計</t>
    <phoneticPr fontId="10"/>
  </si>
  <si>
    <t>平成30年度　胃がん検診（胃内視鏡検査）結果報告（年齢階級別集計表）2/3</t>
    <phoneticPr fontId="4"/>
  </si>
  <si>
    <t>再診</t>
    <rPh sb="0" eb="2">
      <t>サイシン</t>
    </rPh>
    <phoneticPr fontId="10"/>
  </si>
  <si>
    <t>平成30年度　胃がん検診（胃内視鏡検査）結果報告（年齢階級別集計表）3/3</t>
    <phoneticPr fontId="4"/>
  </si>
  <si>
    <t>初診・再診合計</t>
    <rPh sb="0" eb="2">
      <t>ショシン</t>
    </rPh>
    <rPh sb="3" eb="5">
      <t>サイシン</t>
    </rPh>
    <rPh sb="5" eb="7">
      <t>ゴウケイ</t>
    </rPh>
    <phoneticPr fontId="10"/>
  </si>
  <si>
    <t>平成30年度　胃がん検診結果報告（検診方法別集計表）</t>
    <rPh sb="0" eb="2">
      <t>ヘイセイ</t>
    </rPh>
    <rPh sb="4" eb="6">
      <t>ネンド</t>
    </rPh>
    <rPh sb="7" eb="8">
      <t>イ</t>
    </rPh>
    <rPh sb="10" eb="12">
      <t>ケンシン</t>
    </rPh>
    <rPh sb="12" eb="14">
      <t>ケッカ</t>
    </rPh>
    <rPh sb="14" eb="16">
      <t>ホウコク</t>
    </rPh>
    <rPh sb="17" eb="19">
      <t>ケンシン</t>
    </rPh>
    <rPh sb="19" eb="21">
      <t>ホウホウ</t>
    </rPh>
    <rPh sb="21" eb="22">
      <t>ベツ</t>
    </rPh>
    <rPh sb="22" eb="25">
      <t>シュウケイヒョウ</t>
    </rPh>
    <phoneticPr fontId="4"/>
  </si>
  <si>
    <t xml:space="preserve">検診車 </t>
    <phoneticPr fontId="10"/>
  </si>
  <si>
    <r>
      <t xml:space="preserve">受診者数
</t>
    </r>
    <r>
      <rPr>
        <sz val="13"/>
        <rFont val="ＭＳ 明朝"/>
        <family val="1"/>
        <charset val="128"/>
      </rPr>
      <t>（胃部X線検査実施数）</t>
    </r>
    <rPh sb="0" eb="3">
      <t>ジュシンシャ</t>
    </rPh>
    <rPh sb="3" eb="4">
      <t>スウ</t>
    </rPh>
    <rPh sb="6" eb="8">
      <t>イブ</t>
    </rPh>
    <rPh sb="9" eb="10">
      <t>セン</t>
    </rPh>
    <rPh sb="10" eb="12">
      <t>ケンサ</t>
    </rPh>
    <rPh sb="12" eb="14">
      <t>ジッシ</t>
    </rPh>
    <rPh sb="14" eb="15">
      <t>スウ</t>
    </rPh>
    <phoneticPr fontId="10"/>
  </si>
  <si>
    <t>計</t>
    <phoneticPr fontId="10"/>
  </si>
  <si>
    <t xml:space="preserve">  男</t>
  </si>
  <si>
    <t xml:space="preserve">  初  診</t>
  </si>
  <si>
    <t xml:space="preserve">  再  診</t>
  </si>
  <si>
    <t xml:space="preserve">  計</t>
  </si>
  <si>
    <t xml:space="preserve">  女</t>
  </si>
  <si>
    <t>初  診</t>
  </si>
  <si>
    <t>再  診</t>
  </si>
  <si>
    <t xml:space="preserve">  男女計</t>
  </si>
  <si>
    <t>※40歳以上のみ計上</t>
    <rPh sb="3" eb="6">
      <t>サイイジョウ</t>
    </rPh>
    <rPh sb="8" eb="10">
      <t>ケイジョウ</t>
    </rPh>
    <phoneticPr fontId="10"/>
  </si>
  <si>
    <t>施設</t>
    <rPh sb="0" eb="2">
      <t>シセツ</t>
    </rPh>
    <phoneticPr fontId="10"/>
  </si>
  <si>
    <t>（平成31年3月末日現在）</t>
    <phoneticPr fontId="4"/>
  </si>
  <si>
    <t>計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</si>
</sst>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_ "/>
    <numFmt numFmtId="177" formatCode="#,##0.0;\-#,##0.0;\-"/>
    <numFmt numFmtId="178" formatCode="#,##0;\-#,##0;\-"/>
  </numFmts>
  <fonts count="45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b/>
      <sz val="34"/>
      <name val="ＭＳ 明朝"/>
      <family val="1"/>
      <charset val="128"/>
    </font>
    <font>
      <sz val="6"/>
      <name val="ＭＳ 明朝"/>
      <family val="2"/>
      <charset val="128"/>
    </font>
    <font>
      <sz val="6.75"/>
      <name val="FixedSys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13.5"/>
      <name val="FixedSys"/>
      <charset val="128"/>
    </font>
    <font>
      <sz val="16"/>
      <name val="ＭＳ 明朝"/>
      <family val="1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5"/>
      <name val="ＭＳ Ｐ明朝"/>
      <family val="1"/>
      <charset val="128"/>
    </font>
    <font>
      <sz val="15"/>
      <name val="ＭＳ 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FixedSys"/>
      <charset val="128"/>
    </font>
    <font>
      <sz val="16"/>
      <name val="FixedSys"/>
      <charset val="128"/>
    </font>
    <font>
      <sz val="15"/>
      <name val="FixedSys"/>
      <charset val="128"/>
    </font>
    <font>
      <b/>
      <sz val="35"/>
      <name val="ＭＳ 明朝"/>
      <family val="1"/>
      <charset val="128"/>
    </font>
    <font>
      <b/>
      <sz val="14"/>
      <name val="ＭＳ 明朝"/>
      <family val="1"/>
      <charset val="128"/>
    </font>
    <font>
      <sz val="20"/>
      <name val="ＭＳ 明朝"/>
      <family val="1"/>
      <charset val="128"/>
    </font>
    <font>
      <b/>
      <sz val="20"/>
      <name val="ＭＳ 明朝"/>
      <family val="1"/>
      <charset val="128"/>
    </font>
    <font>
      <b/>
      <sz val="20"/>
      <color indexed="10"/>
      <name val="ＭＳ 明朝"/>
      <family val="1"/>
      <charset val="128"/>
    </font>
    <font>
      <sz val="13"/>
      <name val="ＭＳ 明朝"/>
      <family val="1"/>
      <charset val="128"/>
    </font>
    <font>
      <sz val="24"/>
      <name val="ＭＳ 明朝"/>
      <family val="1"/>
      <charset val="128"/>
    </font>
    <font>
      <b/>
      <sz val="24"/>
      <name val="ＭＳ 明朝"/>
      <family val="1"/>
      <charset val="128"/>
    </font>
    <font>
      <sz val="12"/>
      <name val="ＭＳ Ｐ明朝"/>
      <family val="1"/>
      <charset val="128"/>
    </font>
    <font>
      <sz val="13"/>
      <name val="FixedSys"/>
      <charset val="128"/>
    </font>
    <font>
      <b/>
      <sz val="36"/>
      <name val="ＭＳ 明朝"/>
      <family val="1"/>
      <charset val="128"/>
    </font>
    <font>
      <sz val="22"/>
      <name val="ＭＳ 明朝"/>
      <family val="1"/>
      <charset val="128"/>
    </font>
    <font>
      <b/>
      <sz val="24"/>
      <color indexed="10"/>
      <name val="ＭＳ 明朝"/>
      <family val="1"/>
      <charset val="128"/>
    </font>
    <font>
      <b/>
      <sz val="22"/>
      <color indexed="10"/>
      <name val="ＭＳ 明朝"/>
      <family val="1"/>
      <charset val="128"/>
    </font>
    <font>
      <b/>
      <sz val="22"/>
      <name val="ＭＳ 明朝"/>
      <family val="1"/>
      <charset val="128"/>
    </font>
    <font>
      <sz val="18"/>
      <name val="FixedSys"/>
      <charset val="128"/>
    </font>
    <font>
      <sz val="20"/>
      <name val="ＭＳ Ｐ明朝"/>
      <family val="1"/>
      <charset val="128"/>
    </font>
    <font>
      <sz val="17"/>
      <name val="ＭＳ 明朝"/>
      <family val="1"/>
      <charset val="128"/>
    </font>
    <font>
      <sz val="18"/>
      <name val="ＭＳ Ｐ明朝"/>
      <family val="1"/>
      <charset val="128"/>
    </font>
    <font>
      <sz val="17"/>
      <name val="FixedSys"/>
      <charset val="128"/>
    </font>
    <font>
      <sz val="20"/>
      <name val="FixedSys"/>
      <charset val="128"/>
    </font>
    <font>
      <b/>
      <sz val="40"/>
      <name val="ＭＳ 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</cellStyleXfs>
  <cellXfs count="514">
    <xf numFmtId="0" fontId="0" fillId="0" borderId="0" xfId="0"/>
    <xf numFmtId="38" fontId="2" fillId="0" borderId="0" xfId="1" applyFont="1" applyFill="1" applyProtection="1"/>
    <xf numFmtId="38" fontId="5" fillId="0" borderId="0" xfId="1" applyFont="1" applyFill="1" applyProtection="1"/>
    <xf numFmtId="38" fontId="6" fillId="0" borderId="0" xfId="1" applyFont="1" applyFill="1" applyProtection="1"/>
    <xf numFmtId="38" fontId="7" fillId="0" borderId="0" xfId="1" applyFont="1" applyFill="1" applyProtection="1"/>
    <xf numFmtId="38" fontId="5" fillId="0" borderId="1" xfId="1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protection locked="0"/>
    </xf>
    <xf numFmtId="0" fontId="5" fillId="0" borderId="1" xfId="0" applyFont="1" applyFill="1" applyBorder="1" applyAlignment="1" applyProtection="1">
      <alignment horizontal="right"/>
      <protection locked="0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 textRotation="255"/>
    </xf>
    <xf numFmtId="38" fontId="9" fillId="0" borderId="3" xfId="1" applyFont="1" applyFill="1" applyBorder="1" applyAlignment="1" applyProtection="1">
      <alignment horizontal="center" vertical="center" textRotation="255" wrapText="1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center" vertical="center"/>
    </xf>
    <xf numFmtId="38" fontId="9" fillId="0" borderId="6" xfId="1" applyFont="1" applyFill="1" applyBorder="1" applyAlignment="1" applyProtection="1">
      <alignment horizontal="center" vertical="center"/>
    </xf>
    <xf numFmtId="0" fontId="12" fillId="0" borderId="7" xfId="2" applyFont="1" applyFill="1" applyBorder="1" applyAlignment="1">
      <alignment horizontal="center" vertical="center" textRotation="255" wrapText="1"/>
    </xf>
    <xf numFmtId="0" fontId="14" fillId="0" borderId="7" xfId="2" applyFont="1" applyFill="1" applyBorder="1" applyAlignment="1">
      <alignment horizontal="center" vertical="center" textRotation="255" wrapText="1"/>
    </xf>
    <xf numFmtId="0" fontId="12" fillId="0" borderId="7" xfId="2" applyFont="1" applyFill="1" applyBorder="1" applyAlignment="1">
      <alignment horizontal="center" vertical="center" wrapText="1"/>
    </xf>
    <xf numFmtId="38" fontId="9" fillId="0" borderId="8" xfId="1" applyFont="1" applyFill="1" applyBorder="1" applyAlignment="1" applyProtection="1">
      <alignment horizontal="center" vertical="center" textRotation="255"/>
    </xf>
    <xf numFmtId="176" fontId="9" fillId="0" borderId="8" xfId="1" applyNumberFormat="1" applyFont="1" applyFill="1" applyBorder="1" applyAlignment="1" applyProtection="1">
      <alignment horizontal="center" vertical="center" textRotation="255" wrapText="1"/>
    </xf>
    <xf numFmtId="38" fontId="9" fillId="0" borderId="9" xfId="1" applyFont="1" applyFill="1" applyBorder="1" applyAlignment="1" applyProtection="1">
      <alignment horizontal="center" vertical="center"/>
    </xf>
    <xf numFmtId="38" fontId="9" fillId="0" borderId="10" xfId="1" applyFont="1" applyFill="1" applyBorder="1" applyAlignment="1" applyProtection="1">
      <alignment horizontal="center" vertical="center" textRotation="255"/>
    </xf>
    <xf numFmtId="38" fontId="9" fillId="0" borderId="11" xfId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38" fontId="15" fillId="0" borderId="3" xfId="1" applyFont="1" applyFill="1" applyBorder="1" applyAlignment="1" applyProtection="1">
      <alignment horizontal="center" vertical="center" textRotation="255" shrinkToFit="1"/>
    </xf>
    <xf numFmtId="38" fontId="15" fillId="0" borderId="3" xfId="1" applyFont="1" applyFill="1" applyBorder="1" applyAlignment="1" applyProtection="1">
      <alignment horizontal="center" vertical="center" textRotation="255" wrapText="1"/>
    </xf>
    <xf numFmtId="0" fontId="16" fillId="0" borderId="7" xfId="2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textRotation="255"/>
    </xf>
    <xf numFmtId="176" fontId="9" fillId="0" borderId="12" xfId="0" applyNumberFormat="1" applyFont="1" applyFill="1" applyBorder="1" applyAlignment="1">
      <alignment horizontal="center" vertical="center" textRotation="255"/>
    </xf>
    <xf numFmtId="0" fontId="9" fillId="0" borderId="10" xfId="0" applyFont="1" applyFill="1" applyBorder="1" applyAlignment="1">
      <alignment horizontal="center" vertical="center" textRotation="255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13" xfId="1" applyFont="1" applyFill="1" applyBorder="1" applyAlignment="1" applyProtection="1">
      <alignment horizontal="center" vertical="center"/>
    </xf>
    <xf numFmtId="38" fontId="15" fillId="0" borderId="10" xfId="1" applyFont="1" applyFill="1" applyBorder="1" applyAlignment="1" applyProtection="1">
      <alignment horizontal="center" vertical="center" textRotation="255" shrinkToFit="1"/>
    </xf>
    <xf numFmtId="38" fontId="15" fillId="0" borderId="10" xfId="1" applyFont="1" applyFill="1" applyBorder="1" applyAlignment="1" applyProtection="1">
      <alignment horizontal="center" vertical="center" textRotation="255"/>
    </xf>
    <xf numFmtId="0" fontId="17" fillId="0" borderId="7" xfId="2" applyFont="1" applyFill="1" applyBorder="1" applyAlignment="1">
      <alignment horizontal="center" vertical="center" wrapText="1"/>
    </xf>
    <xf numFmtId="38" fontId="9" fillId="0" borderId="3" xfId="1" applyFont="1" applyFill="1" applyBorder="1" applyAlignment="1" applyProtection="1">
      <alignment horizontal="center" vertical="center" wrapText="1"/>
    </xf>
    <xf numFmtId="38" fontId="9" fillId="0" borderId="2" xfId="1" applyFont="1" applyFill="1" applyBorder="1" applyAlignment="1" applyProtection="1">
      <alignment horizontal="center" vertical="center" wrapText="1"/>
    </xf>
    <xf numFmtId="38" fontId="18" fillId="0" borderId="6" xfId="1" applyFont="1" applyFill="1" applyBorder="1" applyAlignment="1" applyProtection="1">
      <alignment horizontal="center"/>
    </xf>
    <xf numFmtId="38" fontId="18" fillId="0" borderId="3" xfId="1" applyFont="1" applyFill="1" applyBorder="1" applyAlignment="1" applyProtection="1">
      <alignment horizontal="center" vertical="center" wrapText="1"/>
    </xf>
    <xf numFmtId="38" fontId="9" fillId="0" borderId="3" xfId="1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>
      <alignment vertical="center"/>
    </xf>
    <xf numFmtId="38" fontId="9" fillId="0" borderId="10" xfId="1" applyFont="1" applyFill="1" applyBorder="1" applyAlignment="1" applyProtection="1">
      <alignment horizontal="center" vertical="center"/>
    </xf>
    <xf numFmtId="38" fontId="18" fillId="0" borderId="3" xfId="1" applyFont="1" applyFill="1" applyBorder="1" applyAlignment="1" applyProtection="1">
      <alignment horizontal="center" vertical="center" wrapText="1" shrinkToFit="1"/>
    </xf>
    <xf numFmtId="38" fontId="18" fillId="0" borderId="10" xfId="1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>
      <alignment horizontal="center" vertical="center" textRotation="255"/>
    </xf>
    <xf numFmtId="0" fontId="21" fillId="0" borderId="7" xfId="0" applyFont="1" applyFill="1" applyBorder="1" applyAlignment="1">
      <alignment horizontal="center" vertical="center" textRotation="255"/>
    </xf>
    <xf numFmtId="0" fontId="19" fillId="0" borderId="7" xfId="0" applyFont="1" applyFill="1" applyBorder="1" applyAlignment="1">
      <alignment horizontal="center" vertical="center"/>
    </xf>
    <xf numFmtId="38" fontId="9" fillId="0" borderId="14" xfId="1" applyFont="1" applyFill="1" applyBorder="1" applyAlignment="1" applyProtection="1">
      <alignment horizontal="center" vertical="center"/>
    </xf>
    <xf numFmtId="38" fontId="9" fillId="0" borderId="15" xfId="1" applyFont="1" applyFill="1" applyBorder="1" applyAlignment="1" applyProtection="1">
      <alignment horizontal="center" vertical="center" textRotation="255"/>
    </xf>
    <xf numFmtId="38" fontId="9" fillId="0" borderId="15" xfId="1" applyFont="1" applyFill="1" applyBorder="1" applyAlignment="1" applyProtection="1">
      <alignment horizontal="center" vertical="center"/>
    </xf>
    <xf numFmtId="38" fontId="18" fillId="0" borderId="15" xfId="1" applyFont="1" applyFill="1" applyBorder="1" applyAlignment="1" applyProtection="1">
      <alignment horizontal="center" vertical="center" shrinkToFit="1"/>
    </xf>
    <xf numFmtId="38" fontId="18" fillId="0" borderId="15" xfId="1" applyFont="1" applyFill="1" applyBorder="1" applyAlignment="1" applyProtection="1">
      <alignment horizontal="center" vertical="center"/>
    </xf>
    <xf numFmtId="38" fontId="15" fillId="0" borderId="15" xfId="1" applyFont="1" applyFill="1" applyBorder="1" applyAlignment="1" applyProtection="1">
      <alignment horizontal="center" vertical="center" textRotation="255" shrinkToFit="1"/>
    </xf>
    <xf numFmtId="38" fontId="15" fillId="0" borderId="15" xfId="1" applyFont="1" applyFill="1" applyBorder="1" applyAlignment="1" applyProtection="1">
      <alignment horizontal="center" vertical="center" textRotation="255"/>
    </xf>
    <xf numFmtId="0" fontId="9" fillId="0" borderId="13" xfId="0" applyFont="1" applyFill="1" applyBorder="1" applyAlignment="1">
      <alignment horizontal="center" vertical="center" textRotation="255"/>
    </xf>
    <xf numFmtId="176" fontId="9" fillId="0" borderId="13" xfId="0" applyNumberFormat="1" applyFont="1" applyFill="1" applyBorder="1" applyAlignment="1">
      <alignment horizontal="center" vertical="center" textRotation="255"/>
    </xf>
    <xf numFmtId="0" fontId="9" fillId="0" borderId="15" xfId="0" applyFont="1" applyFill="1" applyBorder="1" applyAlignment="1">
      <alignment horizontal="center" vertical="center" textRotation="255"/>
    </xf>
    <xf numFmtId="0" fontId="9" fillId="0" borderId="3" xfId="0" applyFont="1" applyFill="1" applyBorder="1" applyAlignment="1" applyProtection="1">
      <alignment horizontal="center" vertical="center"/>
    </xf>
    <xf numFmtId="177" fontId="5" fillId="0" borderId="0" xfId="0" applyNumberFormat="1" applyFont="1" applyFill="1" applyBorder="1" applyAlignment="1">
      <alignment vertical="center" shrinkToFit="1"/>
    </xf>
    <xf numFmtId="38" fontId="5" fillId="0" borderId="11" xfId="1" applyFont="1" applyFill="1" applyBorder="1" applyProtection="1"/>
    <xf numFmtId="0" fontId="5" fillId="0" borderId="0" xfId="0" applyFont="1" applyFill="1" applyBorder="1" applyAlignment="1">
      <alignment horizontal="center" vertical="center" textRotation="255"/>
    </xf>
    <xf numFmtId="178" fontId="9" fillId="0" borderId="16" xfId="0" applyNumberFormat="1" applyFont="1" applyFill="1" applyBorder="1" applyAlignment="1">
      <alignment horizontal="center" vertical="center"/>
    </xf>
    <xf numFmtId="178" fontId="5" fillId="0" borderId="17" xfId="0" applyNumberFormat="1" applyFont="1" applyFill="1" applyBorder="1" applyAlignment="1">
      <alignment horizontal="right"/>
    </xf>
    <xf numFmtId="177" fontId="5" fillId="0" borderId="17" xfId="0" applyNumberFormat="1" applyFont="1" applyFill="1" applyBorder="1" applyAlignment="1">
      <alignment horizontal="right"/>
    </xf>
    <xf numFmtId="177" fontId="5" fillId="0" borderId="18" xfId="0" applyNumberFormat="1" applyFont="1" applyFill="1" applyBorder="1" applyAlignment="1">
      <alignment horizontal="right"/>
    </xf>
    <xf numFmtId="178" fontId="7" fillId="0" borderId="0" xfId="0" applyNumberFormat="1" applyFont="1" applyFill="1" applyAlignment="1">
      <alignment vertical="center"/>
    </xf>
    <xf numFmtId="178" fontId="9" fillId="0" borderId="1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horizontal="right"/>
    </xf>
    <xf numFmtId="178" fontId="9" fillId="0" borderId="1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 shrinkToFit="1"/>
    </xf>
    <xf numFmtId="38" fontId="9" fillId="0" borderId="10" xfId="1" applyFont="1" applyFill="1" applyBorder="1" applyAlignment="1" applyProtection="1">
      <alignment horizontal="center"/>
    </xf>
    <xf numFmtId="178" fontId="5" fillId="0" borderId="0" xfId="1" applyNumberFormat="1" applyFont="1" applyFill="1" applyProtection="1"/>
    <xf numFmtId="178" fontId="9" fillId="0" borderId="16" xfId="0" applyNumberFormat="1" applyFont="1" applyFill="1" applyBorder="1" applyAlignment="1">
      <alignment horizontal="center" shrinkToFit="1"/>
    </xf>
    <xf numFmtId="38" fontId="9" fillId="0" borderId="15" xfId="1" applyFont="1" applyFill="1" applyBorder="1" applyAlignment="1" applyProtection="1">
      <alignment horizontal="center"/>
    </xf>
    <xf numFmtId="38" fontId="5" fillId="0" borderId="1" xfId="1" applyFont="1" applyFill="1" applyBorder="1" applyProtection="1"/>
    <xf numFmtId="177" fontId="5" fillId="0" borderId="1" xfId="1" applyNumberFormat="1" applyFont="1" applyFill="1" applyBorder="1" applyAlignment="1" applyProtection="1">
      <alignment horizontal="right" vertical="center"/>
    </xf>
    <xf numFmtId="38" fontId="22" fillId="0" borderId="0" xfId="1" applyFont="1" applyFill="1" applyProtection="1"/>
    <xf numFmtId="38" fontId="5" fillId="0" borderId="2" xfId="1" applyFont="1" applyFill="1" applyBorder="1" applyAlignment="1" applyProtection="1">
      <alignment horizontal="center" vertical="center"/>
    </xf>
    <xf numFmtId="38" fontId="5" fillId="0" borderId="3" xfId="1" applyFont="1" applyFill="1" applyBorder="1" applyAlignment="1" applyProtection="1">
      <alignment horizontal="center" vertical="center" textRotation="255"/>
    </xf>
    <xf numFmtId="38" fontId="5" fillId="0" borderId="3" xfId="1" applyFont="1" applyFill="1" applyBorder="1" applyAlignment="1" applyProtection="1">
      <alignment horizontal="center" vertical="center" textRotation="255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38" fontId="5" fillId="0" borderId="4" xfId="1" applyFont="1" applyFill="1" applyBorder="1" applyAlignment="1" applyProtection="1">
      <alignment horizontal="center" vertical="center"/>
    </xf>
    <xf numFmtId="38" fontId="5" fillId="0" borderId="5" xfId="1" applyFont="1" applyFill="1" applyBorder="1" applyAlignment="1" applyProtection="1">
      <alignment horizontal="center" vertical="center"/>
    </xf>
    <xf numFmtId="38" fontId="5" fillId="0" borderId="6" xfId="1" applyFont="1" applyFill="1" applyBorder="1" applyAlignment="1" applyProtection="1">
      <alignment horizontal="center" vertical="center"/>
    </xf>
    <xf numFmtId="38" fontId="5" fillId="0" borderId="8" xfId="1" applyFont="1" applyFill="1" applyBorder="1" applyAlignment="1" applyProtection="1">
      <alignment horizontal="center" vertical="center" textRotation="255"/>
    </xf>
    <xf numFmtId="38" fontId="5" fillId="0" borderId="8" xfId="1" applyFont="1" applyFill="1" applyBorder="1" applyAlignment="1" applyProtection="1">
      <alignment horizontal="center" vertical="center" textRotation="255" wrapText="1"/>
    </xf>
    <xf numFmtId="38" fontId="5" fillId="0" borderId="9" xfId="1" applyFont="1" applyFill="1" applyBorder="1" applyAlignment="1" applyProtection="1">
      <alignment horizontal="center" vertical="center"/>
    </xf>
    <xf numFmtId="38" fontId="5" fillId="0" borderId="10" xfId="1" applyFont="1" applyFill="1" applyBorder="1" applyAlignment="1" applyProtection="1">
      <alignment horizontal="center" vertical="center" textRotation="255"/>
    </xf>
    <xf numFmtId="38" fontId="18" fillId="0" borderId="2" xfId="1" applyFont="1" applyFill="1" applyBorder="1" applyAlignment="1" applyProtection="1">
      <alignment horizontal="center" vertical="center" wrapText="1"/>
    </xf>
    <xf numFmtId="38" fontId="18" fillId="0" borderId="6" xfId="1" applyFont="1" applyFill="1" applyBorder="1" applyAlignment="1" applyProtection="1">
      <alignment horizontal="center" vertical="center" textRotation="255"/>
    </xf>
    <xf numFmtId="38" fontId="5" fillId="0" borderId="11" xfId="1" applyFont="1" applyFill="1" applyBorder="1" applyAlignment="1" applyProtection="1">
      <alignment horizontal="center" vertical="center"/>
    </xf>
    <xf numFmtId="38" fontId="5" fillId="0" borderId="8" xfId="1" applyFont="1" applyFill="1" applyBorder="1" applyAlignment="1" applyProtection="1">
      <alignment horizontal="center" vertical="center"/>
    </xf>
    <xf numFmtId="38" fontId="5" fillId="0" borderId="3" xfId="1" applyFont="1" applyFill="1" applyBorder="1" applyAlignment="1" applyProtection="1">
      <alignment horizontal="center" vertical="center" textRotation="255" shrinkToFit="1"/>
    </xf>
    <xf numFmtId="0" fontId="5" fillId="0" borderId="12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18" fillId="0" borderId="10" xfId="0" applyFont="1" applyFill="1" applyBorder="1" applyAlignment="1">
      <alignment horizontal="center" vertical="center" wrapText="1"/>
    </xf>
    <xf numFmtId="38" fontId="5" fillId="0" borderId="1" xfId="1" applyFont="1" applyFill="1" applyBorder="1" applyAlignment="1" applyProtection="1">
      <alignment horizontal="center" vertical="center"/>
    </xf>
    <xf numFmtId="38" fontId="5" fillId="0" borderId="13" xfId="1" applyFont="1" applyFill="1" applyBorder="1" applyAlignment="1" applyProtection="1">
      <alignment horizontal="center" vertical="center"/>
    </xf>
    <xf numFmtId="38" fontId="5" fillId="0" borderId="10" xfId="1" applyFont="1" applyFill="1" applyBorder="1" applyAlignment="1" applyProtection="1">
      <alignment horizontal="center" vertical="center" textRotation="255" shrinkToFit="1"/>
    </xf>
    <xf numFmtId="38" fontId="5" fillId="0" borderId="3" xfId="1" applyFont="1" applyFill="1" applyBorder="1" applyAlignment="1" applyProtection="1">
      <alignment horizontal="center" vertical="center" wrapText="1"/>
    </xf>
    <xf numFmtId="38" fontId="5" fillId="0" borderId="2" xfId="1" applyFont="1" applyFill="1" applyBorder="1" applyAlignment="1" applyProtection="1">
      <alignment horizontal="center" vertical="center" wrapText="1"/>
    </xf>
    <xf numFmtId="38" fontId="5" fillId="0" borderId="3" xfId="1" applyFont="1" applyFill="1" applyBorder="1" applyAlignment="1" applyProtection="1">
      <alignment horizontal="center" vertical="center"/>
    </xf>
    <xf numFmtId="38" fontId="5" fillId="0" borderId="10" xfId="1" applyFont="1" applyFill="1" applyBorder="1" applyAlignment="1" applyProtection="1">
      <alignment horizontal="center" vertical="center"/>
    </xf>
    <xf numFmtId="38" fontId="5" fillId="0" borderId="14" xfId="1" applyFont="1" applyFill="1" applyBorder="1" applyAlignment="1" applyProtection="1">
      <alignment horizontal="center" vertical="center"/>
    </xf>
    <xf numFmtId="38" fontId="5" fillId="0" borderId="15" xfId="1" applyFont="1" applyFill="1" applyBorder="1" applyAlignment="1" applyProtection="1">
      <alignment horizontal="center" vertical="center" textRotation="255"/>
    </xf>
    <xf numFmtId="0" fontId="18" fillId="0" borderId="15" xfId="0" applyFont="1" applyFill="1" applyBorder="1" applyAlignment="1">
      <alignment horizontal="center" vertical="center" wrapText="1"/>
    </xf>
    <xf numFmtId="38" fontId="5" fillId="0" borderId="15" xfId="1" applyFont="1" applyFill="1" applyBorder="1" applyAlignment="1" applyProtection="1">
      <alignment horizontal="center" vertical="center"/>
    </xf>
    <xf numFmtId="38" fontId="5" fillId="0" borderId="15" xfId="1" applyFont="1" applyFill="1" applyBorder="1" applyAlignment="1" applyProtection="1">
      <alignment horizontal="center" vertical="center" textRotation="255" shrinkToFit="1"/>
    </xf>
    <xf numFmtId="0" fontId="5" fillId="0" borderId="13" xfId="0" applyFont="1" applyFill="1" applyBorder="1" applyAlignment="1">
      <alignment horizontal="center" vertical="center" textRotation="255"/>
    </xf>
    <xf numFmtId="0" fontId="5" fillId="0" borderId="15" xfId="0" applyFont="1" applyFill="1" applyBorder="1" applyAlignment="1">
      <alignment horizontal="center" vertical="center" textRotation="255"/>
    </xf>
    <xf numFmtId="0" fontId="5" fillId="0" borderId="3" xfId="0" applyFont="1" applyFill="1" applyBorder="1" applyAlignment="1" applyProtection="1">
      <alignment horizontal="center" vertical="center"/>
    </xf>
    <xf numFmtId="178" fontId="5" fillId="0" borderId="16" xfId="0" applyNumberFormat="1" applyFont="1" applyFill="1" applyBorder="1" applyAlignment="1">
      <alignment horizontal="center" vertical="center"/>
    </xf>
    <xf numFmtId="178" fontId="5" fillId="0" borderId="10" xfId="0" applyNumberFormat="1" applyFont="1" applyFill="1" applyBorder="1" applyAlignment="1">
      <alignment vertical="center"/>
    </xf>
    <xf numFmtId="38" fontId="5" fillId="0" borderId="10" xfId="1" applyFont="1" applyFill="1" applyBorder="1" applyAlignment="1" applyProtection="1">
      <alignment horizontal="center"/>
    </xf>
    <xf numFmtId="177" fontId="5" fillId="0" borderId="0" xfId="0" applyNumberFormat="1" applyFont="1" applyFill="1" applyAlignment="1">
      <alignment horizontal="right"/>
    </xf>
    <xf numFmtId="38" fontId="5" fillId="0" borderId="15" xfId="1" applyFont="1" applyFill="1" applyBorder="1" applyAlignment="1" applyProtection="1">
      <alignment horizontal="center"/>
    </xf>
    <xf numFmtId="38" fontId="5" fillId="0" borderId="0" xfId="1" applyFont="1" applyFill="1" applyBorder="1" applyProtection="1"/>
    <xf numFmtId="177" fontId="5" fillId="0" borderId="0" xfId="1" applyNumberFormat="1" applyFont="1" applyFill="1" applyAlignment="1" applyProtection="1">
      <alignment horizontal="right" vertical="center"/>
    </xf>
    <xf numFmtId="38" fontId="24" fillId="0" borderId="0" xfId="1" applyFont="1" applyFill="1" applyProtection="1"/>
    <xf numFmtId="38" fontId="25" fillId="0" borderId="0" xfId="1" applyFont="1" applyFill="1" applyProtection="1"/>
    <xf numFmtId="49" fontId="24" fillId="0" borderId="0" xfId="1" applyNumberFormat="1" applyFont="1" applyFill="1" applyProtection="1"/>
    <xf numFmtId="38" fontId="26" fillId="0" borderId="1" xfId="1" applyFont="1" applyFill="1" applyBorder="1" applyAlignment="1" applyProtection="1">
      <alignment vertical="center"/>
    </xf>
    <xf numFmtId="178" fontId="25" fillId="0" borderId="0" xfId="1" applyNumberFormat="1" applyFont="1" applyFill="1" applyProtection="1"/>
    <xf numFmtId="178" fontId="25" fillId="0" borderId="0" xfId="1" applyNumberFormat="1" applyFont="1" applyFill="1" applyAlignment="1" applyProtection="1">
      <alignment vertical="center"/>
    </xf>
    <xf numFmtId="177" fontId="25" fillId="0" borderId="0" xfId="1" applyNumberFormat="1" applyFont="1" applyFill="1" applyProtection="1"/>
    <xf numFmtId="38" fontId="25" fillId="0" borderId="1" xfId="1" applyFont="1" applyFill="1" applyBorder="1" applyAlignment="1" applyProtection="1">
      <alignment horizontal="center"/>
      <protection locked="0"/>
    </xf>
    <xf numFmtId="38" fontId="25" fillId="0" borderId="1" xfId="1" applyFont="1" applyFill="1" applyBorder="1" applyAlignment="1" applyProtection="1">
      <alignment horizontal="right"/>
      <protection locked="0"/>
    </xf>
    <xf numFmtId="178" fontId="5" fillId="0" borderId="3" xfId="1" applyNumberFormat="1" applyFont="1" applyFill="1" applyBorder="1" applyAlignment="1" applyProtection="1">
      <alignment horizontal="center" vertical="center" textRotation="255"/>
    </xf>
    <xf numFmtId="178" fontId="5" fillId="0" borderId="3" xfId="1" applyNumberFormat="1" applyFont="1" applyFill="1" applyBorder="1" applyAlignment="1" applyProtection="1">
      <alignment horizontal="center" vertical="center" textRotation="255" wrapText="1"/>
    </xf>
    <xf numFmtId="178" fontId="5" fillId="0" borderId="4" xfId="1" applyNumberFormat="1" applyFont="1" applyFill="1" applyBorder="1" applyAlignment="1" applyProtection="1">
      <alignment horizontal="center" vertical="center"/>
    </xf>
    <xf numFmtId="178" fontId="5" fillId="0" borderId="5" xfId="1" applyNumberFormat="1" applyFont="1" applyFill="1" applyBorder="1" applyAlignment="1" applyProtection="1">
      <alignment horizontal="center" vertical="center"/>
    </xf>
    <xf numFmtId="178" fontId="5" fillId="0" borderId="6" xfId="1" applyNumberFormat="1" applyFont="1" applyFill="1" applyBorder="1" applyAlignment="1" applyProtection="1">
      <alignment horizontal="center" vertical="center"/>
    </xf>
    <xf numFmtId="177" fontId="5" fillId="0" borderId="3" xfId="1" applyNumberFormat="1" applyFont="1" applyFill="1" applyBorder="1" applyAlignment="1" applyProtection="1">
      <alignment horizontal="center" vertical="center" textRotation="255"/>
    </xf>
    <xf numFmtId="177" fontId="5" fillId="0" borderId="3" xfId="1" applyNumberFormat="1" applyFont="1" applyFill="1" applyBorder="1" applyAlignment="1" applyProtection="1">
      <alignment horizontal="center" vertical="center" textRotation="255" wrapText="1"/>
    </xf>
    <xf numFmtId="38" fontId="5" fillId="0" borderId="0" xfId="1" applyFont="1" applyFill="1" applyBorder="1" applyAlignment="1" applyProtection="1">
      <alignment horizontal="center" vertical="center"/>
    </xf>
    <xf numFmtId="38" fontId="5" fillId="0" borderId="12" xfId="1" applyFont="1" applyFill="1" applyBorder="1" applyAlignment="1" applyProtection="1">
      <alignment horizontal="center" vertical="center"/>
    </xf>
    <xf numFmtId="178" fontId="5" fillId="0" borderId="10" xfId="1" applyNumberFormat="1" applyFont="1" applyFill="1" applyBorder="1" applyAlignment="1" applyProtection="1">
      <alignment horizontal="center" vertical="center" textRotation="255"/>
    </xf>
    <xf numFmtId="178" fontId="5" fillId="0" borderId="10" xfId="1" applyNumberFormat="1" applyFont="1" applyFill="1" applyBorder="1" applyAlignment="1" applyProtection="1">
      <alignment horizontal="center" vertical="center" textRotation="255" wrapText="1"/>
    </xf>
    <xf numFmtId="178" fontId="5" fillId="0" borderId="11" xfId="1" applyNumberFormat="1" applyFont="1" applyFill="1" applyBorder="1" applyAlignment="1" applyProtection="1">
      <alignment horizontal="center" vertical="center"/>
    </xf>
    <xf numFmtId="178" fontId="5" fillId="0" borderId="8" xfId="1" applyNumberFormat="1" applyFont="1" applyFill="1" applyBorder="1" applyAlignment="1" applyProtection="1">
      <alignment horizontal="center" vertical="center"/>
    </xf>
    <xf numFmtId="178" fontId="9" fillId="0" borderId="3" xfId="1" applyNumberFormat="1" applyFont="1" applyFill="1" applyBorder="1" applyAlignment="1" applyProtection="1">
      <alignment horizontal="center" vertical="center" textRotation="255" wrapText="1"/>
    </xf>
    <xf numFmtId="177" fontId="5" fillId="0" borderId="10" xfId="1" applyNumberFormat="1" applyFont="1" applyFill="1" applyBorder="1" applyAlignment="1" applyProtection="1">
      <alignment horizontal="center" vertical="center" textRotation="255"/>
    </xf>
    <xf numFmtId="177" fontId="5" fillId="0" borderId="10" xfId="1" applyNumberFormat="1" applyFont="1" applyFill="1" applyBorder="1" applyAlignment="1" applyProtection="1">
      <alignment horizontal="center" vertical="center" textRotation="255" wrapText="1"/>
    </xf>
    <xf numFmtId="178" fontId="5" fillId="0" borderId="1" xfId="1" applyNumberFormat="1" applyFont="1" applyFill="1" applyBorder="1" applyAlignment="1" applyProtection="1">
      <alignment horizontal="center" vertical="center"/>
    </xf>
    <xf numFmtId="178" fontId="5" fillId="0" borderId="13" xfId="1" applyNumberFormat="1" applyFont="1" applyFill="1" applyBorder="1" applyAlignment="1" applyProtection="1">
      <alignment horizontal="center" vertical="center"/>
    </xf>
    <xf numFmtId="178" fontId="9" fillId="0" borderId="10" xfId="1" applyNumberFormat="1" applyFont="1" applyFill="1" applyBorder="1" applyAlignment="1" applyProtection="1">
      <alignment horizontal="center" vertical="center" textRotation="255" wrapText="1"/>
    </xf>
    <xf numFmtId="0" fontId="14" fillId="0" borderId="7" xfId="2" applyFont="1" applyFill="1" applyBorder="1" applyAlignment="1">
      <alignment horizontal="center" vertical="center" wrapText="1"/>
    </xf>
    <xf numFmtId="178" fontId="5" fillId="0" borderId="3" xfId="1" applyNumberFormat="1" applyFont="1" applyFill="1" applyBorder="1" applyAlignment="1" applyProtection="1">
      <alignment horizontal="center" vertical="center" wrapText="1"/>
    </xf>
    <xf numFmtId="178" fontId="5" fillId="0" borderId="2" xfId="1" applyNumberFormat="1" applyFont="1" applyFill="1" applyBorder="1" applyAlignment="1" applyProtection="1">
      <alignment horizontal="center" vertical="center" wrapText="1"/>
    </xf>
    <xf numFmtId="178" fontId="15" fillId="0" borderId="6" xfId="1" applyNumberFormat="1" applyFont="1" applyFill="1" applyBorder="1" applyAlignment="1" applyProtection="1">
      <alignment horizontal="center"/>
    </xf>
    <xf numFmtId="178" fontId="15" fillId="0" borderId="3" xfId="1" applyNumberFormat="1" applyFont="1" applyFill="1" applyBorder="1" applyAlignment="1" applyProtection="1">
      <alignment horizontal="center" vertical="center" wrapText="1"/>
    </xf>
    <xf numFmtId="178" fontId="5" fillId="0" borderId="3" xfId="1" applyNumberFormat="1" applyFont="1" applyFill="1" applyBorder="1" applyAlignment="1" applyProtection="1">
      <alignment horizontal="center" vertical="center"/>
    </xf>
    <xf numFmtId="0" fontId="21" fillId="0" borderId="7" xfId="0" applyFont="1" applyFill="1" applyBorder="1" applyAlignment="1">
      <alignment vertical="center"/>
    </xf>
    <xf numFmtId="178" fontId="5" fillId="0" borderId="10" xfId="1" applyNumberFormat="1" applyFont="1" applyFill="1" applyBorder="1" applyAlignment="1" applyProtection="1">
      <alignment horizontal="center" vertical="center" wrapText="1"/>
    </xf>
    <xf numFmtId="178" fontId="5" fillId="0" borderId="9" xfId="1" applyNumberFormat="1" applyFont="1" applyFill="1" applyBorder="1" applyAlignment="1" applyProtection="1">
      <alignment horizontal="center" vertical="center" wrapText="1"/>
    </xf>
    <xf numFmtId="178" fontId="15" fillId="0" borderId="3" xfId="1" applyNumberFormat="1" applyFont="1" applyFill="1" applyBorder="1" applyAlignment="1" applyProtection="1">
      <alignment horizontal="center" vertical="center" wrapText="1" shrinkToFit="1"/>
    </xf>
    <xf numFmtId="178" fontId="15" fillId="0" borderId="10" xfId="1" applyNumberFormat="1" applyFont="1" applyFill="1" applyBorder="1" applyAlignment="1" applyProtection="1">
      <alignment horizontal="center" vertical="center" wrapText="1"/>
    </xf>
    <xf numFmtId="178" fontId="5" fillId="0" borderId="10" xfId="1" applyNumberFormat="1" applyFont="1" applyFill="1" applyBorder="1" applyAlignment="1" applyProtection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178" fontId="5" fillId="0" borderId="15" xfId="1" applyNumberFormat="1" applyFont="1" applyFill="1" applyBorder="1" applyAlignment="1" applyProtection="1">
      <alignment horizontal="center" vertical="center" textRotation="255"/>
    </xf>
    <xf numFmtId="178" fontId="5" fillId="0" borderId="15" xfId="1" applyNumberFormat="1" applyFont="1" applyFill="1" applyBorder="1" applyAlignment="1" applyProtection="1">
      <alignment horizontal="center" vertical="center" textRotation="255" wrapText="1"/>
    </xf>
    <xf numFmtId="178" fontId="5" fillId="0" borderId="15" xfId="1" applyNumberFormat="1" applyFont="1" applyFill="1" applyBorder="1" applyAlignment="1" applyProtection="1">
      <alignment horizontal="center" vertical="center" wrapText="1"/>
    </xf>
    <xf numFmtId="178" fontId="5" fillId="0" borderId="14" xfId="1" applyNumberFormat="1" applyFont="1" applyFill="1" applyBorder="1" applyAlignment="1" applyProtection="1">
      <alignment horizontal="center" vertical="center" wrapText="1"/>
    </xf>
    <xf numFmtId="178" fontId="15" fillId="0" borderId="15" xfId="1" applyNumberFormat="1" applyFont="1" applyFill="1" applyBorder="1" applyAlignment="1" applyProtection="1">
      <alignment horizontal="center" vertical="center" wrapText="1" shrinkToFit="1"/>
    </xf>
    <xf numFmtId="178" fontId="15" fillId="0" borderId="15" xfId="1" applyNumberFormat="1" applyFont="1" applyFill="1" applyBorder="1" applyAlignment="1" applyProtection="1">
      <alignment horizontal="center" vertical="center" wrapText="1"/>
    </xf>
    <xf numFmtId="178" fontId="5" fillId="0" borderId="15" xfId="1" applyNumberFormat="1" applyFont="1" applyFill="1" applyBorder="1" applyAlignment="1" applyProtection="1">
      <alignment horizontal="center" vertical="center"/>
    </xf>
    <xf numFmtId="178" fontId="9" fillId="0" borderId="15" xfId="1" applyNumberFormat="1" applyFont="1" applyFill="1" applyBorder="1" applyAlignment="1" applyProtection="1">
      <alignment horizontal="center" vertical="center" textRotation="255" wrapText="1"/>
    </xf>
    <xf numFmtId="177" fontId="5" fillId="0" borderId="15" xfId="1" applyNumberFormat="1" applyFont="1" applyFill="1" applyBorder="1" applyAlignment="1" applyProtection="1">
      <alignment horizontal="center" vertical="center" textRotation="255"/>
    </xf>
    <xf numFmtId="177" fontId="5" fillId="0" borderId="15" xfId="1" applyNumberFormat="1" applyFont="1" applyFill="1" applyBorder="1" applyAlignment="1" applyProtection="1">
      <alignment horizontal="center" vertical="center" textRotation="255" wrapText="1"/>
    </xf>
    <xf numFmtId="0" fontId="24" fillId="0" borderId="0" xfId="1" applyNumberFormat="1" applyFont="1" applyFill="1" applyProtection="1"/>
    <xf numFmtId="38" fontId="5" fillId="0" borderId="4" xfId="1" applyFont="1" applyFill="1" applyBorder="1" applyProtection="1"/>
    <xf numFmtId="38" fontId="5" fillId="0" borderId="5" xfId="1" applyFont="1" applyFill="1" applyBorder="1" applyProtection="1"/>
    <xf numFmtId="38" fontId="5" fillId="0" borderId="6" xfId="1" applyFont="1" applyFill="1" applyBorder="1" applyProtection="1"/>
    <xf numFmtId="178" fontId="24" fillId="0" borderId="19" xfId="1" applyNumberFormat="1" applyFont="1" applyFill="1" applyBorder="1" applyAlignment="1" applyProtection="1">
      <alignment horizontal="right"/>
    </xf>
    <xf numFmtId="178" fontId="24" fillId="0" borderId="7" xfId="1" applyNumberFormat="1" applyFont="1" applyFill="1" applyBorder="1" applyAlignment="1" applyProtection="1">
      <alignment shrinkToFit="1"/>
      <protection locked="0"/>
    </xf>
    <xf numFmtId="178" fontId="24" fillId="0" borderId="19" xfId="1" applyNumberFormat="1" applyFont="1" applyFill="1" applyBorder="1" applyAlignment="1" applyProtection="1">
      <alignment shrinkToFit="1"/>
      <protection locked="0"/>
    </xf>
    <xf numFmtId="177" fontId="24" fillId="0" borderId="19" xfId="1" applyNumberFormat="1" applyFont="1" applyFill="1" applyBorder="1" applyAlignment="1" applyProtection="1">
      <alignment horizontal="right" vertical="center" shrinkToFit="1"/>
    </xf>
    <xf numFmtId="177" fontId="28" fillId="0" borderId="19" xfId="1" applyNumberFormat="1" applyFont="1" applyFill="1" applyBorder="1" applyAlignment="1" applyProtection="1">
      <alignment horizontal="right" vertical="center" shrinkToFit="1"/>
    </xf>
    <xf numFmtId="177" fontId="24" fillId="0" borderId="7" xfId="1" applyNumberFormat="1" applyFont="1" applyFill="1" applyBorder="1" applyProtection="1"/>
    <xf numFmtId="177" fontId="24" fillId="0" borderId="7" xfId="1" applyNumberFormat="1" applyFont="1" applyFill="1" applyBorder="1" applyAlignment="1" applyProtection="1">
      <alignment horizontal="right"/>
    </xf>
    <xf numFmtId="38" fontId="5" fillId="0" borderId="20" xfId="1" applyFont="1" applyFill="1" applyBorder="1" applyProtection="1"/>
    <xf numFmtId="38" fontId="5" fillId="0" borderId="21" xfId="1" applyFont="1" applyFill="1" applyBorder="1" applyProtection="1"/>
    <xf numFmtId="38" fontId="5" fillId="0" borderId="22" xfId="1" applyFont="1" applyFill="1" applyBorder="1" applyProtection="1"/>
    <xf numFmtId="178" fontId="24" fillId="0" borderId="23" xfId="1" applyNumberFormat="1" applyFont="1" applyFill="1" applyBorder="1" applyAlignment="1" applyProtection="1">
      <alignment horizontal="right"/>
    </xf>
    <xf numFmtId="178" fontId="24" fillId="0" borderId="24" xfId="1" applyNumberFormat="1" applyFont="1" applyFill="1" applyBorder="1" applyAlignment="1" applyProtection="1">
      <alignment shrinkToFit="1"/>
      <protection locked="0"/>
    </xf>
    <xf numFmtId="178" fontId="24" fillId="0" borderId="23" xfId="1" applyNumberFormat="1" applyFont="1" applyFill="1" applyBorder="1" applyAlignment="1" applyProtection="1">
      <alignment shrinkToFit="1"/>
      <protection locked="0"/>
    </xf>
    <xf numFmtId="177" fontId="24" fillId="0" borderId="23" xfId="1" applyNumberFormat="1" applyFont="1" applyFill="1" applyBorder="1" applyAlignment="1" applyProtection="1">
      <alignment horizontal="right" vertical="center" shrinkToFit="1"/>
    </xf>
    <xf numFmtId="177" fontId="28" fillId="0" borderId="23" xfId="1" applyNumberFormat="1" applyFont="1" applyFill="1" applyBorder="1" applyAlignment="1" applyProtection="1">
      <alignment horizontal="right" vertical="center" shrinkToFit="1"/>
    </xf>
    <xf numFmtId="177" fontId="24" fillId="0" borderId="24" xfId="1" applyNumberFormat="1" applyFont="1" applyFill="1" applyBorder="1" applyProtection="1"/>
    <xf numFmtId="177" fontId="24" fillId="0" borderId="24" xfId="1" applyNumberFormat="1" applyFont="1" applyFill="1" applyBorder="1" applyAlignment="1" applyProtection="1">
      <alignment horizontal="right"/>
    </xf>
    <xf numFmtId="38" fontId="5" fillId="0" borderId="14" xfId="1" applyFont="1" applyFill="1" applyBorder="1" applyProtection="1"/>
    <xf numFmtId="38" fontId="5" fillId="0" borderId="13" xfId="1" applyFont="1" applyFill="1" applyBorder="1" applyProtection="1"/>
    <xf numFmtId="178" fontId="24" fillId="0" borderId="25" xfId="1" applyNumberFormat="1" applyFont="1" applyFill="1" applyBorder="1" applyAlignment="1" applyProtection="1"/>
    <xf numFmtId="178" fontId="24" fillId="0" borderId="15" xfId="1" applyNumberFormat="1" applyFont="1" applyFill="1" applyBorder="1" applyAlignment="1" applyProtection="1">
      <alignment shrinkToFit="1"/>
      <protection locked="0"/>
    </xf>
    <xf numFmtId="178" fontId="24" fillId="0" borderId="25" xfId="1" applyNumberFormat="1" applyFont="1" applyFill="1" applyBorder="1" applyAlignment="1" applyProtection="1">
      <alignment shrinkToFit="1"/>
      <protection locked="0"/>
    </xf>
    <xf numFmtId="177" fontId="24" fillId="0" borderId="25" xfId="1" applyNumberFormat="1" applyFont="1" applyFill="1" applyBorder="1" applyAlignment="1" applyProtection="1">
      <alignment horizontal="right" vertical="center" shrinkToFit="1"/>
    </xf>
    <xf numFmtId="177" fontId="28" fillId="0" borderId="25" xfId="1" applyNumberFormat="1" applyFont="1" applyFill="1" applyBorder="1" applyAlignment="1" applyProtection="1">
      <alignment horizontal="right" vertical="center" shrinkToFit="1"/>
    </xf>
    <xf numFmtId="177" fontId="24" fillId="0" borderId="15" xfId="1" applyNumberFormat="1" applyFont="1" applyFill="1" applyBorder="1" applyProtection="1"/>
    <xf numFmtId="177" fontId="24" fillId="0" borderId="15" xfId="1" applyNumberFormat="1" applyFont="1" applyFill="1" applyBorder="1" applyAlignment="1" applyProtection="1">
      <alignment horizontal="right"/>
    </xf>
    <xf numFmtId="38" fontId="6" fillId="0" borderId="5" xfId="1" applyFont="1" applyFill="1" applyBorder="1" applyAlignment="1" applyProtection="1">
      <alignment horizontal="center"/>
    </xf>
    <xf numFmtId="178" fontId="25" fillId="0" borderId="0" xfId="1" applyNumberFormat="1" applyFont="1" applyFill="1" applyBorder="1" applyAlignment="1" applyProtection="1">
      <alignment horizontal="right" shrinkToFit="1"/>
    </xf>
    <xf numFmtId="177" fontId="29" fillId="0" borderId="0" xfId="1" applyNumberFormat="1" applyFont="1" applyFill="1" applyProtection="1"/>
    <xf numFmtId="177" fontId="25" fillId="0" borderId="0" xfId="1" applyNumberFormat="1" applyFont="1" applyFill="1" applyAlignment="1" applyProtection="1">
      <alignment horizontal="right"/>
    </xf>
    <xf numFmtId="38" fontId="5" fillId="0" borderId="3" xfId="1" applyFont="1" applyFill="1" applyBorder="1" applyProtection="1"/>
    <xf numFmtId="38" fontId="5" fillId="0" borderId="7" xfId="1" applyFont="1" applyFill="1" applyBorder="1" applyProtection="1"/>
    <xf numFmtId="178" fontId="24" fillId="0" borderId="7" xfId="3" applyNumberFormat="1" applyFont="1" applyFill="1" applyBorder="1" applyAlignment="1" applyProtection="1">
      <alignment shrinkToFit="1"/>
      <protection locked="0"/>
    </xf>
    <xf numFmtId="178" fontId="24" fillId="0" borderId="19" xfId="3" applyNumberFormat="1" applyFont="1" applyFill="1" applyBorder="1" applyAlignment="1" applyProtection="1">
      <alignment shrinkToFit="1"/>
      <protection locked="0"/>
    </xf>
    <xf numFmtId="38" fontId="5" fillId="0" borderId="10" xfId="1" applyFont="1" applyFill="1" applyBorder="1" applyProtection="1"/>
    <xf numFmtId="38" fontId="5" fillId="0" borderId="26" xfId="1" applyFont="1" applyFill="1" applyBorder="1" applyProtection="1"/>
    <xf numFmtId="38" fontId="5" fillId="0" borderId="27" xfId="1" applyFont="1" applyFill="1" applyBorder="1" applyProtection="1"/>
    <xf numFmtId="178" fontId="24" fillId="0" borderId="28" xfId="1" applyNumberFormat="1" applyFont="1" applyFill="1" applyBorder="1" applyAlignment="1" applyProtection="1">
      <alignment horizontal="right"/>
    </xf>
    <xf numFmtId="178" fontId="24" fillId="0" borderId="29" xfId="3" applyNumberFormat="1" applyFont="1" applyFill="1" applyBorder="1" applyAlignment="1" applyProtection="1">
      <alignment shrinkToFit="1"/>
      <protection locked="0"/>
    </xf>
    <xf numFmtId="178" fontId="24" fillId="0" borderId="28" xfId="3" applyNumberFormat="1" applyFont="1" applyFill="1" applyBorder="1" applyAlignment="1" applyProtection="1">
      <alignment shrinkToFit="1"/>
      <protection locked="0"/>
    </xf>
    <xf numFmtId="177" fontId="24" fillId="0" borderId="28" xfId="1" applyNumberFormat="1" applyFont="1" applyFill="1" applyBorder="1" applyAlignment="1" applyProtection="1">
      <alignment horizontal="right" vertical="center" shrinkToFit="1"/>
    </xf>
    <xf numFmtId="177" fontId="28" fillId="0" borderId="28" xfId="1" applyNumberFormat="1" applyFont="1" applyFill="1" applyBorder="1" applyAlignment="1" applyProtection="1">
      <alignment horizontal="right" vertical="center" shrinkToFit="1"/>
    </xf>
    <xf numFmtId="177" fontId="24" fillId="0" borderId="29" xfId="1" applyNumberFormat="1" applyFont="1" applyFill="1" applyBorder="1" applyProtection="1"/>
    <xf numFmtId="177" fontId="24" fillId="0" borderId="29" xfId="1" applyNumberFormat="1" applyFont="1" applyFill="1" applyBorder="1" applyAlignment="1" applyProtection="1">
      <alignment horizontal="right"/>
    </xf>
    <xf numFmtId="38" fontId="5" fillId="0" borderId="30" xfId="1" applyFont="1" applyFill="1" applyBorder="1" applyProtection="1"/>
    <xf numFmtId="38" fontId="5" fillId="0" borderId="31" xfId="1" applyFont="1" applyFill="1" applyBorder="1" applyProtection="1"/>
    <xf numFmtId="38" fontId="5" fillId="0" borderId="32" xfId="1" applyFont="1" applyFill="1" applyBorder="1" applyProtection="1"/>
    <xf numFmtId="178" fontId="24" fillId="0" borderId="33" xfId="1" applyNumberFormat="1" applyFont="1" applyFill="1" applyBorder="1" applyAlignment="1" applyProtection="1"/>
    <xf numFmtId="178" fontId="24" fillId="0" borderId="30" xfId="3" applyNumberFormat="1" applyFont="1" applyFill="1" applyBorder="1" applyAlignment="1" applyProtection="1">
      <alignment shrinkToFit="1"/>
      <protection locked="0"/>
    </xf>
    <xf numFmtId="178" fontId="24" fillId="0" borderId="33" xfId="3" applyNumberFormat="1" applyFont="1" applyFill="1" applyBorder="1" applyAlignment="1" applyProtection="1">
      <alignment shrinkToFit="1"/>
      <protection locked="0"/>
    </xf>
    <xf numFmtId="177" fontId="24" fillId="0" borderId="33" xfId="1" applyNumberFormat="1" applyFont="1" applyFill="1" applyBorder="1" applyAlignment="1" applyProtection="1">
      <alignment horizontal="right" vertical="center" shrinkToFit="1"/>
    </xf>
    <xf numFmtId="177" fontId="28" fillId="0" borderId="33" xfId="1" applyNumberFormat="1" applyFont="1" applyFill="1" applyBorder="1" applyAlignment="1" applyProtection="1">
      <alignment horizontal="right" vertical="center" shrinkToFit="1"/>
    </xf>
    <xf numFmtId="177" fontId="24" fillId="0" borderId="30" xfId="1" applyNumberFormat="1" applyFont="1" applyFill="1" applyBorder="1" applyProtection="1"/>
    <xf numFmtId="177" fontId="24" fillId="0" borderId="30" xfId="1" applyNumberFormat="1" applyFont="1" applyFill="1" applyBorder="1" applyAlignment="1" applyProtection="1">
      <alignment horizontal="right"/>
    </xf>
    <xf numFmtId="38" fontId="5" fillId="0" borderId="15" xfId="1" applyFont="1" applyFill="1" applyBorder="1" applyProtection="1"/>
    <xf numFmtId="178" fontId="24" fillId="0" borderId="25" xfId="1" applyNumberFormat="1" applyFont="1" applyFill="1" applyBorder="1" applyAlignment="1" applyProtection="1">
      <alignment horizontal="right"/>
    </xf>
    <xf numFmtId="178" fontId="24" fillId="0" borderId="15" xfId="3" applyNumberFormat="1" applyFont="1" applyFill="1" applyBorder="1" applyAlignment="1" applyProtection="1">
      <alignment shrinkToFit="1"/>
      <protection locked="0"/>
    </xf>
    <xf numFmtId="178" fontId="24" fillId="0" borderId="25" xfId="3" applyNumberFormat="1" applyFont="1" applyFill="1" applyBorder="1" applyAlignment="1" applyProtection="1">
      <alignment shrinkToFit="1"/>
      <protection locked="0"/>
    </xf>
    <xf numFmtId="178" fontId="24" fillId="0" borderId="3" xfId="3" applyNumberFormat="1" applyFont="1" applyFill="1" applyBorder="1" applyAlignment="1" applyProtection="1">
      <alignment shrinkToFit="1"/>
      <protection locked="0"/>
    </xf>
    <xf numFmtId="178" fontId="24" fillId="0" borderId="34" xfId="3" applyNumberFormat="1" applyFont="1" applyFill="1" applyBorder="1" applyAlignment="1" applyProtection="1">
      <alignment shrinkToFit="1"/>
      <protection locked="0"/>
    </xf>
    <xf numFmtId="178" fontId="24" fillId="0" borderId="35" xfId="3" applyNumberFormat="1" applyFont="1" applyFill="1" applyBorder="1" applyAlignment="1" applyProtection="1">
      <alignment shrinkToFit="1"/>
      <protection locked="0"/>
    </xf>
    <xf numFmtId="38" fontId="24" fillId="0" borderId="0" xfId="1" applyFont="1" applyFill="1" applyBorder="1" applyProtection="1"/>
    <xf numFmtId="178" fontId="24" fillId="0" borderId="0" xfId="1" applyNumberFormat="1" applyFont="1" applyFill="1" applyBorder="1" applyAlignment="1" applyProtection="1"/>
    <xf numFmtId="177" fontId="24" fillId="0" borderId="0" xfId="1" applyNumberFormat="1" applyFont="1" applyFill="1" applyProtection="1"/>
    <xf numFmtId="177" fontId="24" fillId="0" borderId="0" xfId="1" applyNumberFormat="1" applyFont="1" applyFill="1" applyAlignment="1" applyProtection="1">
      <alignment horizontal="right"/>
    </xf>
    <xf numFmtId="178" fontId="24" fillId="0" borderId="0" xfId="1" applyNumberFormat="1" applyFont="1" applyFill="1" applyProtection="1"/>
    <xf numFmtId="178" fontId="24" fillId="0" borderId="29" xfId="1" applyNumberFormat="1" applyFont="1" applyFill="1" applyBorder="1" applyAlignment="1" applyProtection="1">
      <alignment shrinkToFit="1"/>
      <protection locked="0"/>
    </xf>
    <xf numFmtId="178" fontId="24" fillId="0" borderId="30" xfId="1" applyNumberFormat="1" applyFont="1" applyFill="1" applyBorder="1" applyAlignment="1" applyProtection="1">
      <alignment shrinkToFit="1"/>
      <protection locked="0"/>
    </xf>
    <xf numFmtId="0" fontId="30" fillId="0" borderId="7" xfId="2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vertical="center"/>
    </xf>
    <xf numFmtId="0" fontId="31" fillId="0" borderId="7" xfId="0" applyFont="1" applyFill="1" applyBorder="1" applyAlignment="1">
      <alignment horizontal="center" vertical="center"/>
    </xf>
    <xf numFmtId="177" fontId="24" fillId="0" borderId="0" xfId="1" applyNumberFormat="1" applyFont="1" applyFill="1" applyBorder="1" applyProtection="1"/>
    <xf numFmtId="178" fontId="24" fillId="0" borderId="19" xfId="1" applyNumberFormat="1" applyFont="1" applyFill="1" applyBorder="1" applyAlignment="1" applyProtection="1">
      <alignment shrinkToFit="1"/>
    </xf>
    <xf numFmtId="178" fontId="24" fillId="0" borderId="7" xfId="1" applyNumberFormat="1" applyFont="1" applyFill="1" applyBorder="1" applyAlignment="1" applyProtection="1">
      <alignment shrinkToFit="1"/>
    </xf>
    <xf numFmtId="178" fontId="24" fillId="0" borderId="23" xfId="1" applyNumberFormat="1" applyFont="1" applyFill="1" applyBorder="1" applyAlignment="1" applyProtection="1">
      <alignment shrinkToFit="1"/>
    </xf>
    <xf numFmtId="178" fontId="24" fillId="0" borderId="24" xfId="1" applyNumberFormat="1" applyFont="1" applyFill="1" applyBorder="1" applyAlignment="1" applyProtection="1">
      <alignment shrinkToFit="1"/>
    </xf>
    <xf numFmtId="178" fontId="24" fillId="0" borderId="25" xfId="1" applyNumberFormat="1" applyFont="1" applyFill="1" applyBorder="1" applyAlignment="1" applyProtection="1">
      <alignment shrinkToFit="1"/>
    </xf>
    <xf numFmtId="178" fontId="24" fillId="0" borderId="15" xfId="1" applyNumberFormat="1" applyFont="1" applyFill="1" applyBorder="1" applyAlignment="1" applyProtection="1">
      <alignment shrinkToFit="1"/>
    </xf>
    <xf numFmtId="177" fontId="29" fillId="0" borderId="0" xfId="1" applyNumberFormat="1" applyFont="1" applyFill="1" applyBorder="1" applyProtection="1"/>
    <xf numFmtId="177" fontId="28" fillId="0" borderId="7" xfId="4" applyNumberFormat="1" applyFont="1" applyFill="1" applyBorder="1" applyAlignment="1" applyProtection="1"/>
    <xf numFmtId="177" fontId="28" fillId="0" borderId="3" xfId="4" applyNumberFormat="1" applyFont="1" applyFill="1" applyBorder="1" applyAlignment="1" applyProtection="1"/>
    <xf numFmtId="177" fontId="28" fillId="0" borderId="36" xfId="4" applyNumberFormat="1" applyFont="1" applyFill="1" applyBorder="1" applyAlignment="1" applyProtection="1"/>
    <xf numFmtId="177" fontId="28" fillId="0" borderId="35" xfId="4" applyNumberFormat="1" applyFont="1" applyFill="1" applyBorder="1" applyAlignment="1" applyProtection="1"/>
    <xf numFmtId="177" fontId="24" fillId="0" borderId="35" xfId="1" applyNumberFormat="1" applyFont="1" applyFill="1" applyBorder="1" applyAlignment="1" applyProtection="1">
      <alignment horizontal="right"/>
    </xf>
    <xf numFmtId="178" fontId="24" fillId="0" borderId="0" xfId="1" applyNumberFormat="1" applyFont="1" applyFill="1" applyBorder="1" applyAlignment="1" applyProtection="1">
      <alignment shrinkToFit="1"/>
      <protection locked="0"/>
    </xf>
    <xf numFmtId="178" fontId="24" fillId="0" borderId="0" xfId="1" applyNumberFormat="1" applyFont="1" applyFill="1" applyBorder="1" applyAlignment="1" applyProtection="1">
      <alignment shrinkToFit="1"/>
    </xf>
    <xf numFmtId="177" fontId="24" fillId="0" borderId="0" xfId="1" applyNumberFormat="1" applyFont="1" applyFill="1" applyBorder="1" applyAlignment="1" applyProtection="1">
      <alignment horizontal="right"/>
    </xf>
    <xf numFmtId="38" fontId="32" fillId="0" borderId="0" xfId="1" applyFont="1" applyProtection="1"/>
    <xf numFmtId="38" fontId="33" fillId="0" borderId="0" xfId="1" applyFont="1" applyProtection="1"/>
    <xf numFmtId="178" fontId="28" fillId="0" borderId="0" xfId="1" applyNumberFormat="1" applyFont="1" applyProtection="1"/>
    <xf numFmtId="178" fontId="29" fillId="0" borderId="0" xfId="1" applyNumberFormat="1" applyFont="1" applyProtection="1"/>
    <xf numFmtId="178" fontId="28" fillId="0" borderId="0" xfId="1" applyNumberFormat="1" applyFont="1" applyFill="1" applyProtection="1"/>
    <xf numFmtId="177" fontId="28" fillId="0" borderId="0" xfId="1" applyNumberFormat="1" applyFont="1" applyFill="1" applyProtection="1"/>
    <xf numFmtId="177" fontId="28" fillId="0" borderId="0" xfId="1" applyNumberFormat="1" applyFont="1" applyFill="1" applyAlignment="1" applyProtection="1">
      <alignment horizontal="right"/>
    </xf>
    <xf numFmtId="38" fontId="28" fillId="0" borderId="0" xfId="1" applyFont="1" applyProtection="1"/>
    <xf numFmtId="38" fontId="34" fillId="0" borderId="1" xfId="1" applyFont="1" applyBorder="1" applyAlignment="1" applyProtection="1">
      <alignment vertical="center"/>
    </xf>
    <xf numFmtId="38" fontId="35" fillId="0" borderId="1" xfId="1" applyFont="1" applyBorder="1" applyAlignment="1" applyProtection="1">
      <alignment vertical="center"/>
    </xf>
    <xf numFmtId="38" fontId="36" fillId="0" borderId="0" xfId="1" applyFont="1" applyProtection="1"/>
    <xf numFmtId="178" fontId="29" fillId="0" borderId="0" xfId="1" applyNumberFormat="1" applyFont="1" applyAlignment="1" applyProtection="1">
      <alignment vertical="center"/>
    </xf>
    <xf numFmtId="178" fontId="29" fillId="0" borderId="0" xfId="1" applyNumberFormat="1" applyFont="1" applyFill="1" applyProtection="1"/>
    <xf numFmtId="38" fontId="29" fillId="0" borderId="1" xfId="1" applyFont="1" applyFill="1" applyBorder="1" applyAlignment="1" applyProtection="1">
      <alignment horizontal="right"/>
      <protection locked="0"/>
    </xf>
    <xf numFmtId="38" fontId="29" fillId="0" borderId="0" xfId="1" applyFont="1" applyProtection="1"/>
    <xf numFmtId="38" fontId="33" fillId="0" borderId="2" xfId="1" applyFont="1" applyBorder="1" applyAlignment="1" applyProtection="1">
      <alignment horizontal="center" vertical="center"/>
    </xf>
    <xf numFmtId="38" fontId="33" fillId="0" borderId="11" xfId="1" applyFont="1" applyBorder="1" applyAlignment="1" applyProtection="1">
      <alignment horizontal="center" vertical="center"/>
    </xf>
    <xf numFmtId="38" fontId="33" fillId="0" borderId="8" xfId="1" applyFont="1" applyBorder="1" applyAlignment="1" applyProtection="1">
      <alignment horizontal="center" vertical="center"/>
    </xf>
    <xf numFmtId="178" fontId="33" fillId="0" borderId="3" xfId="1" applyNumberFormat="1" applyFont="1" applyBorder="1" applyAlignment="1" applyProtection="1">
      <alignment horizontal="center" vertical="center" textRotation="255"/>
    </xf>
    <xf numFmtId="178" fontId="33" fillId="0" borderId="3" xfId="1" applyNumberFormat="1" applyFont="1" applyBorder="1" applyAlignment="1" applyProtection="1">
      <alignment horizontal="center" vertical="center" textRotation="255" wrapText="1"/>
    </xf>
    <xf numFmtId="38" fontId="5" fillId="0" borderId="4" xfId="1" applyFont="1" applyBorder="1" applyAlignment="1" applyProtection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178" fontId="33" fillId="0" borderId="4" xfId="1" applyNumberFormat="1" applyFont="1" applyBorder="1" applyAlignment="1" applyProtection="1">
      <alignment horizontal="center" vertical="center"/>
    </xf>
    <xf numFmtId="178" fontId="33" fillId="0" borderId="5" xfId="1" applyNumberFormat="1" applyFont="1" applyBorder="1" applyAlignment="1" applyProtection="1">
      <alignment horizontal="center" vertical="center"/>
    </xf>
    <xf numFmtId="178" fontId="33" fillId="0" borderId="6" xfId="1" applyNumberFormat="1" applyFont="1" applyBorder="1" applyAlignment="1" applyProtection="1">
      <alignment horizontal="center" vertical="center"/>
    </xf>
    <xf numFmtId="0" fontId="38" fillId="0" borderId="7" xfId="2" applyFont="1" applyFill="1" applyBorder="1" applyAlignment="1">
      <alignment horizontal="center" vertical="center" textRotation="255" wrapText="1"/>
    </xf>
    <xf numFmtId="0" fontId="38" fillId="0" borderId="7" xfId="2" applyFont="1" applyFill="1" applyBorder="1" applyAlignment="1">
      <alignment horizontal="center" vertical="center" wrapText="1"/>
    </xf>
    <xf numFmtId="177" fontId="33" fillId="0" borderId="3" xfId="1" applyNumberFormat="1" applyFont="1" applyFill="1" applyBorder="1" applyAlignment="1" applyProtection="1">
      <alignment horizontal="center" vertical="center" textRotation="255" wrapText="1"/>
    </xf>
    <xf numFmtId="177" fontId="33" fillId="0" borderId="3" xfId="1" applyNumberFormat="1" applyFont="1" applyFill="1" applyBorder="1" applyAlignment="1" applyProtection="1">
      <alignment horizontal="center" vertical="center" textRotation="255"/>
    </xf>
    <xf numFmtId="38" fontId="33" fillId="0" borderId="9" xfId="1" applyFont="1" applyBorder="1" applyAlignment="1" applyProtection="1">
      <alignment horizontal="center" vertical="center"/>
    </xf>
    <xf numFmtId="38" fontId="33" fillId="0" borderId="0" xfId="1" applyFont="1" applyBorder="1" applyAlignment="1" applyProtection="1">
      <alignment horizontal="center" vertical="center"/>
    </xf>
    <xf numFmtId="38" fontId="33" fillId="0" borderId="12" xfId="1" applyFont="1" applyBorder="1" applyAlignment="1" applyProtection="1">
      <alignment horizontal="center" vertical="center"/>
    </xf>
    <xf numFmtId="178" fontId="33" fillId="0" borderId="10" xfId="1" applyNumberFormat="1" applyFont="1" applyBorder="1" applyAlignment="1" applyProtection="1">
      <alignment horizontal="center" vertical="center" textRotation="255"/>
    </xf>
    <xf numFmtId="178" fontId="33" fillId="0" borderId="10" xfId="1" applyNumberFormat="1" applyFont="1" applyBorder="1" applyAlignment="1" applyProtection="1">
      <alignment horizontal="center" vertical="center" textRotation="255" wrapText="1"/>
    </xf>
    <xf numFmtId="38" fontId="5" fillId="0" borderId="2" xfId="1" applyFont="1" applyBorder="1" applyAlignment="1" applyProtection="1">
      <alignment horizontal="center" vertical="center" textRotation="255" wrapText="1"/>
    </xf>
    <xf numFmtId="38" fontId="39" fillId="0" borderId="6" xfId="1" applyFont="1" applyBorder="1" applyAlignment="1" applyProtection="1">
      <alignment horizontal="center" vertical="center" textRotation="255"/>
    </xf>
    <xf numFmtId="38" fontId="39" fillId="0" borderId="3" xfId="1" applyFont="1" applyBorder="1" applyAlignment="1" applyProtection="1">
      <alignment horizontal="center" vertical="center" textRotation="255" wrapText="1"/>
    </xf>
    <xf numFmtId="178" fontId="33" fillId="0" borderId="11" xfId="1" applyNumberFormat="1" applyFont="1" applyBorder="1" applyAlignment="1" applyProtection="1">
      <alignment horizontal="center" vertical="center"/>
    </xf>
    <xf numFmtId="178" fontId="33" fillId="0" borderId="8" xfId="1" applyNumberFormat="1" applyFont="1" applyBorder="1" applyAlignment="1" applyProtection="1">
      <alignment horizontal="center" vertical="center"/>
    </xf>
    <xf numFmtId="178" fontId="24" fillId="0" borderId="3" xfId="1" applyNumberFormat="1" applyFont="1" applyBorder="1" applyAlignment="1" applyProtection="1">
      <alignment horizontal="center" vertical="center" textRotation="255" wrapText="1"/>
    </xf>
    <xf numFmtId="0" fontId="40" fillId="0" borderId="7" xfId="2" applyFont="1" applyFill="1" applyBorder="1" applyAlignment="1">
      <alignment horizontal="center" vertical="center" wrapText="1"/>
    </xf>
    <xf numFmtId="177" fontId="33" fillId="0" borderId="10" xfId="1" applyNumberFormat="1" applyFont="1" applyFill="1" applyBorder="1" applyAlignment="1" applyProtection="1">
      <alignment horizontal="center" vertical="center" textRotation="255" wrapText="1"/>
    </xf>
    <xf numFmtId="177" fontId="33" fillId="0" borderId="10" xfId="1" applyNumberFormat="1" applyFont="1" applyFill="1" applyBorder="1" applyAlignment="1" applyProtection="1">
      <alignment horizontal="center" vertical="center" textRotation="255"/>
    </xf>
    <xf numFmtId="0" fontId="37" fillId="0" borderId="10" xfId="0" applyFont="1" applyBorder="1" applyAlignment="1">
      <alignment horizontal="center" vertical="center" textRotation="255" wrapText="1"/>
    </xf>
    <xf numFmtId="0" fontId="41" fillId="0" borderId="10" xfId="0" applyFont="1" applyBorder="1" applyAlignment="1">
      <alignment horizontal="center" vertical="center" textRotation="255" wrapText="1"/>
    </xf>
    <xf numFmtId="178" fontId="33" fillId="0" borderId="1" xfId="1" applyNumberFormat="1" applyFont="1" applyBorder="1" applyAlignment="1" applyProtection="1">
      <alignment horizontal="center" vertical="center"/>
    </xf>
    <xf numFmtId="178" fontId="33" fillId="0" borderId="13" xfId="1" applyNumberFormat="1" applyFont="1" applyBorder="1" applyAlignment="1" applyProtection="1">
      <alignment horizontal="center" vertical="center"/>
    </xf>
    <xf numFmtId="178" fontId="24" fillId="0" borderId="10" xfId="1" applyNumberFormat="1" applyFont="1" applyBorder="1" applyAlignment="1" applyProtection="1">
      <alignment horizontal="center" vertical="center" textRotation="255" wrapText="1"/>
    </xf>
    <xf numFmtId="178" fontId="33" fillId="0" borderId="3" xfId="1" applyNumberFormat="1" applyFont="1" applyFill="1" applyBorder="1" applyAlignment="1" applyProtection="1">
      <alignment horizontal="center" vertical="center" wrapText="1"/>
    </xf>
    <xf numFmtId="178" fontId="33" fillId="0" borderId="2" xfId="1" applyNumberFormat="1" applyFont="1" applyFill="1" applyBorder="1" applyAlignment="1" applyProtection="1">
      <alignment horizontal="center" vertical="center" wrapText="1"/>
    </xf>
    <xf numFmtId="178" fontId="9" fillId="0" borderId="6" xfId="1" applyNumberFormat="1" applyFont="1" applyFill="1" applyBorder="1" applyAlignment="1" applyProtection="1">
      <alignment horizontal="center"/>
    </xf>
    <xf numFmtId="178" fontId="5" fillId="0" borderId="3" xfId="1" applyNumberFormat="1" applyFont="1" applyBorder="1" applyAlignment="1" applyProtection="1">
      <alignment horizontal="center" vertical="center" wrapText="1"/>
    </xf>
    <xf numFmtId="178" fontId="33" fillId="0" borderId="3" xfId="1" applyNumberFormat="1" applyFont="1" applyBorder="1" applyAlignment="1" applyProtection="1">
      <alignment horizontal="center" vertical="center"/>
    </xf>
    <xf numFmtId="0" fontId="37" fillId="0" borderId="7" xfId="0" applyFont="1" applyBorder="1" applyAlignment="1">
      <alignment vertical="center"/>
    </xf>
    <xf numFmtId="178" fontId="33" fillId="0" borderId="10" xfId="1" applyNumberFormat="1" applyFont="1" applyFill="1" applyBorder="1" applyAlignment="1" applyProtection="1">
      <alignment horizontal="center" vertical="center" wrapText="1"/>
    </xf>
    <xf numFmtId="178" fontId="33" fillId="0" borderId="9" xfId="1" applyNumberFormat="1" applyFont="1" applyFill="1" applyBorder="1" applyAlignment="1" applyProtection="1">
      <alignment horizontal="center" vertical="center" wrapText="1"/>
    </xf>
    <xf numFmtId="178" fontId="9" fillId="0" borderId="3" xfId="1" applyNumberFormat="1" applyFont="1" applyFill="1" applyBorder="1" applyAlignment="1" applyProtection="1">
      <alignment horizontal="center" vertical="center" wrapText="1" shrinkToFit="1"/>
    </xf>
    <xf numFmtId="178" fontId="5" fillId="0" borderId="10" xfId="1" applyNumberFormat="1" applyFont="1" applyBorder="1" applyAlignment="1" applyProtection="1">
      <alignment horizontal="center" vertical="center" wrapText="1"/>
    </xf>
    <xf numFmtId="178" fontId="33" fillId="0" borderId="10" xfId="1" applyNumberFormat="1" applyFont="1" applyBorder="1" applyAlignment="1" applyProtection="1">
      <alignment horizontal="center" vertical="center"/>
    </xf>
    <xf numFmtId="0" fontId="42" fillId="0" borderId="7" xfId="0" applyFont="1" applyBorder="1" applyAlignment="1">
      <alignment horizontal="center" vertical="center" textRotation="255"/>
    </xf>
    <xf numFmtId="0" fontId="37" fillId="0" borderId="7" xfId="0" applyFont="1" applyBorder="1" applyAlignment="1">
      <alignment horizontal="center" vertical="center"/>
    </xf>
    <xf numFmtId="38" fontId="33" fillId="0" borderId="14" xfId="1" applyFont="1" applyBorder="1" applyAlignment="1" applyProtection="1">
      <alignment horizontal="center" vertical="center"/>
    </xf>
    <xf numFmtId="38" fontId="33" fillId="0" borderId="1" xfId="1" applyFont="1" applyBorder="1" applyAlignment="1" applyProtection="1">
      <alignment horizontal="center" vertical="center"/>
    </xf>
    <xf numFmtId="38" fontId="33" fillId="0" borderId="13" xfId="1" applyFont="1" applyBorder="1" applyAlignment="1" applyProtection="1">
      <alignment horizontal="center" vertical="center"/>
    </xf>
    <xf numFmtId="178" fontId="33" fillId="0" borderId="15" xfId="1" applyNumberFormat="1" applyFont="1" applyBorder="1" applyAlignment="1" applyProtection="1">
      <alignment horizontal="center" vertical="center" textRotation="255"/>
    </xf>
    <xf numFmtId="178" fontId="33" fillId="0" borderId="15" xfId="1" applyNumberFormat="1" applyFont="1" applyBorder="1" applyAlignment="1" applyProtection="1">
      <alignment horizontal="center" vertical="center" textRotation="255" wrapText="1"/>
    </xf>
    <xf numFmtId="0" fontId="37" fillId="0" borderId="15" xfId="0" applyFont="1" applyBorder="1" applyAlignment="1">
      <alignment horizontal="center" vertical="center" textRotation="255" wrapText="1"/>
    </xf>
    <xf numFmtId="0" fontId="41" fillId="0" borderId="15" xfId="0" applyFont="1" applyBorder="1" applyAlignment="1">
      <alignment horizontal="center" vertical="center" textRotation="255" wrapText="1"/>
    </xf>
    <xf numFmtId="178" fontId="33" fillId="0" borderId="15" xfId="1" applyNumberFormat="1" applyFont="1" applyFill="1" applyBorder="1" applyAlignment="1" applyProtection="1">
      <alignment horizontal="center" vertical="center" wrapText="1"/>
    </xf>
    <xf numFmtId="178" fontId="33" fillId="0" borderId="14" xfId="1" applyNumberFormat="1" applyFont="1" applyFill="1" applyBorder="1" applyAlignment="1" applyProtection="1">
      <alignment horizontal="center" vertical="center" wrapText="1"/>
    </xf>
    <xf numFmtId="178" fontId="9" fillId="0" borderId="15" xfId="1" applyNumberFormat="1" applyFont="1" applyFill="1" applyBorder="1" applyAlignment="1" applyProtection="1">
      <alignment horizontal="center" vertical="center" wrapText="1" shrinkToFit="1"/>
    </xf>
    <xf numFmtId="178" fontId="5" fillId="0" borderId="15" xfId="1" applyNumberFormat="1" applyFont="1" applyBorder="1" applyAlignment="1" applyProtection="1">
      <alignment horizontal="center" vertical="center" wrapText="1"/>
    </xf>
    <xf numFmtId="178" fontId="33" fillId="0" borderId="15" xfId="1" applyNumberFormat="1" applyFont="1" applyBorder="1" applyAlignment="1" applyProtection="1">
      <alignment horizontal="center" vertical="center"/>
    </xf>
    <xf numFmtId="178" fontId="24" fillId="0" borderId="15" xfId="1" applyNumberFormat="1" applyFont="1" applyBorder="1" applyAlignment="1" applyProtection="1">
      <alignment horizontal="center" vertical="center" textRotation="255" wrapText="1"/>
    </xf>
    <xf numFmtId="177" fontId="33" fillId="0" borderId="15" xfId="1" applyNumberFormat="1" applyFont="1" applyFill="1" applyBorder="1" applyAlignment="1" applyProtection="1">
      <alignment horizontal="center" vertical="center" textRotation="255" wrapText="1"/>
    </xf>
    <xf numFmtId="177" fontId="33" fillId="0" borderId="15" xfId="1" applyNumberFormat="1" applyFont="1" applyFill="1" applyBorder="1" applyAlignment="1" applyProtection="1">
      <alignment horizontal="center" vertical="center" textRotation="255"/>
    </xf>
    <xf numFmtId="38" fontId="28" fillId="0" borderId="0" xfId="1" applyFont="1" applyFill="1" applyProtection="1"/>
    <xf numFmtId="0" fontId="28" fillId="0" borderId="0" xfId="1" applyNumberFormat="1" applyFont="1" applyFill="1" applyProtection="1"/>
    <xf numFmtId="38" fontId="33" fillId="0" borderId="4" xfId="1" applyFont="1" applyBorder="1" applyProtection="1"/>
    <xf numFmtId="38" fontId="33" fillId="0" borderId="5" xfId="1" applyFont="1" applyBorder="1" applyProtection="1"/>
    <xf numFmtId="38" fontId="33" fillId="0" borderId="6" xfId="1" applyFont="1" applyBorder="1" applyProtection="1"/>
    <xf numFmtId="178" fontId="28" fillId="0" borderId="19" xfId="1" applyNumberFormat="1" applyFont="1" applyBorder="1" applyAlignment="1" applyProtection="1">
      <alignment horizontal="right"/>
    </xf>
    <xf numFmtId="178" fontId="28" fillId="0" borderId="7" xfId="1" applyNumberFormat="1" applyFont="1" applyFill="1" applyBorder="1" applyAlignment="1" applyProtection="1">
      <alignment shrinkToFit="1"/>
      <protection locked="0"/>
    </xf>
    <xf numFmtId="178" fontId="28" fillId="0" borderId="4" xfId="1" applyNumberFormat="1" applyFont="1" applyFill="1" applyBorder="1" applyAlignment="1" applyProtection="1">
      <alignment shrinkToFit="1"/>
      <protection locked="0"/>
    </xf>
    <xf numFmtId="178" fontId="28" fillId="0" borderId="19" xfId="1" applyNumberFormat="1" applyFont="1" applyFill="1" applyBorder="1" applyAlignment="1" applyProtection="1">
      <alignment shrinkToFit="1"/>
      <protection locked="0"/>
    </xf>
    <xf numFmtId="177" fontId="28" fillId="0" borderId="7" xfId="1" applyNumberFormat="1" applyFont="1" applyFill="1" applyBorder="1" applyProtection="1"/>
    <xf numFmtId="38" fontId="33" fillId="0" borderId="20" xfId="1" applyFont="1" applyBorder="1" applyProtection="1"/>
    <xf numFmtId="38" fontId="33" fillId="0" borderId="21" xfId="1" applyFont="1" applyBorder="1" applyProtection="1"/>
    <xf numFmtId="38" fontId="33" fillId="0" borderId="22" xfId="1" applyFont="1" applyBorder="1" applyProtection="1"/>
    <xf numFmtId="178" fontId="28" fillId="0" borderId="23" xfId="1" applyNumberFormat="1" applyFont="1" applyBorder="1" applyAlignment="1" applyProtection="1">
      <alignment horizontal="right"/>
    </xf>
    <xf numFmtId="178" fontId="28" fillId="0" borderId="24" xfId="1" applyNumberFormat="1" applyFont="1" applyFill="1" applyBorder="1" applyAlignment="1" applyProtection="1">
      <alignment shrinkToFit="1"/>
      <protection locked="0"/>
    </xf>
    <xf numFmtId="178" fontId="28" fillId="0" borderId="20" xfId="1" applyNumberFormat="1" applyFont="1" applyFill="1" applyBorder="1" applyAlignment="1" applyProtection="1">
      <alignment shrinkToFit="1"/>
      <protection locked="0"/>
    </xf>
    <xf numFmtId="178" fontId="28" fillId="0" borderId="23" xfId="1" applyNumberFormat="1" applyFont="1" applyFill="1" applyBorder="1" applyAlignment="1" applyProtection="1">
      <alignment shrinkToFit="1"/>
      <protection locked="0"/>
    </xf>
    <xf numFmtId="177" fontId="28" fillId="0" borderId="24" xfId="1" applyNumberFormat="1" applyFont="1" applyFill="1" applyBorder="1" applyProtection="1"/>
    <xf numFmtId="38" fontId="33" fillId="0" borderId="14" xfId="1" applyFont="1" applyBorder="1" applyProtection="1"/>
    <xf numFmtId="38" fontId="33" fillId="0" borderId="1" xfId="1" applyFont="1" applyBorder="1" applyProtection="1"/>
    <xf numFmtId="38" fontId="33" fillId="0" borderId="13" xfId="1" applyFont="1" applyBorder="1" applyProtection="1"/>
    <xf numFmtId="178" fontId="28" fillId="0" borderId="25" xfId="1" applyNumberFormat="1" applyFont="1" applyFill="1" applyBorder="1" applyAlignment="1" applyProtection="1"/>
    <xf numFmtId="178" fontId="28" fillId="0" borderId="15" xfId="1" applyNumberFormat="1" applyFont="1" applyFill="1" applyBorder="1" applyAlignment="1" applyProtection="1">
      <alignment shrinkToFit="1"/>
      <protection locked="0"/>
    </xf>
    <xf numFmtId="178" fontId="28" fillId="0" borderId="25" xfId="1" applyNumberFormat="1" applyFont="1" applyFill="1" applyBorder="1" applyAlignment="1" applyProtection="1">
      <alignment shrinkToFit="1"/>
      <protection locked="0"/>
    </xf>
    <xf numFmtId="177" fontId="28" fillId="0" borderId="15" xfId="1" applyNumberFormat="1" applyFont="1" applyFill="1" applyBorder="1" applyProtection="1"/>
    <xf numFmtId="38" fontId="36" fillId="0" borderId="5" xfId="1" applyFont="1" applyBorder="1" applyAlignment="1" applyProtection="1">
      <alignment horizontal="center"/>
    </xf>
    <xf numFmtId="178" fontId="29" fillId="0" borderId="0" xfId="1" applyNumberFormat="1" applyFont="1" applyFill="1" applyBorder="1" applyAlignment="1" applyProtection="1">
      <alignment horizontal="right" shrinkToFit="1"/>
    </xf>
    <xf numFmtId="177" fontId="29" fillId="0" borderId="5" xfId="1" applyNumberFormat="1" applyFont="1" applyFill="1" applyBorder="1" applyProtection="1"/>
    <xf numFmtId="177" fontId="28" fillId="0" borderId="5" xfId="1" applyNumberFormat="1" applyFont="1" applyFill="1" applyBorder="1" applyProtection="1"/>
    <xf numFmtId="177" fontId="28" fillId="0" borderId="6" xfId="1" applyNumberFormat="1" applyFont="1" applyFill="1" applyBorder="1" applyProtection="1"/>
    <xf numFmtId="38" fontId="33" fillId="0" borderId="3" xfId="1" applyFont="1" applyBorder="1" applyProtection="1"/>
    <xf numFmtId="38" fontId="33" fillId="0" borderId="7" xfId="1" applyFont="1" applyBorder="1" applyProtection="1"/>
    <xf numFmtId="178" fontId="28" fillId="0" borderId="7" xfId="3" applyNumberFormat="1" applyFont="1" applyFill="1" applyBorder="1" applyAlignment="1" applyProtection="1">
      <alignment shrinkToFit="1"/>
      <protection locked="0"/>
    </xf>
    <xf numFmtId="178" fontId="28" fillId="0" borderId="19" xfId="3" applyNumberFormat="1" applyFont="1" applyFill="1" applyBorder="1" applyAlignment="1" applyProtection="1">
      <alignment shrinkToFit="1"/>
      <protection locked="0"/>
    </xf>
    <xf numFmtId="38" fontId="33" fillId="0" borderId="10" xfId="1" applyFont="1" applyBorder="1" applyProtection="1"/>
    <xf numFmtId="38" fontId="33" fillId="0" borderId="10" xfId="1" applyFont="1" applyBorder="1" applyAlignment="1" applyProtection="1">
      <alignment horizontal="center"/>
    </xf>
    <xf numFmtId="38" fontId="33" fillId="0" borderId="26" xfId="1" applyFont="1" applyBorder="1" applyProtection="1"/>
    <xf numFmtId="38" fontId="33" fillId="0" borderId="27" xfId="1" applyFont="1" applyBorder="1" applyProtection="1"/>
    <xf numFmtId="178" fontId="28" fillId="0" borderId="28" xfId="1" applyNumberFormat="1" applyFont="1" applyBorder="1" applyAlignment="1" applyProtection="1">
      <alignment horizontal="right"/>
    </xf>
    <xf numFmtId="178" fontId="28" fillId="0" borderId="29" xfId="3" applyNumberFormat="1" applyFont="1" applyFill="1" applyBorder="1" applyAlignment="1" applyProtection="1">
      <alignment shrinkToFit="1"/>
      <protection locked="0"/>
    </xf>
    <xf numFmtId="178" fontId="28" fillId="0" borderId="28" xfId="3" applyNumberFormat="1" applyFont="1" applyFill="1" applyBorder="1" applyAlignment="1" applyProtection="1">
      <alignment shrinkToFit="1"/>
      <protection locked="0"/>
    </xf>
    <xf numFmtId="177" fontId="28" fillId="0" borderId="29" xfId="1" applyNumberFormat="1" applyFont="1" applyFill="1" applyBorder="1" applyProtection="1"/>
    <xf numFmtId="38" fontId="33" fillId="0" borderId="30" xfId="1" applyFont="1" applyBorder="1" applyProtection="1"/>
    <xf numFmtId="38" fontId="33" fillId="0" borderId="31" xfId="1" applyFont="1" applyBorder="1" applyProtection="1"/>
    <xf numFmtId="38" fontId="33" fillId="0" borderId="32" xfId="1" applyFont="1" applyBorder="1" applyProtection="1"/>
    <xf numFmtId="178" fontId="28" fillId="0" borderId="33" xfId="1" applyNumberFormat="1" applyFont="1" applyFill="1" applyBorder="1" applyAlignment="1" applyProtection="1"/>
    <xf numFmtId="178" fontId="28" fillId="0" borderId="30" xfId="3" applyNumberFormat="1" applyFont="1" applyFill="1" applyBorder="1" applyAlignment="1" applyProtection="1">
      <alignment shrinkToFit="1"/>
      <protection locked="0"/>
    </xf>
    <xf numFmtId="178" fontId="28" fillId="0" borderId="33" xfId="3" applyNumberFormat="1" applyFont="1" applyFill="1" applyBorder="1" applyAlignment="1" applyProtection="1">
      <alignment shrinkToFit="1"/>
      <protection locked="0"/>
    </xf>
    <xf numFmtId="177" fontId="28" fillId="0" borderId="30" xfId="1" applyNumberFormat="1" applyFont="1" applyFill="1" applyBorder="1" applyProtection="1"/>
    <xf numFmtId="38" fontId="33" fillId="0" borderId="15" xfId="1" applyFont="1" applyBorder="1" applyProtection="1"/>
    <xf numFmtId="178" fontId="28" fillId="0" borderId="25" xfId="1" applyNumberFormat="1" applyFont="1" applyBorder="1" applyAlignment="1" applyProtection="1">
      <alignment horizontal="right"/>
    </xf>
    <xf numFmtId="178" fontId="28" fillId="0" borderId="15" xfId="3" applyNumberFormat="1" applyFont="1" applyFill="1" applyBorder="1" applyAlignment="1" applyProtection="1">
      <alignment shrinkToFit="1"/>
      <protection locked="0"/>
    </xf>
    <xf numFmtId="178" fontId="28" fillId="0" borderId="25" xfId="3" applyNumberFormat="1" applyFont="1" applyFill="1" applyBorder="1" applyAlignment="1" applyProtection="1">
      <alignment shrinkToFit="1"/>
      <protection locked="0"/>
    </xf>
    <xf numFmtId="38" fontId="32" fillId="0" borderId="0" xfId="1" applyFont="1" applyBorder="1" applyProtection="1"/>
    <xf numFmtId="38" fontId="33" fillId="0" borderId="0" xfId="1" applyFont="1" applyBorder="1" applyProtection="1"/>
    <xf numFmtId="178" fontId="28" fillId="0" borderId="0" xfId="1" applyNumberFormat="1" applyFont="1" applyFill="1" applyBorder="1" applyAlignment="1" applyProtection="1"/>
    <xf numFmtId="178" fontId="28" fillId="0" borderId="0" xfId="3" applyNumberFormat="1" applyFont="1" applyFill="1" applyBorder="1" applyAlignment="1" applyProtection="1">
      <alignment shrinkToFit="1"/>
      <protection locked="0"/>
    </xf>
    <xf numFmtId="177" fontId="28" fillId="0" borderId="0" xfId="1" applyNumberFormat="1" applyFont="1" applyFill="1" applyBorder="1" applyAlignment="1" applyProtection="1">
      <alignment horizontal="right" vertical="center" shrinkToFit="1"/>
    </xf>
    <xf numFmtId="177" fontId="28" fillId="0" borderId="0" xfId="1" applyNumberFormat="1" applyFont="1" applyFill="1" applyBorder="1" applyProtection="1"/>
    <xf numFmtId="177" fontId="28" fillId="0" borderId="11" xfId="1" applyNumberFormat="1" applyFont="1" applyFill="1" applyBorder="1" applyProtection="1"/>
    <xf numFmtId="38" fontId="29" fillId="0" borderId="1" xfId="1" applyFont="1" applyFill="1" applyBorder="1" applyAlignment="1" applyProtection="1">
      <alignment horizontal="center"/>
      <protection locked="0"/>
    </xf>
    <xf numFmtId="178" fontId="24" fillId="0" borderId="6" xfId="1" applyNumberFormat="1" applyFont="1" applyFill="1" applyBorder="1" applyAlignment="1" applyProtection="1">
      <alignment horizontal="center"/>
    </xf>
    <xf numFmtId="178" fontId="28" fillId="0" borderId="29" xfId="1" applyNumberFormat="1" applyFont="1" applyFill="1" applyBorder="1" applyAlignment="1" applyProtection="1">
      <alignment shrinkToFit="1"/>
      <protection locked="0"/>
    </xf>
    <xf numFmtId="178" fontId="28" fillId="0" borderId="30" xfId="1" applyNumberFormat="1" applyFont="1" applyFill="1" applyBorder="1" applyAlignment="1" applyProtection="1">
      <alignment shrinkToFit="1"/>
      <protection locked="0"/>
    </xf>
    <xf numFmtId="38" fontId="43" fillId="0" borderId="0" xfId="1" applyFont="1" applyProtection="1"/>
    <xf numFmtId="178" fontId="33" fillId="0" borderId="6" xfId="1" applyNumberFormat="1" applyFont="1" applyFill="1" applyBorder="1" applyAlignment="1" applyProtection="1">
      <alignment horizontal="center"/>
    </xf>
    <xf numFmtId="178" fontId="28" fillId="0" borderId="19" xfId="1" applyNumberFormat="1" applyFont="1" applyFill="1" applyBorder="1" applyAlignment="1" applyProtection="1">
      <alignment shrinkToFit="1"/>
    </xf>
    <xf numFmtId="178" fontId="28" fillId="0" borderId="7" xfId="1" applyNumberFormat="1" applyFont="1" applyFill="1" applyBorder="1" applyAlignment="1" applyProtection="1">
      <alignment shrinkToFit="1"/>
    </xf>
    <xf numFmtId="38" fontId="33" fillId="0" borderId="20" xfId="1" applyFont="1" applyFill="1" applyBorder="1" applyProtection="1"/>
    <xf numFmtId="38" fontId="33" fillId="0" borderId="21" xfId="1" applyFont="1" applyFill="1" applyBorder="1" applyProtection="1"/>
    <xf numFmtId="38" fontId="33" fillId="0" borderId="22" xfId="1" applyFont="1" applyFill="1" applyBorder="1" applyProtection="1"/>
    <xf numFmtId="178" fontId="28" fillId="0" borderId="23" xfId="1" applyNumberFormat="1" applyFont="1" applyFill="1" applyBorder="1" applyAlignment="1" applyProtection="1">
      <alignment shrinkToFit="1"/>
    </xf>
    <xf numFmtId="178" fontId="28" fillId="0" borderId="24" xfId="1" applyNumberFormat="1" applyFont="1" applyFill="1" applyBorder="1" applyAlignment="1" applyProtection="1">
      <alignment shrinkToFit="1"/>
    </xf>
    <xf numFmtId="38" fontId="33" fillId="0" borderId="14" xfId="1" applyFont="1" applyFill="1" applyBorder="1" applyProtection="1"/>
    <xf numFmtId="38" fontId="33" fillId="0" borderId="1" xfId="1" applyFont="1" applyFill="1" applyBorder="1" applyProtection="1"/>
    <xf numFmtId="38" fontId="33" fillId="0" borderId="13" xfId="1" applyFont="1" applyFill="1" applyBorder="1" applyProtection="1"/>
    <xf numFmtId="178" fontId="28" fillId="0" borderId="25" xfId="1" applyNumberFormat="1" applyFont="1" applyFill="1" applyBorder="1" applyAlignment="1" applyProtection="1">
      <alignment shrinkToFit="1"/>
    </xf>
    <xf numFmtId="178" fontId="28" fillId="0" borderId="15" xfId="1" applyNumberFormat="1" applyFont="1" applyFill="1" applyBorder="1" applyAlignment="1" applyProtection="1">
      <alignment shrinkToFit="1"/>
    </xf>
    <xf numFmtId="38" fontId="36" fillId="0" borderId="5" xfId="1" applyFont="1" applyFill="1" applyBorder="1" applyAlignment="1" applyProtection="1">
      <alignment horizontal="center"/>
    </xf>
    <xf numFmtId="38" fontId="29" fillId="0" borderId="0" xfId="1" applyFont="1" applyFill="1" applyProtection="1"/>
    <xf numFmtId="38" fontId="33" fillId="0" borderId="3" xfId="1" applyFont="1" applyFill="1" applyBorder="1" applyProtection="1"/>
    <xf numFmtId="38" fontId="33" fillId="0" borderId="7" xfId="1" applyFont="1" applyFill="1" applyBorder="1" applyProtection="1"/>
    <xf numFmtId="38" fontId="33" fillId="0" borderId="10" xfId="1" applyFont="1" applyFill="1" applyBorder="1" applyProtection="1"/>
    <xf numFmtId="38" fontId="33" fillId="0" borderId="10" xfId="1" applyFont="1" applyFill="1" applyBorder="1" applyAlignment="1" applyProtection="1">
      <alignment horizontal="center"/>
    </xf>
    <xf numFmtId="38" fontId="33" fillId="0" borderId="26" xfId="1" applyFont="1" applyFill="1" applyBorder="1" applyProtection="1"/>
    <xf numFmtId="38" fontId="33" fillId="0" borderId="27" xfId="1" applyFont="1" applyFill="1" applyBorder="1" applyProtection="1"/>
    <xf numFmtId="178" fontId="28" fillId="0" borderId="29" xfId="1" applyNumberFormat="1" applyFont="1" applyFill="1" applyBorder="1" applyAlignment="1" applyProtection="1">
      <alignment shrinkToFit="1"/>
    </xf>
    <xf numFmtId="38" fontId="33" fillId="0" borderId="30" xfId="1" applyFont="1" applyFill="1" applyBorder="1" applyProtection="1"/>
    <xf numFmtId="38" fontId="33" fillId="0" borderId="31" xfId="1" applyFont="1" applyFill="1" applyBorder="1" applyProtection="1"/>
    <xf numFmtId="38" fontId="33" fillId="0" borderId="32" xfId="1" applyFont="1" applyFill="1" applyBorder="1" applyProtection="1"/>
    <xf numFmtId="178" fontId="28" fillId="0" borderId="30" xfId="1" applyNumberFormat="1" applyFont="1" applyFill="1" applyBorder="1" applyAlignment="1" applyProtection="1">
      <alignment shrinkToFit="1"/>
    </xf>
    <xf numFmtId="38" fontId="33" fillId="0" borderId="15" xfId="1" applyFont="1" applyFill="1" applyBorder="1" applyProtection="1"/>
    <xf numFmtId="38" fontId="33" fillId="0" borderId="4" xfId="1" applyFont="1" applyFill="1" applyBorder="1" applyProtection="1"/>
    <xf numFmtId="38" fontId="33" fillId="0" borderId="6" xfId="1" applyFont="1" applyFill="1" applyBorder="1" applyProtection="1"/>
    <xf numFmtId="38" fontId="32" fillId="0" borderId="0" xfId="1" applyFont="1" applyFill="1" applyProtection="1"/>
    <xf numFmtId="38" fontId="9" fillId="0" borderId="0" xfId="1" applyFont="1" applyFill="1" applyProtection="1"/>
    <xf numFmtId="38" fontId="44" fillId="0" borderId="0" xfId="1" applyFont="1" applyFill="1" applyProtection="1"/>
    <xf numFmtId="38" fontId="26" fillId="0" borderId="0" xfId="1" applyFont="1" applyFill="1" applyProtection="1"/>
    <xf numFmtId="38" fontId="44" fillId="0" borderId="1" xfId="1" applyFont="1" applyFill="1" applyBorder="1" applyAlignment="1" applyProtection="1">
      <alignment horizontal="right"/>
      <protection locked="0"/>
    </xf>
    <xf numFmtId="0" fontId="9" fillId="0" borderId="7" xfId="2" applyFont="1" applyFill="1" applyBorder="1" applyAlignment="1">
      <alignment horizontal="center" vertical="center" textRotation="255" wrapText="1"/>
    </xf>
    <xf numFmtId="0" fontId="18" fillId="0" borderId="7" xfId="2" applyFont="1" applyFill="1" applyBorder="1" applyAlignment="1">
      <alignment horizontal="center" vertical="center" wrapText="1"/>
    </xf>
    <xf numFmtId="38" fontId="9" fillId="0" borderId="0" xfId="1" applyFont="1" applyFill="1" applyBorder="1" applyAlignment="1" applyProtection="1">
      <alignment horizontal="center" vertical="center"/>
    </xf>
    <xf numFmtId="38" fontId="27" fillId="0" borderId="3" xfId="1" applyFont="1" applyFill="1" applyBorder="1" applyAlignment="1" applyProtection="1">
      <alignment horizontal="center" vertical="center" textRotation="255" shrinkToFit="1"/>
    </xf>
    <xf numFmtId="0" fontId="11" fillId="0" borderId="7" xfId="2" applyFont="1" applyFill="1" applyBorder="1" applyAlignment="1">
      <alignment horizontal="center" vertical="center" wrapText="1"/>
    </xf>
    <xf numFmtId="38" fontId="27" fillId="0" borderId="10" xfId="1" applyFont="1" applyFill="1" applyBorder="1" applyAlignment="1" applyProtection="1">
      <alignment horizontal="center" vertical="center" textRotation="255" shrinkToFit="1"/>
    </xf>
    <xf numFmtId="38" fontId="27" fillId="0" borderId="6" xfId="1" applyFont="1" applyFill="1" applyBorder="1" applyAlignment="1" applyProtection="1">
      <alignment horizontal="center"/>
    </xf>
    <xf numFmtId="38" fontId="27" fillId="0" borderId="3" xfId="1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>
      <alignment vertical="center"/>
    </xf>
    <xf numFmtId="38" fontId="27" fillId="0" borderId="3" xfId="1" applyFont="1" applyFill="1" applyBorder="1" applyAlignment="1" applyProtection="1">
      <alignment horizontal="center" vertical="center" wrapText="1" shrinkToFit="1"/>
    </xf>
    <xf numFmtId="38" fontId="27" fillId="0" borderId="10" xfId="1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>
      <alignment horizontal="center" vertical="center" textRotation="255"/>
    </xf>
    <xf numFmtId="0" fontId="18" fillId="0" borderId="7" xfId="0" applyFont="1" applyFill="1" applyBorder="1" applyAlignment="1">
      <alignment horizontal="center" vertical="center"/>
    </xf>
    <xf numFmtId="38" fontId="27" fillId="0" borderId="15" xfId="1" applyFont="1" applyFill="1" applyBorder="1" applyAlignment="1" applyProtection="1">
      <alignment horizontal="center" vertical="center" shrinkToFit="1"/>
    </xf>
    <xf numFmtId="38" fontId="27" fillId="0" borderId="15" xfId="1" applyFont="1" applyFill="1" applyBorder="1" applyAlignment="1" applyProtection="1">
      <alignment horizontal="center" vertical="center"/>
    </xf>
    <xf numFmtId="38" fontId="27" fillId="0" borderId="15" xfId="1" applyFont="1" applyFill="1" applyBorder="1" applyAlignment="1" applyProtection="1">
      <alignment horizontal="center" vertical="center" textRotation="255" shrinkToFit="1"/>
    </xf>
    <xf numFmtId="38" fontId="9" fillId="0" borderId="4" xfId="1" applyFont="1" applyFill="1" applyBorder="1" applyProtection="1"/>
    <xf numFmtId="38" fontId="9" fillId="0" borderId="6" xfId="1" applyFont="1" applyFill="1" applyBorder="1" applyProtection="1"/>
    <xf numFmtId="178" fontId="9" fillId="0" borderId="7" xfId="3" applyNumberFormat="1" applyFont="1" applyFill="1" applyBorder="1" applyAlignment="1" applyProtection="1">
      <alignment shrinkToFit="1"/>
      <protection locked="0"/>
    </xf>
    <xf numFmtId="178" fontId="9" fillId="0" borderId="19" xfId="3" applyNumberFormat="1" applyFont="1" applyFill="1" applyBorder="1" applyAlignment="1" applyProtection="1">
      <alignment shrinkToFit="1"/>
      <protection locked="0"/>
    </xf>
    <xf numFmtId="177" fontId="9" fillId="0" borderId="7" xfId="1" applyNumberFormat="1" applyFont="1" applyFill="1" applyBorder="1" applyProtection="1"/>
    <xf numFmtId="38" fontId="9" fillId="0" borderId="20" xfId="1" applyFont="1" applyFill="1" applyBorder="1" applyProtection="1"/>
    <xf numFmtId="38" fontId="9" fillId="0" borderId="22" xfId="1" applyFont="1" applyFill="1" applyBorder="1" applyProtection="1"/>
    <xf numFmtId="178" fontId="9" fillId="0" borderId="24" xfId="3" applyNumberFormat="1" applyFont="1" applyFill="1" applyBorder="1" applyAlignment="1" applyProtection="1">
      <alignment shrinkToFit="1"/>
      <protection locked="0"/>
    </xf>
    <xf numFmtId="177" fontId="9" fillId="0" borderId="24" xfId="1" applyNumberFormat="1" applyFont="1" applyFill="1" applyBorder="1" applyProtection="1"/>
    <xf numFmtId="38" fontId="9" fillId="0" borderId="14" xfId="1" applyFont="1" applyFill="1" applyBorder="1" applyProtection="1"/>
    <xf numFmtId="38" fontId="9" fillId="0" borderId="13" xfId="1" applyFont="1" applyFill="1" applyBorder="1" applyProtection="1"/>
    <xf numFmtId="178" fontId="9" fillId="0" borderId="15" xfId="3" applyNumberFormat="1" applyFont="1" applyFill="1" applyBorder="1" applyAlignment="1" applyProtection="1">
      <alignment shrinkToFit="1"/>
      <protection locked="0"/>
    </xf>
    <xf numFmtId="177" fontId="9" fillId="0" borderId="15" xfId="1" applyNumberFormat="1" applyFont="1" applyFill="1" applyBorder="1" applyProtection="1"/>
    <xf numFmtId="178" fontId="9" fillId="0" borderId="0" xfId="1" applyNumberFormat="1" applyFont="1" applyFill="1" applyProtection="1"/>
    <xf numFmtId="177" fontId="9" fillId="0" borderId="0" xfId="1" applyNumberFormat="1" applyFont="1" applyFill="1" applyProtection="1"/>
    <xf numFmtId="38" fontId="9" fillId="0" borderId="2" xfId="1" applyFont="1" applyFill="1" applyBorder="1" applyProtection="1"/>
    <xf numFmtId="38" fontId="9" fillId="0" borderId="37" xfId="1" applyFont="1" applyFill="1" applyBorder="1" applyProtection="1"/>
    <xf numFmtId="38" fontId="9" fillId="0" borderId="0" xfId="1" applyFont="1" applyFill="1" applyBorder="1" applyProtection="1"/>
    <xf numFmtId="38" fontId="9" fillId="0" borderId="0" xfId="1" applyFont="1" applyFill="1" applyBorder="1" applyAlignment="1" applyProtection="1">
      <alignment vertical="top"/>
    </xf>
    <xf numFmtId="178" fontId="9" fillId="0" borderId="0" xfId="1" applyNumberFormat="1" applyFont="1" applyFill="1" applyBorder="1" applyAlignment="1" applyProtection="1"/>
    <xf numFmtId="178" fontId="44" fillId="0" borderId="0" xfId="1" applyNumberFormat="1" applyFont="1" applyFill="1" applyProtection="1"/>
    <xf numFmtId="177" fontId="44" fillId="0" borderId="0" xfId="1" applyNumberFormat="1" applyFont="1" applyFill="1" applyProtection="1"/>
    <xf numFmtId="177" fontId="44" fillId="0" borderId="1" xfId="1" applyNumberFormat="1" applyFont="1" applyFill="1" applyBorder="1" applyAlignment="1" applyProtection="1">
      <alignment horizontal="center"/>
      <protection locked="0"/>
    </xf>
    <xf numFmtId="177" fontId="44" fillId="0" borderId="1" xfId="1" applyNumberFormat="1" applyFont="1" applyFill="1" applyBorder="1" applyAlignment="1" applyProtection="1">
      <alignment horizontal="right"/>
      <protection locked="0"/>
    </xf>
    <xf numFmtId="178" fontId="9" fillId="0" borderId="4" xfId="1" applyNumberFormat="1" applyFont="1" applyFill="1" applyBorder="1" applyAlignment="1" applyProtection="1">
      <alignment horizontal="center" vertical="center"/>
    </xf>
    <xf numFmtId="178" fontId="9" fillId="0" borderId="5" xfId="1" applyNumberFormat="1" applyFont="1" applyFill="1" applyBorder="1" applyAlignment="1" applyProtection="1">
      <alignment horizontal="center" vertical="center"/>
    </xf>
    <xf numFmtId="178" fontId="9" fillId="0" borderId="6" xfId="1" applyNumberFormat="1" applyFont="1" applyFill="1" applyBorder="1" applyAlignment="1" applyProtection="1">
      <alignment horizontal="center" vertical="center"/>
    </xf>
    <xf numFmtId="178" fontId="9" fillId="0" borderId="3" xfId="1" applyNumberFormat="1" applyFont="1" applyFill="1" applyBorder="1" applyAlignment="1" applyProtection="1">
      <alignment horizontal="center" vertical="center" textRotation="255"/>
    </xf>
    <xf numFmtId="177" fontId="9" fillId="0" borderId="3" xfId="1" applyNumberFormat="1" applyFont="1" applyFill="1" applyBorder="1" applyAlignment="1" applyProtection="1">
      <alignment horizontal="center" vertical="center" textRotation="255"/>
    </xf>
    <xf numFmtId="178" fontId="9" fillId="0" borderId="10" xfId="1" applyNumberFormat="1" applyFont="1" applyFill="1" applyBorder="1" applyAlignment="1" applyProtection="1">
      <alignment horizontal="center" vertical="center" textRotation="255"/>
    </xf>
    <xf numFmtId="178" fontId="9" fillId="0" borderId="11" xfId="1" applyNumberFormat="1" applyFont="1" applyFill="1" applyBorder="1" applyAlignment="1" applyProtection="1">
      <alignment horizontal="center" vertical="center"/>
    </xf>
    <xf numFmtId="178" fontId="9" fillId="0" borderId="8" xfId="1" applyNumberFormat="1" applyFont="1" applyFill="1" applyBorder="1" applyAlignment="1" applyProtection="1">
      <alignment horizontal="center" vertical="center"/>
    </xf>
    <xf numFmtId="178" fontId="27" fillId="0" borderId="3" xfId="1" applyNumberFormat="1" applyFont="1" applyFill="1" applyBorder="1" applyAlignment="1" applyProtection="1">
      <alignment horizontal="center" vertical="center" textRotation="255" shrinkToFit="1"/>
    </xf>
    <xf numFmtId="178" fontId="9" fillId="0" borderId="3" xfId="1" applyNumberFormat="1" applyFont="1" applyFill="1" applyBorder="1" applyAlignment="1" applyProtection="1">
      <alignment horizontal="center" vertical="center" textRotation="255" shrinkToFit="1"/>
    </xf>
    <xf numFmtId="177" fontId="9" fillId="0" borderId="10" xfId="0" applyNumberFormat="1" applyFont="1" applyFill="1" applyBorder="1" applyAlignment="1">
      <alignment horizontal="center" vertical="center" textRotation="255"/>
    </xf>
    <xf numFmtId="178" fontId="9" fillId="0" borderId="1" xfId="1" applyNumberFormat="1" applyFont="1" applyFill="1" applyBorder="1" applyAlignment="1" applyProtection="1">
      <alignment horizontal="center" vertical="center"/>
    </xf>
    <xf numFmtId="178" fontId="9" fillId="0" borderId="13" xfId="1" applyNumberFormat="1" applyFont="1" applyFill="1" applyBorder="1" applyAlignment="1" applyProtection="1">
      <alignment horizontal="center" vertical="center"/>
    </xf>
    <xf numFmtId="178" fontId="27" fillId="0" borderId="10" xfId="1" applyNumberFormat="1" applyFont="1" applyFill="1" applyBorder="1" applyAlignment="1" applyProtection="1">
      <alignment horizontal="center" vertical="center" textRotation="255" shrinkToFit="1"/>
    </xf>
    <xf numFmtId="178" fontId="9" fillId="0" borderId="10" xfId="1" applyNumberFormat="1" applyFont="1" applyFill="1" applyBorder="1" applyAlignment="1" applyProtection="1">
      <alignment horizontal="center" vertical="center" textRotation="255" shrinkToFit="1"/>
    </xf>
    <xf numFmtId="178" fontId="9" fillId="0" borderId="3" xfId="1" applyNumberFormat="1" applyFont="1" applyFill="1" applyBorder="1" applyAlignment="1" applyProtection="1">
      <alignment horizontal="center" vertical="center" wrapText="1"/>
    </xf>
    <xf numFmtId="178" fontId="9" fillId="0" borderId="2" xfId="1" applyNumberFormat="1" applyFont="1" applyFill="1" applyBorder="1" applyAlignment="1" applyProtection="1">
      <alignment horizontal="center" vertical="center" wrapText="1"/>
    </xf>
    <xf numFmtId="178" fontId="27" fillId="0" borderId="6" xfId="1" applyNumberFormat="1" applyFont="1" applyFill="1" applyBorder="1" applyAlignment="1" applyProtection="1">
      <alignment horizontal="center"/>
    </xf>
    <xf numFmtId="178" fontId="27" fillId="0" borderId="3" xfId="1" applyNumberFormat="1" applyFont="1" applyFill="1" applyBorder="1" applyAlignment="1" applyProtection="1">
      <alignment horizontal="center" vertical="center" wrapText="1"/>
    </xf>
    <xf numFmtId="178" fontId="9" fillId="0" borderId="3" xfId="1" applyNumberFormat="1" applyFont="1" applyFill="1" applyBorder="1" applyAlignment="1" applyProtection="1">
      <alignment horizontal="center" vertical="center"/>
    </xf>
    <xf numFmtId="178" fontId="9" fillId="0" borderId="10" xfId="1" applyNumberFormat="1" applyFont="1" applyFill="1" applyBorder="1" applyAlignment="1" applyProtection="1">
      <alignment horizontal="center" vertical="center"/>
    </xf>
    <xf numFmtId="178" fontId="9" fillId="0" borderId="9" xfId="1" applyNumberFormat="1" applyFont="1" applyFill="1" applyBorder="1" applyAlignment="1" applyProtection="1">
      <alignment horizontal="center" vertical="center"/>
    </xf>
    <xf numFmtId="178" fontId="27" fillId="0" borderId="3" xfId="1" applyNumberFormat="1" applyFont="1" applyFill="1" applyBorder="1" applyAlignment="1" applyProtection="1">
      <alignment horizontal="center" vertical="center" wrapText="1" shrinkToFit="1"/>
    </xf>
    <xf numFmtId="178" fontId="27" fillId="0" borderId="10" xfId="1" applyNumberFormat="1" applyFont="1" applyFill="1" applyBorder="1" applyAlignment="1" applyProtection="1">
      <alignment horizontal="center" vertical="center"/>
    </xf>
    <xf numFmtId="178" fontId="9" fillId="0" borderId="15" xfId="1" applyNumberFormat="1" applyFont="1" applyFill="1" applyBorder="1" applyAlignment="1" applyProtection="1">
      <alignment horizontal="center" vertical="center" textRotation="255"/>
    </xf>
    <xf numFmtId="178" fontId="9" fillId="0" borderId="15" xfId="1" applyNumberFormat="1" applyFont="1" applyFill="1" applyBorder="1" applyAlignment="1" applyProtection="1">
      <alignment horizontal="center" vertical="center"/>
    </xf>
    <xf numFmtId="178" fontId="9" fillId="0" borderId="14" xfId="1" applyNumberFormat="1" applyFont="1" applyFill="1" applyBorder="1" applyAlignment="1" applyProtection="1">
      <alignment horizontal="center" vertical="center"/>
    </xf>
    <xf numFmtId="178" fontId="27" fillId="0" borderId="15" xfId="1" applyNumberFormat="1" applyFont="1" applyFill="1" applyBorder="1" applyAlignment="1" applyProtection="1">
      <alignment horizontal="center" vertical="center" shrinkToFit="1"/>
    </xf>
    <xf numFmtId="178" fontId="27" fillId="0" borderId="15" xfId="1" applyNumberFormat="1" applyFont="1" applyFill="1" applyBorder="1" applyAlignment="1" applyProtection="1">
      <alignment horizontal="center" vertical="center"/>
    </xf>
    <xf numFmtId="178" fontId="27" fillId="0" borderId="15" xfId="1" applyNumberFormat="1" applyFont="1" applyFill="1" applyBorder="1" applyAlignment="1" applyProtection="1">
      <alignment horizontal="center" vertical="center" textRotation="255" shrinkToFit="1"/>
    </xf>
    <xf numFmtId="178" fontId="9" fillId="0" borderId="15" xfId="1" applyNumberFormat="1" applyFont="1" applyFill="1" applyBorder="1" applyAlignment="1" applyProtection="1">
      <alignment horizontal="center" vertical="center" textRotation="255" shrinkToFit="1"/>
    </xf>
    <xf numFmtId="177" fontId="9" fillId="0" borderId="15" xfId="0" applyNumberFormat="1" applyFont="1" applyFill="1" applyBorder="1" applyAlignment="1">
      <alignment horizontal="center" vertical="center" textRotation="255"/>
    </xf>
    <xf numFmtId="178" fontId="9" fillId="0" borderId="7" xfId="1" applyNumberFormat="1" applyFont="1" applyFill="1" applyBorder="1" applyAlignment="1" applyProtection="1">
      <alignment shrinkToFit="1"/>
      <protection locked="0"/>
    </xf>
    <xf numFmtId="178" fontId="9" fillId="0" borderId="19" xfId="1" applyNumberFormat="1" applyFont="1" applyFill="1" applyBorder="1" applyAlignment="1" applyProtection="1">
      <alignment shrinkToFit="1"/>
      <protection locked="0"/>
    </xf>
    <xf numFmtId="178" fontId="9" fillId="0" borderId="24" xfId="1" applyNumberFormat="1" applyFont="1" applyFill="1" applyBorder="1" applyAlignment="1" applyProtection="1">
      <alignment shrinkToFit="1"/>
      <protection locked="0"/>
    </xf>
    <xf numFmtId="178" fontId="9" fillId="0" borderId="15" xfId="1" applyNumberFormat="1" applyFont="1" applyFill="1" applyBorder="1" applyAlignment="1" applyProtection="1">
      <alignment shrinkToFit="1"/>
      <protection locked="0"/>
    </xf>
    <xf numFmtId="38" fontId="9" fillId="0" borderId="0" xfId="1" applyFont="1" applyFill="1" applyBorder="1" applyAlignment="1" applyProtection="1">
      <alignment horizontal="right"/>
    </xf>
  </cellXfs>
  <cellStyles count="5">
    <cellStyle name="パーセント 2" xfId="4"/>
    <cellStyle name="桁区切り" xfId="1" builtinId="6"/>
    <cellStyle name="桁区切り 2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H70"/>
  <sheetViews>
    <sheetView view="pageBreakPreview" zoomScale="60" zoomScaleNormal="75" workbookViewId="0">
      <selection activeCell="F72" sqref="F72"/>
    </sheetView>
  </sheetViews>
  <sheetFormatPr defaultColWidth="11.625" defaultRowHeight="17.100000000000001" customHeight="1" x14ac:dyDescent="0.15"/>
  <cols>
    <col min="1" max="1" width="30" style="4" customWidth="1"/>
    <col min="2" max="2" width="15.625" style="4" customWidth="1"/>
    <col min="3" max="3" width="12.625" style="4" customWidth="1"/>
    <col min="4" max="21" width="8.625" style="4" customWidth="1"/>
    <col min="22" max="22" width="15.625" style="4" customWidth="1"/>
    <col min="23" max="23" width="12.625" style="4" customWidth="1"/>
    <col min="24" max="31" width="8.625" style="4" customWidth="1"/>
    <col min="32" max="32" width="13.375" style="4" bestFit="1" customWidth="1"/>
    <col min="33" max="33" width="12.625" style="4" customWidth="1"/>
    <col min="34" max="34" width="8.625" style="4" customWidth="1"/>
    <col min="35" max="37" width="7.625" style="4" customWidth="1"/>
    <col min="38" max="16384" width="11.625" style="4"/>
  </cols>
  <sheetData>
    <row r="1" spans="1:34" ht="50.1" customHeight="1" x14ac:dyDescent="0.3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30" customHeight="1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5"/>
      <c r="AG2" s="6"/>
      <c r="AH2" s="7" t="s">
        <v>2</v>
      </c>
    </row>
    <row r="3" spans="1:34" ht="30" customHeight="1" x14ac:dyDescent="0.15">
      <c r="A3" s="8" t="s">
        <v>3</v>
      </c>
      <c r="B3" s="9" t="s">
        <v>4</v>
      </c>
      <c r="C3" s="10" t="s">
        <v>5</v>
      </c>
      <c r="D3" s="10" t="s">
        <v>6</v>
      </c>
      <c r="E3" s="10" t="s">
        <v>7</v>
      </c>
      <c r="F3" s="11" t="s">
        <v>8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3"/>
      <c r="T3" s="9" t="s">
        <v>9</v>
      </c>
      <c r="U3" s="9" t="s">
        <v>10</v>
      </c>
      <c r="V3" s="14" t="s">
        <v>11</v>
      </c>
      <c r="W3" s="15" t="s">
        <v>12</v>
      </c>
      <c r="X3" s="16" t="s">
        <v>13</v>
      </c>
      <c r="Y3" s="16"/>
      <c r="Z3" s="16"/>
      <c r="AA3" s="16"/>
      <c r="AB3" s="17" t="s">
        <v>14</v>
      </c>
      <c r="AC3" s="18" t="s">
        <v>15</v>
      </c>
      <c r="AD3" s="9" t="s">
        <v>16</v>
      </c>
      <c r="AE3" s="9" t="s">
        <v>17</v>
      </c>
      <c r="AF3" s="9" t="s">
        <v>18</v>
      </c>
      <c r="AG3" s="9" t="s">
        <v>19</v>
      </c>
      <c r="AH3" s="9" t="s">
        <v>20</v>
      </c>
    </row>
    <row r="4" spans="1:34" ht="40.5" customHeight="1" x14ac:dyDescent="0.15">
      <c r="A4" s="19"/>
      <c r="B4" s="20"/>
      <c r="C4" s="20"/>
      <c r="D4" s="20"/>
      <c r="E4" s="20"/>
      <c r="F4" s="9" t="s">
        <v>21</v>
      </c>
      <c r="G4" s="21" t="s">
        <v>22</v>
      </c>
      <c r="H4" s="21"/>
      <c r="I4" s="21"/>
      <c r="J4" s="21"/>
      <c r="K4" s="22"/>
      <c r="L4" s="10" t="s">
        <v>23</v>
      </c>
      <c r="M4" s="10" t="s">
        <v>24</v>
      </c>
      <c r="N4" s="10" t="s">
        <v>25</v>
      </c>
      <c r="O4" s="10" t="s">
        <v>26</v>
      </c>
      <c r="P4" s="23" t="s">
        <v>27</v>
      </c>
      <c r="Q4" s="23" t="s">
        <v>28</v>
      </c>
      <c r="R4" s="24" t="s">
        <v>29</v>
      </c>
      <c r="S4" s="10" t="s">
        <v>30</v>
      </c>
      <c r="T4" s="20"/>
      <c r="U4" s="20"/>
      <c r="V4" s="14"/>
      <c r="W4" s="15"/>
      <c r="X4" s="25" t="s">
        <v>31</v>
      </c>
      <c r="Y4" s="25"/>
      <c r="Z4" s="25" t="s">
        <v>32</v>
      </c>
      <c r="AA4" s="25"/>
      <c r="AB4" s="26"/>
      <c r="AC4" s="27"/>
      <c r="AD4" s="28"/>
      <c r="AE4" s="28"/>
      <c r="AF4" s="28"/>
      <c r="AG4" s="28"/>
      <c r="AH4" s="28"/>
    </row>
    <row r="5" spans="1:34" ht="16.5" customHeight="1" x14ac:dyDescent="0.15">
      <c r="A5" s="19"/>
      <c r="B5" s="20"/>
      <c r="C5" s="20"/>
      <c r="D5" s="20"/>
      <c r="E5" s="20"/>
      <c r="F5" s="20"/>
      <c r="G5" s="29"/>
      <c r="H5" s="29"/>
      <c r="I5" s="29"/>
      <c r="J5" s="29"/>
      <c r="K5" s="30"/>
      <c r="L5" s="20"/>
      <c r="M5" s="20"/>
      <c r="N5" s="20"/>
      <c r="O5" s="20"/>
      <c r="P5" s="31"/>
      <c r="Q5" s="31"/>
      <c r="R5" s="32"/>
      <c r="S5" s="20"/>
      <c r="T5" s="20"/>
      <c r="U5" s="20"/>
      <c r="V5" s="14"/>
      <c r="W5" s="15"/>
      <c r="X5" s="33" t="s">
        <v>33</v>
      </c>
      <c r="Y5" s="33" t="s">
        <v>34</v>
      </c>
      <c r="Z5" s="33" t="s">
        <v>35</v>
      </c>
      <c r="AA5" s="33" t="s">
        <v>36</v>
      </c>
      <c r="AB5" s="26"/>
      <c r="AC5" s="27"/>
      <c r="AD5" s="28"/>
      <c r="AE5" s="28"/>
      <c r="AF5" s="28"/>
      <c r="AG5" s="28"/>
      <c r="AH5" s="28"/>
    </row>
    <row r="6" spans="1:34" ht="30" customHeight="1" x14ac:dyDescent="0.2">
      <c r="A6" s="19"/>
      <c r="B6" s="20"/>
      <c r="C6" s="20"/>
      <c r="D6" s="20"/>
      <c r="E6" s="20"/>
      <c r="F6" s="20"/>
      <c r="G6" s="34" t="s">
        <v>37</v>
      </c>
      <c r="H6" s="35" t="s">
        <v>38</v>
      </c>
      <c r="I6" s="36"/>
      <c r="J6" s="37" t="s">
        <v>39</v>
      </c>
      <c r="K6" s="38" t="s">
        <v>40</v>
      </c>
      <c r="L6" s="20"/>
      <c r="M6" s="20"/>
      <c r="N6" s="20"/>
      <c r="O6" s="20"/>
      <c r="P6" s="31"/>
      <c r="Q6" s="31"/>
      <c r="R6" s="32"/>
      <c r="S6" s="20"/>
      <c r="T6" s="20"/>
      <c r="U6" s="20"/>
      <c r="V6" s="14"/>
      <c r="W6" s="15"/>
      <c r="X6" s="33"/>
      <c r="Y6" s="39"/>
      <c r="Z6" s="33"/>
      <c r="AA6" s="39"/>
      <c r="AB6" s="26"/>
      <c r="AC6" s="27"/>
      <c r="AD6" s="28"/>
      <c r="AE6" s="28"/>
      <c r="AF6" s="28"/>
      <c r="AG6" s="28"/>
      <c r="AH6" s="28"/>
    </row>
    <row r="7" spans="1:34" ht="35.25" customHeight="1" x14ac:dyDescent="0.15">
      <c r="A7" s="19"/>
      <c r="B7" s="20"/>
      <c r="C7" s="20"/>
      <c r="D7" s="20"/>
      <c r="E7" s="20"/>
      <c r="F7" s="20"/>
      <c r="G7" s="40"/>
      <c r="H7" s="19"/>
      <c r="I7" s="41" t="s">
        <v>41</v>
      </c>
      <c r="J7" s="42"/>
      <c r="K7" s="40"/>
      <c r="L7" s="20"/>
      <c r="M7" s="20"/>
      <c r="N7" s="20"/>
      <c r="O7" s="20"/>
      <c r="P7" s="31"/>
      <c r="Q7" s="31"/>
      <c r="R7" s="32"/>
      <c r="S7" s="20"/>
      <c r="T7" s="20"/>
      <c r="U7" s="20"/>
      <c r="V7" s="43"/>
      <c r="W7" s="44"/>
      <c r="X7" s="45"/>
      <c r="Y7" s="39"/>
      <c r="Z7" s="45"/>
      <c r="AA7" s="39"/>
      <c r="AB7" s="26"/>
      <c r="AC7" s="27"/>
      <c r="AD7" s="28"/>
      <c r="AE7" s="28"/>
      <c r="AF7" s="28"/>
      <c r="AG7" s="28"/>
      <c r="AH7" s="28"/>
    </row>
    <row r="8" spans="1:34" ht="45" customHeight="1" x14ac:dyDescent="0.15">
      <c r="A8" s="46"/>
      <c r="B8" s="47"/>
      <c r="C8" s="47"/>
      <c r="D8" s="47"/>
      <c r="E8" s="47"/>
      <c r="F8" s="47"/>
      <c r="G8" s="48"/>
      <c r="H8" s="46"/>
      <c r="I8" s="49"/>
      <c r="J8" s="50"/>
      <c r="K8" s="48"/>
      <c r="L8" s="47"/>
      <c r="M8" s="47"/>
      <c r="N8" s="47"/>
      <c r="O8" s="47"/>
      <c r="P8" s="51"/>
      <c r="Q8" s="51"/>
      <c r="R8" s="52"/>
      <c r="S8" s="47"/>
      <c r="T8" s="47"/>
      <c r="U8" s="47"/>
      <c r="V8" s="43"/>
      <c r="W8" s="44"/>
      <c r="X8" s="45"/>
      <c r="Y8" s="39"/>
      <c r="Z8" s="45"/>
      <c r="AA8" s="39"/>
      <c r="AB8" s="53"/>
      <c r="AC8" s="54"/>
      <c r="AD8" s="55"/>
      <c r="AE8" s="55"/>
      <c r="AF8" s="55"/>
      <c r="AG8" s="55"/>
      <c r="AH8" s="55"/>
    </row>
    <row r="9" spans="1:34" ht="30" customHeight="1" thickBot="1" x14ac:dyDescent="0.25">
      <c r="A9" s="56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8"/>
      <c r="AE9" s="59"/>
      <c r="AF9" s="59"/>
      <c r="AG9" s="59"/>
      <c r="AH9" s="59"/>
    </row>
    <row r="10" spans="1:34" s="64" customFormat="1" ht="30" customHeight="1" thickBot="1" x14ac:dyDescent="0.25">
      <c r="A10" s="60" t="s">
        <v>42</v>
      </c>
      <c r="B10" s="61">
        <v>1454912</v>
      </c>
      <c r="C10" s="61">
        <v>94778</v>
      </c>
      <c r="D10" s="61">
        <v>6388</v>
      </c>
      <c r="E10" s="61">
        <v>5566</v>
      </c>
      <c r="F10" s="61">
        <v>1899</v>
      </c>
      <c r="G10" s="61">
        <v>61</v>
      </c>
      <c r="H10" s="61">
        <v>119</v>
      </c>
      <c r="I10" s="61">
        <v>15</v>
      </c>
      <c r="J10" s="61">
        <v>34</v>
      </c>
      <c r="K10" s="61">
        <v>214</v>
      </c>
      <c r="L10" s="61">
        <v>28</v>
      </c>
      <c r="M10" s="61">
        <v>851</v>
      </c>
      <c r="N10" s="61">
        <v>156</v>
      </c>
      <c r="O10" s="61">
        <v>28</v>
      </c>
      <c r="P10" s="61">
        <v>19</v>
      </c>
      <c r="Q10" s="61">
        <v>467</v>
      </c>
      <c r="R10" s="61">
        <v>177</v>
      </c>
      <c r="S10" s="61">
        <v>1941</v>
      </c>
      <c r="T10" s="61">
        <v>822</v>
      </c>
      <c r="U10" s="61">
        <v>25</v>
      </c>
      <c r="V10" s="61">
        <v>99477</v>
      </c>
      <c r="W10" s="61">
        <v>53314</v>
      </c>
      <c r="X10" s="61">
        <v>0</v>
      </c>
      <c r="Y10" s="61">
        <v>0</v>
      </c>
      <c r="Z10" s="61">
        <v>0</v>
      </c>
      <c r="AA10" s="61">
        <v>0</v>
      </c>
      <c r="AB10" s="62">
        <f>C10/B10*100</f>
        <v>6.514345884837021</v>
      </c>
      <c r="AC10" s="62">
        <f>(C10+V10-W10)/B10*100</f>
        <v>9.6872525623542867</v>
      </c>
      <c r="AD10" s="62">
        <f>D10/C10*100</f>
        <v>6.7399607503851104</v>
      </c>
      <c r="AE10" s="62">
        <f>E10/D10*100</f>
        <v>87.132122730118979</v>
      </c>
      <c r="AF10" s="62">
        <f>K10/C10*100000</f>
        <v>225.79079533225013</v>
      </c>
      <c r="AG10" s="62">
        <f>H10/K10*100</f>
        <v>55.607476635514018</v>
      </c>
      <c r="AH10" s="63">
        <f>K10/D10*100</f>
        <v>3.3500313087038198</v>
      </c>
    </row>
    <row r="11" spans="1:34" s="64" customFormat="1" ht="30" customHeight="1" x14ac:dyDescent="0.2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7"/>
      <c r="AC11" s="67"/>
      <c r="AD11" s="67"/>
      <c r="AE11" s="67"/>
      <c r="AF11" s="67"/>
      <c r="AG11" s="67"/>
      <c r="AH11" s="67"/>
    </row>
    <row r="12" spans="1:34" s="64" customFormat="1" ht="30" customHeight="1" x14ac:dyDescent="0.2">
      <c r="A12" s="68" t="s">
        <v>43</v>
      </c>
      <c r="B12" s="66">
        <v>1402287</v>
      </c>
      <c r="C12" s="66">
        <v>89358</v>
      </c>
      <c r="D12" s="66">
        <v>6125</v>
      </c>
      <c r="E12" s="66">
        <v>5331</v>
      </c>
      <c r="F12" s="66">
        <v>1859</v>
      </c>
      <c r="G12" s="66">
        <v>59</v>
      </c>
      <c r="H12" s="66">
        <v>113</v>
      </c>
      <c r="I12" s="66">
        <v>15</v>
      </c>
      <c r="J12" s="66">
        <v>34</v>
      </c>
      <c r="K12" s="66">
        <v>206</v>
      </c>
      <c r="L12" s="66">
        <v>27</v>
      </c>
      <c r="M12" s="66">
        <v>803</v>
      </c>
      <c r="N12" s="66">
        <v>147</v>
      </c>
      <c r="O12" s="66">
        <v>26</v>
      </c>
      <c r="P12" s="66">
        <v>18</v>
      </c>
      <c r="Q12" s="66">
        <v>443</v>
      </c>
      <c r="R12" s="66">
        <v>172</v>
      </c>
      <c r="S12" s="66">
        <v>1832</v>
      </c>
      <c r="T12" s="66">
        <v>794</v>
      </c>
      <c r="U12" s="66">
        <v>23</v>
      </c>
      <c r="V12" s="66">
        <v>93778</v>
      </c>
      <c r="W12" s="66">
        <v>49373</v>
      </c>
      <c r="X12" s="66">
        <v>0</v>
      </c>
      <c r="Y12" s="66">
        <v>0</v>
      </c>
      <c r="Z12" s="66">
        <v>0</v>
      </c>
      <c r="AA12" s="66">
        <v>0</v>
      </c>
      <c r="AB12" s="67">
        <f t="shared" ref="AB12:AB69" si="0">C12/B12*100</f>
        <v>6.3723046708698012</v>
      </c>
      <c r="AC12" s="67">
        <f t="shared" ref="AC12:AC69" si="1">(C12+V12-W12)/B12*100</f>
        <v>9.5389174969175361</v>
      </c>
      <c r="AD12" s="67">
        <f>D12/C12*100</f>
        <v>6.8544506367644757</v>
      </c>
      <c r="AE12" s="67">
        <f>E12/D12*100</f>
        <v>87.036734693877548</v>
      </c>
      <c r="AF12" s="67">
        <f t="shared" ref="AF12:AF69" si="2">K12/C12*100000</f>
        <v>230.53336019158888</v>
      </c>
      <c r="AG12" s="67">
        <f t="shared" ref="AG12:AG69" si="3">H12/K12*100</f>
        <v>54.854368932038831</v>
      </c>
      <c r="AH12" s="67">
        <f t="shared" ref="AH12:AH69" si="4">K12/D12*100</f>
        <v>3.3632653061224489</v>
      </c>
    </row>
    <row r="13" spans="1:34" s="64" customFormat="1" ht="30" customHeight="1" x14ac:dyDescent="0.2">
      <c r="A13" s="68" t="s">
        <v>44</v>
      </c>
      <c r="B13" s="66">
        <v>52625</v>
      </c>
      <c r="C13" s="66">
        <v>5420</v>
      </c>
      <c r="D13" s="66">
        <v>263</v>
      </c>
      <c r="E13" s="66">
        <v>235</v>
      </c>
      <c r="F13" s="66">
        <v>40</v>
      </c>
      <c r="G13" s="66">
        <v>2</v>
      </c>
      <c r="H13" s="66">
        <v>6</v>
      </c>
      <c r="I13" s="66">
        <v>0</v>
      </c>
      <c r="J13" s="66">
        <v>0</v>
      </c>
      <c r="K13" s="66">
        <v>8</v>
      </c>
      <c r="L13" s="66">
        <v>1</v>
      </c>
      <c r="M13" s="66">
        <v>48</v>
      </c>
      <c r="N13" s="66">
        <v>9</v>
      </c>
      <c r="O13" s="66">
        <v>2</v>
      </c>
      <c r="P13" s="66">
        <v>1</v>
      </c>
      <c r="Q13" s="66">
        <v>24</v>
      </c>
      <c r="R13" s="66">
        <v>5</v>
      </c>
      <c r="S13" s="66">
        <v>109</v>
      </c>
      <c r="T13" s="66">
        <v>28</v>
      </c>
      <c r="U13" s="66">
        <v>2</v>
      </c>
      <c r="V13" s="66">
        <v>5699</v>
      </c>
      <c r="W13" s="66">
        <v>3941</v>
      </c>
      <c r="X13" s="66">
        <v>0</v>
      </c>
      <c r="Y13" s="66">
        <v>0</v>
      </c>
      <c r="Z13" s="66">
        <v>0</v>
      </c>
      <c r="AA13" s="66">
        <v>0</v>
      </c>
      <c r="AB13" s="67">
        <f t="shared" si="0"/>
        <v>10.299287410926365</v>
      </c>
      <c r="AC13" s="67">
        <f t="shared" si="1"/>
        <v>13.639904988123517</v>
      </c>
      <c r="AD13" s="67">
        <f>D13/C13*100</f>
        <v>4.8523985239852401</v>
      </c>
      <c r="AE13" s="67">
        <f>E13/D13*100</f>
        <v>89.353612167300383</v>
      </c>
      <c r="AF13" s="67">
        <f t="shared" si="2"/>
        <v>147.60147601476015</v>
      </c>
      <c r="AG13" s="67">
        <f t="shared" si="3"/>
        <v>75</v>
      </c>
      <c r="AH13" s="67">
        <f t="shared" si="4"/>
        <v>3.041825095057034</v>
      </c>
    </row>
    <row r="14" spans="1:34" s="64" customFormat="1" ht="30" customHeight="1" thickBot="1" x14ac:dyDescent="0.25">
      <c r="A14" s="65"/>
      <c r="B14" s="66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7"/>
      <c r="AC14" s="67"/>
      <c r="AD14" s="67"/>
      <c r="AE14" s="67"/>
      <c r="AF14" s="67"/>
      <c r="AG14" s="67"/>
      <c r="AH14" s="67"/>
    </row>
    <row r="15" spans="1:34" s="64" customFormat="1" ht="30" customHeight="1" thickBot="1" x14ac:dyDescent="0.25">
      <c r="A15" s="60" t="s">
        <v>45</v>
      </c>
      <c r="B15" s="61">
        <v>46693</v>
      </c>
      <c r="C15" s="61">
        <v>4317</v>
      </c>
      <c r="D15" s="61">
        <v>434</v>
      </c>
      <c r="E15" s="61">
        <v>411</v>
      </c>
      <c r="F15" s="61">
        <v>87</v>
      </c>
      <c r="G15" s="61">
        <v>1</v>
      </c>
      <c r="H15" s="61">
        <v>8</v>
      </c>
      <c r="I15" s="61">
        <v>0</v>
      </c>
      <c r="J15" s="61">
        <v>1</v>
      </c>
      <c r="K15" s="61">
        <v>10</v>
      </c>
      <c r="L15" s="61">
        <v>4</v>
      </c>
      <c r="M15" s="61">
        <v>95</v>
      </c>
      <c r="N15" s="61">
        <v>9</v>
      </c>
      <c r="O15" s="61">
        <v>1</v>
      </c>
      <c r="P15" s="61">
        <v>1</v>
      </c>
      <c r="Q15" s="61">
        <v>27</v>
      </c>
      <c r="R15" s="61">
        <v>23</v>
      </c>
      <c r="S15" s="61">
        <v>177</v>
      </c>
      <c r="T15" s="61">
        <v>23</v>
      </c>
      <c r="U15" s="61">
        <v>0</v>
      </c>
      <c r="V15" s="61">
        <v>4700</v>
      </c>
      <c r="W15" s="61">
        <v>3270</v>
      </c>
      <c r="X15" s="61">
        <v>0</v>
      </c>
      <c r="Y15" s="61">
        <v>0</v>
      </c>
      <c r="Z15" s="61">
        <v>0</v>
      </c>
      <c r="AA15" s="61">
        <v>0</v>
      </c>
      <c r="AB15" s="62">
        <f t="shared" si="0"/>
        <v>9.2454971837320361</v>
      </c>
      <c r="AC15" s="62">
        <f t="shared" si="1"/>
        <v>12.308054740539268</v>
      </c>
      <c r="AD15" s="62">
        <f t="shared" ref="AD15:AE18" si="5">D15/C15*100</f>
        <v>10.053277739170721</v>
      </c>
      <c r="AE15" s="62">
        <f t="shared" si="5"/>
        <v>94.700460829493082</v>
      </c>
      <c r="AF15" s="62">
        <f t="shared" si="2"/>
        <v>231.64234422052354</v>
      </c>
      <c r="AG15" s="62">
        <f t="shared" si="3"/>
        <v>80</v>
      </c>
      <c r="AH15" s="63">
        <f t="shared" si="4"/>
        <v>2.3041474654377883</v>
      </c>
    </row>
    <row r="16" spans="1:34" ht="30" customHeight="1" x14ac:dyDescent="0.2">
      <c r="A16" s="70" t="s">
        <v>46</v>
      </c>
      <c r="B16" s="71">
        <v>42451</v>
      </c>
      <c r="C16" s="71">
        <v>3798</v>
      </c>
      <c r="D16" s="71">
        <v>398</v>
      </c>
      <c r="E16" s="71">
        <v>376</v>
      </c>
      <c r="F16" s="71">
        <v>78</v>
      </c>
      <c r="G16" s="71">
        <v>0</v>
      </c>
      <c r="H16" s="71">
        <v>8</v>
      </c>
      <c r="I16" s="71">
        <v>0</v>
      </c>
      <c r="J16" s="71">
        <v>1</v>
      </c>
      <c r="K16" s="71">
        <v>9</v>
      </c>
      <c r="L16" s="71">
        <v>4</v>
      </c>
      <c r="M16" s="71">
        <v>88</v>
      </c>
      <c r="N16" s="71">
        <v>7</v>
      </c>
      <c r="O16" s="71">
        <v>1</v>
      </c>
      <c r="P16" s="71">
        <v>1</v>
      </c>
      <c r="Q16" s="71">
        <v>22</v>
      </c>
      <c r="R16" s="71">
        <v>21</v>
      </c>
      <c r="S16" s="71">
        <v>167</v>
      </c>
      <c r="T16" s="71">
        <v>22</v>
      </c>
      <c r="U16" s="71">
        <v>0</v>
      </c>
      <c r="V16" s="71">
        <v>4112</v>
      </c>
      <c r="W16" s="71">
        <v>2845</v>
      </c>
      <c r="X16" s="71">
        <v>0</v>
      </c>
      <c r="Y16" s="71">
        <v>0</v>
      </c>
      <c r="Z16" s="71">
        <v>0</v>
      </c>
      <c r="AA16" s="71">
        <v>0</v>
      </c>
      <c r="AB16" s="67">
        <f t="shared" si="0"/>
        <v>8.946785705872653</v>
      </c>
      <c r="AC16" s="67">
        <f t="shared" si="1"/>
        <v>11.931403264940755</v>
      </c>
      <c r="AD16" s="67">
        <f t="shared" si="5"/>
        <v>10.479199578725645</v>
      </c>
      <c r="AE16" s="67">
        <f t="shared" si="5"/>
        <v>94.472361809045225</v>
      </c>
      <c r="AF16" s="67">
        <f t="shared" si="2"/>
        <v>236.96682464454977</v>
      </c>
      <c r="AG16" s="67">
        <f t="shared" si="3"/>
        <v>88.888888888888886</v>
      </c>
      <c r="AH16" s="67">
        <f t="shared" si="4"/>
        <v>2.2613065326633168</v>
      </c>
    </row>
    <row r="17" spans="1:34" ht="30" customHeight="1" x14ac:dyDescent="0.2">
      <c r="A17" s="70" t="s">
        <v>47</v>
      </c>
      <c r="B17" s="71">
        <v>4000</v>
      </c>
      <c r="C17" s="71">
        <v>458</v>
      </c>
      <c r="D17" s="71">
        <v>30</v>
      </c>
      <c r="E17" s="71">
        <v>29</v>
      </c>
      <c r="F17" s="71">
        <v>8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6</v>
      </c>
      <c r="N17" s="71">
        <v>2</v>
      </c>
      <c r="O17" s="71">
        <v>0</v>
      </c>
      <c r="P17" s="71">
        <v>0</v>
      </c>
      <c r="Q17" s="71">
        <v>3</v>
      </c>
      <c r="R17" s="71">
        <v>2</v>
      </c>
      <c r="S17" s="71">
        <v>9</v>
      </c>
      <c r="T17" s="71">
        <v>1</v>
      </c>
      <c r="U17" s="71">
        <v>0</v>
      </c>
      <c r="V17" s="71">
        <v>515</v>
      </c>
      <c r="W17" s="71">
        <v>367</v>
      </c>
      <c r="X17" s="71">
        <v>0</v>
      </c>
      <c r="Y17" s="71">
        <v>0</v>
      </c>
      <c r="Z17" s="71">
        <v>0</v>
      </c>
      <c r="AA17" s="71">
        <v>0</v>
      </c>
      <c r="AB17" s="67">
        <f t="shared" si="0"/>
        <v>11.450000000000001</v>
      </c>
      <c r="AC17" s="67">
        <f t="shared" si="1"/>
        <v>15.15</v>
      </c>
      <c r="AD17" s="67">
        <f t="shared" si="5"/>
        <v>6.5502183406113534</v>
      </c>
      <c r="AE17" s="67">
        <f t="shared" si="5"/>
        <v>96.666666666666671</v>
      </c>
      <c r="AF17" s="67">
        <f t="shared" si="2"/>
        <v>0</v>
      </c>
      <c r="AG17" s="67">
        <v>0</v>
      </c>
      <c r="AH17" s="67">
        <f t="shared" si="4"/>
        <v>0</v>
      </c>
    </row>
    <row r="18" spans="1:34" ht="30" customHeight="1" x14ac:dyDescent="0.2">
      <c r="A18" s="70" t="s">
        <v>48</v>
      </c>
      <c r="B18" s="71">
        <v>242</v>
      </c>
      <c r="C18" s="71">
        <v>61</v>
      </c>
      <c r="D18" s="71">
        <v>6</v>
      </c>
      <c r="E18" s="71">
        <v>6</v>
      </c>
      <c r="F18" s="71">
        <v>1</v>
      </c>
      <c r="G18" s="71">
        <v>1</v>
      </c>
      <c r="H18" s="71">
        <v>0</v>
      </c>
      <c r="I18" s="71">
        <v>0</v>
      </c>
      <c r="J18" s="71">
        <v>0</v>
      </c>
      <c r="K18" s="71">
        <v>1</v>
      </c>
      <c r="L18" s="71">
        <v>0</v>
      </c>
      <c r="M18" s="71">
        <v>1</v>
      </c>
      <c r="N18" s="71">
        <v>0</v>
      </c>
      <c r="O18" s="71">
        <v>0</v>
      </c>
      <c r="P18" s="71">
        <v>0</v>
      </c>
      <c r="Q18" s="71">
        <v>2</v>
      </c>
      <c r="R18" s="71">
        <v>0</v>
      </c>
      <c r="S18" s="71">
        <v>1</v>
      </c>
      <c r="T18" s="71">
        <v>0</v>
      </c>
      <c r="U18" s="71">
        <v>0</v>
      </c>
      <c r="V18" s="71">
        <v>73</v>
      </c>
      <c r="W18" s="71">
        <v>58</v>
      </c>
      <c r="X18" s="71">
        <v>0</v>
      </c>
      <c r="Y18" s="71">
        <v>0</v>
      </c>
      <c r="Z18" s="71">
        <v>0</v>
      </c>
      <c r="AA18" s="71">
        <v>0</v>
      </c>
      <c r="AB18" s="67">
        <f t="shared" si="0"/>
        <v>25.206611570247933</v>
      </c>
      <c r="AC18" s="67">
        <f t="shared" si="1"/>
        <v>31.404958677685951</v>
      </c>
      <c r="AD18" s="67">
        <f t="shared" si="5"/>
        <v>9.8360655737704921</v>
      </c>
      <c r="AE18" s="67">
        <f t="shared" si="5"/>
        <v>100</v>
      </c>
      <c r="AF18" s="67">
        <f t="shared" si="2"/>
        <v>1639.344262295082</v>
      </c>
      <c r="AG18" s="67">
        <f t="shared" si="3"/>
        <v>0</v>
      </c>
      <c r="AH18" s="67">
        <f t="shared" si="4"/>
        <v>16.666666666666664</v>
      </c>
    </row>
    <row r="19" spans="1:34" s="64" customFormat="1" ht="30" customHeight="1" thickBot="1" x14ac:dyDescent="0.25">
      <c r="A19" s="65"/>
      <c r="B19" s="66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7"/>
      <c r="AC19" s="67"/>
      <c r="AD19" s="67"/>
      <c r="AE19" s="67"/>
      <c r="AF19" s="67"/>
      <c r="AG19" s="67"/>
      <c r="AH19" s="67"/>
    </row>
    <row r="20" spans="1:34" s="64" customFormat="1" ht="30" customHeight="1" thickBot="1" x14ac:dyDescent="0.25">
      <c r="A20" s="60" t="s">
        <v>49</v>
      </c>
      <c r="B20" s="61">
        <v>117604</v>
      </c>
      <c r="C20" s="61">
        <v>8031</v>
      </c>
      <c r="D20" s="61">
        <v>767</v>
      </c>
      <c r="E20" s="61">
        <v>710</v>
      </c>
      <c r="F20" s="61">
        <v>158</v>
      </c>
      <c r="G20" s="61">
        <v>11</v>
      </c>
      <c r="H20" s="61">
        <v>12</v>
      </c>
      <c r="I20" s="61">
        <v>0</v>
      </c>
      <c r="J20" s="61">
        <v>1</v>
      </c>
      <c r="K20" s="61">
        <v>24</v>
      </c>
      <c r="L20" s="61">
        <v>4</v>
      </c>
      <c r="M20" s="61">
        <v>99</v>
      </c>
      <c r="N20" s="61">
        <v>31</v>
      </c>
      <c r="O20" s="61">
        <v>5</v>
      </c>
      <c r="P20" s="61">
        <v>1</v>
      </c>
      <c r="Q20" s="61">
        <v>61</v>
      </c>
      <c r="R20" s="61">
        <v>37</v>
      </c>
      <c r="S20" s="61">
        <v>371</v>
      </c>
      <c r="T20" s="61">
        <v>57</v>
      </c>
      <c r="U20" s="61">
        <v>3</v>
      </c>
      <c r="V20" s="61">
        <v>8322</v>
      </c>
      <c r="W20" s="61">
        <v>5812</v>
      </c>
      <c r="X20" s="61">
        <v>0</v>
      </c>
      <c r="Y20" s="61">
        <v>0</v>
      </c>
      <c r="Z20" s="61">
        <v>0</v>
      </c>
      <c r="AA20" s="61">
        <v>0</v>
      </c>
      <c r="AB20" s="62">
        <f t="shared" si="0"/>
        <v>6.8288493588653454</v>
      </c>
      <c r="AC20" s="62">
        <f t="shared" si="1"/>
        <v>8.9631305057651094</v>
      </c>
      <c r="AD20" s="62">
        <f t="shared" ref="AD20:AE24" si="6">D20/C20*100</f>
        <v>9.550491844104096</v>
      </c>
      <c r="AE20" s="62">
        <f t="shared" si="6"/>
        <v>92.568448500651897</v>
      </c>
      <c r="AF20" s="62">
        <f t="shared" si="2"/>
        <v>298.84198729921553</v>
      </c>
      <c r="AG20" s="62">
        <f t="shared" si="3"/>
        <v>50</v>
      </c>
      <c r="AH20" s="63">
        <f t="shared" si="4"/>
        <v>3.1290743155149938</v>
      </c>
    </row>
    <row r="21" spans="1:34" ht="30" customHeight="1" x14ac:dyDescent="0.2">
      <c r="A21" s="70" t="s">
        <v>50</v>
      </c>
      <c r="B21" s="71">
        <v>62197</v>
      </c>
      <c r="C21" s="71">
        <v>4445</v>
      </c>
      <c r="D21" s="71">
        <v>432</v>
      </c>
      <c r="E21" s="71">
        <v>400</v>
      </c>
      <c r="F21" s="71">
        <v>96</v>
      </c>
      <c r="G21" s="71">
        <v>8</v>
      </c>
      <c r="H21" s="71">
        <v>5</v>
      </c>
      <c r="I21" s="71">
        <v>0</v>
      </c>
      <c r="J21" s="71">
        <v>0</v>
      </c>
      <c r="K21" s="71">
        <v>13</v>
      </c>
      <c r="L21" s="71">
        <v>2</v>
      </c>
      <c r="M21" s="71">
        <v>57</v>
      </c>
      <c r="N21" s="71">
        <v>18</v>
      </c>
      <c r="O21" s="71">
        <v>3</v>
      </c>
      <c r="P21" s="71">
        <v>0</v>
      </c>
      <c r="Q21" s="71">
        <v>29</v>
      </c>
      <c r="R21" s="71">
        <v>21</v>
      </c>
      <c r="S21" s="71">
        <v>232</v>
      </c>
      <c r="T21" s="71">
        <v>32</v>
      </c>
      <c r="U21" s="71">
        <v>0</v>
      </c>
      <c r="V21" s="71">
        <v>4646</v>
      </c>
      <c r="W21" s="71">
        <v>3126</v>
      </c>
      <c r="X21" s="71">
        <v>0</v>
      </c>
      <c r="Y21" s="71">
        <v>0</v>
      </c>
      <c r="Z21" s="71">
        <v>0</v>
      </c>
      <c r="AA21" s="71">
        <v>0</v>
      </c>
      <c r="AB21" s="67">
        <f t="shared" si="0"/>
        <v>7.1466469443863856</v>
      </c>
      <c r="AC21" s="67">
        <f t="shared" si="1"/>
        <v>9.590494718394778</v>
      </c>
      <c r="AD21" s="67">
        <f t="shared" si="6"/>
        <v>9.718785151856018</v>
      </c>
      <c r="AE21" s="67">
        <f t="shared" si="6"/>
        <v>92.592592592592595</v>
      </c>
      <c r="AF21" s="67">
        <f t="shared" si="2"/>
        <v>292.46344206974129</v>
      </c>
      <c r="AG21" s="67">
        <f t="shared" si="3"/>
        <v>38.461538461538467</v>
      </c>
      <c r="AH21" s="67">
        <f t="shared" si="4"/>
        <v>3.0092592592592591</v>
      </c>
    </row>
    <row r="22" spans="1:34" ht="30" customHeight="1" x14ac:dyDescent="0.2">
      <c r="A22" s="70" t="s">
        <v>51</v>
      </c>
      <c r="B22" s="71">
        <v>27640</v>
      </c>
      <c r="C22" s="71">
        <v>1870</v>
      </c>
      <c r="D22" s="71">
        <v>178</v>
      </c>
      <c r="E22" s="71">
        <v>171</v>
      </c>
      <c r="F22" s="71">
        <v>29</v>
      </c>
      <c r="G22" s="71">
        <v>2</v>
      </c>
      <c r="H22" s="71">
        <v>2</v>
      </c>
      <c r="I22" s="71">
        <v>0</v>
      </c>
      <c r="J22" s="71">
        <v>0</v>
      </c>
      <c r="K22" s="71">
        <v>4</v>
      </c>
      <c r="L22" s="71">
        <v>2</v>
      </c>
      <c r="M22" s="71">
        <v>18</v>
      </c>
      <c r="N22" s="71">
        <v>8</v>
      </c>
      <c r="O22" s="71">
        <v>1</v>
      </c>
      <c r="P22" s="71">
        <v>1</v>
      </c>
      <c r="Q22" s="71">
        <v>21</v>
      </c>
      <c r="R22" s="71">
        <v>13</v>
      </c>
      <c r="S22" s="71">
        <v>79</v>
      </c>
      <c r="T22" s="71">
        <v>7</v>
      </c>
      <c r="U22" s="71">
        <v>3</v>
      </c>
      <c r="V22" s="71">
        <v>1861</v>
      </c>
      <c r="W22" s="71">
        <v>1478</v>
      </c>
      <c r="X22" s="71">
        <v>0</v>
      </c>
      <c r="Y22" s="71">
        <v>0</v>
      </c>
      <c r="Z22" s="71">
        <v>0</v>
      </c>
      <c r="AA22" s="71">
        <v>0</v>
      </c>
      <c r="AB22" s="67">
        <f t="shared" si="0"/>
        <v>6.7655571635311151</v>
      </c>
      <c r="AC22" s="67">
        <f t="shared" si="1"/>
        <v>8.1512301013024597</v>
      </c>
      <c r="AD22" s="67">
        <f t="shared" si="6"/>
        <v>9.5187165775401059</v>
      </c>
      <c r="AE22" s="67">
        <f t="shared" si="6"/>
        <v>96.067415730337075</v>
      </c>
      <c r="AF22" s="67">
        <f t="shared" si="2"/>
        <v>213.90374331550802</v>
      </c>
      <c r="AG22" s="67">
        <f t="shared" si="3"/>
        <v>50</v>
      </c>
      <c r="AH22" s="67">
        <f t="shared" si="4"/>
        <v>2.2471910112359552</v>
      </c>
    </row>
    <row r="23" spans="1:34" ht="30" customHeight="1" x14ac:dyDescent="0.2">
      <c r="A23" s="70" t="s">
        <v>52</v>
      </c>
      <c r="B23" s="71">
        <v>19838</v>
      </c>
      <c r="C23" s="71">
        <v>982</v>
      </c>
      <c r="D23" s="71">
        <v>89</v>
      </c>
      <c r="E23" s="71">
        <v>82</v>
      </c>
      <c r="F23" s="71">
        <v>25</v>
      </c>
      <c r="G23" s="71">
        <v>1</v>
      </c>
      <c r="H23" s="71">
        <v>3</v>
      </c>
      <c r="I23" s="71">
        <v>0</v>
      </c>
      <c r="J23" s="71">
        <v>1</v>
      </c>
      <c r="K23" s="71">
        <v>5</v>
      </c>
      <c r="L23" s="71">
        <v>0</v>
      </c>
      <c r="M23" s="71">
        <v>15</v>
      </c>
      <c r="N23" s="71">
        <v>3</v>
      </c>
      <c r="O23" s="71">
        <v>0</v>
      </c>
      <c r="P23" s="71">
        <v>0</v>
      </c>
      <c r="Q23" s="71">
        <v>5</v>
      </c>
      <c r="R23" s="71">
        <v>2</v>
      </c>
      <c r="S23" s="71">
        <v>27</v>
      </c>
      <c r="T23" s="71">
        <v>7</v>
      </c>
      <c r="U23" s="71">
        <v>0</v>
      </c>
      <c r="V23" s="71">
        <v>1058</v>
      </c>
      <c r="W23" s="71">
        <v>693</v>
      </c>
      <c r="X23" s="71">
        <v>0</v>
      </c>
      <c r="Y23" s="71">
        <v>0</v>
      </c>
      <c r="Z23" s="71">
        <v>0</v>
      </c>
      <c r="AA23" s="71">
        <v>0</v>
      </c>
      <c r="AB23" s="67">
        <f t="shared" si="0"/>
        <v>4.9500957757838489</v>
      </c>
      <c r="AC23" s="67">
        <f t="shared" si="1"/>
        <v>6.7899989918338539</v>
      </c>
      <c r="AD23" s="67">
        <f t="shared" si="6"/>
        <v>9.0631364562118115</v>
      </c>
      <c r="AE23" s="67">
        <f t="shared" si="6"/>
        <v>92.134831460674164</v>
      </c>
      <c r="AF23" s="67">
        <f t="shared" si="2"/>
        <v>509.16496945010186</v>
      </c>
      <c r="AG23" s="67">
        <f t="shared" si="3"/>
        <v>60</v>
      </c>
      <c r="AH23" s="67">
        <f t="shared" si="4"/>
        <v>5.6179775280898872</v>
      </c>
    </row>
    <row r="24" spans="1:34" ht="30" customHeight="1" x14ac:dyDescent="0.2">
      <c r="A24" s="70" t="s">
        <v>53</v>
      </c>
      <c r="B24" s="71">
        <v>7929</v>
      </c>
      <c r="C24" s="71">
        <v>734</v>
      </c>
      <c r="D24" s="71">
        <v>68</v>
      </c>
      <c r="E24" s="71">
        <v>57</v>
      </c>
      <c r="F24" s="71">
        <v>8</v>
      </c>
      <c r="G24" s="71">
        <v>0</v>
      </c>
      <c r="H24" s="71">
        <v>2</v>
      </c>
      <c r="I24" s="71">
        <v>0</v>
      </c>
      <c r="J24" s="71">
        <v>0</v>
      </c>
      <c r="K24" s="71">
        <v>2</v>
      </c>
      <c r="L24" s="71">
        <v>0</v>
      </c>
      <c r="M24" s="71">
        <v>9</v>
      </c>
      <c r="N24" s="71">
        <v>2</v>
      </c>
      <c r="O24" s="71">
        <v>1</v>
      </c>
      <c r="P24" s="71">
        <v>0</v>
      </c>
      <c r="Q24" s="71">
        <v>6</v>
      </c>
      <c r="R24" s="71">
        <v>1</v>
      </c>
      <c r="S24" s="71">
        <v>33</v>
      </c>
      <c r="T24" s="71">
        <v>11</v>
      </c>
      <c r="U24" s="71">
        <v>0</v>
      </c>
      <c r="V24" s="71">
        <v>757</v>
      </c>
      <c r="W24" s="71">
        <v>515</v>
      </c>
      <c r="X24" s="71">
        <v>0</v>
      </c>
      <c r="Y24" s="71">
        <v>0</v>
      </c>
      <c r="Z24" s="71">
        <v>0</v>
      </c>
      <c r="AA24" s="71">
        <v>0</v>
      </c>
      <c r="AB24" s="67">
        <f t="shared" si="0"/>
        <v>9.2571572707781566</v>
      </c>
      <c r="AC24" s="67">
        <f t="shared" si="1"/>
        <v>12.30924454533989</v>
      </c>
      <c r="AD24" s="67">
        <f t="shared" si="6"/>
        <v>9.2643051771117158</v>
      </c>
      <c r="AE24" s="67">
        <f t="shared" si="6"/>
        <v>83.82352941176471</v>
      </c>
      <c r="AF24" s="67">
        <f t="shared" si="2"/>
        <v>272.47956403269751</v>
      </c>
      <c r="AG24" s="67">
        <f t="shared" si="3"/>
        <v>100</v>
      </c>
      <c r="AH24" s="67">
        <f t="shared" si="4"/>
        <v>2.9411764705882351</v>
      </c>
    </row>
    <row r="25" spans="1:34" s="64" customFormat="1" ht="30" customHeight="1" thickBot="1" x14ac:dyDescent="0.25">
      <c r="A25" s="65"/>
      <c r="B25" s="66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7"/>
      <c r="AC25" s="67"/>
      <c r="AD25" s="67"/>
      <c r="AE25" s="67"/>
      <c r="AF25" s="67"/>
      <c r="AG25" s="67"/>
      <c r="AH25" s="67"/>
    </row>
    <row r="26" spans="1:34" s="64" customFormat="1" ht="30" customHeight="1" thickBot="1" x14ac:dyDescent="0.25">
      <c r="A26" s="60" t="s">
        <v>54</v>
      </c>
      <c r="B26" s="61">
        <v>42018</v>
      </c>
      <c r="C26" s="61">
        <v>3734</v>
      </c>
      <c r="D26" s="61">
        <v>157</v>
      </c>
      <c r="E26" s="61">
        <v>143</v>
      </c>
      <c r="F26" s="61">
        <v>46</v>
      </c>
      <c r="G26" s="61">
        <v>3</v>
      </c>
      <c r="H26" s="61">
        <v>4</v>
      </c>
      <c r="I26" s="61">
        <v>0</v>
      </c>
      <c r="J26" s="61">
        <v>2</v>
      </c>
      <c r="K26" s="61">
        <v>9</v>
      </c>
      <c r="L26" s="61">
        <v>1</v>
      </c>
      <c r="M26" s="61">
        <v>20</v>
      </c>
      <c r="N26" s="61">
        <v>2</v>
      </c>
      <c r="O26" s="61">
        <v>0</v>
      </c>
      <c r="P26" s="61">
        <v>0</v>
      </c>
      <c r="Q26" s="61">
        <v>9</v>
      </c>
      <c r="R26" s="61">
        <v>4</v>
      </c>
      <c r="S26" s="61">
        <v>58</v>
      </c>
      <c r="T26" s="61">
        <v>14</v>
      </c>
      <c r="U26" s="61">
        <v>2</v>
      </c>
      <c r="V26" s="61">
        <v>4108</v>
      </c>
      <c r="W26" s="61">
        <v>2887</v>
      </c>
      <c r="X26" s="61">
        <v>0</v>
      </c>
      <c r="Y26" s="61">
        <v>0</v>
      </c>
      <c r="Z26" s="61">
        <v>0</v>
      </c>
      <c r="AA26" s="61">
        <v>0</v>
      </c>
      <c r="AB26" s="62">
        <f t="shared" si="0"/>
        <v>8.8866676186396312</v>
      </c>
      <c r="AC26" s="62">
        <f t="shared" si="1"/>
        <v>11.792565091151411</v>
      </c>
      <c r="AD26" s="62">
        <f t="shared" ref="AD26:AE28" si="7">D26/C26*100</f>
        <v>4.2046063202999466</v>
      </c>
      <c r="AE26" s="62">
        <f t="shared" si="7"/>
        <v>91.082802547770697</v>
      </c>
      <c r="AF26" s="62">
        <f t="shared" si="2"/>
        <v>241.02838778789501</v>
      </c>
      <c r="AG26" s="62">
        <f t="shared" si="3"/>
        <v>44.444444444444443</v>
      </c>
      <c r="AH26" s="63">
        <f t="shared" si="4"/>
        <v>5.7324840764331215</v>
      </c>
    </row>
    <row r="27" spans="1:34" ht="30" customHeight="1" x14ac:dyDescent="0.2">
      <c r="A27" s="70" t="s">
        <v>55</v>
      </c>
      <c r="B27" s="71">
        <v>33641</v>
      </c>
      <c r="C27" s="71">
        <v>2896</v>
      </c>
      <c r="D27" s="71">
        <v>122</v>
      </c>
      <c r="E27" s="71">
        <v>111</v>
      </c>
      <c r="F27" s="71">
        <v>38</v>
      </c>
      <c r="G27" s="71">
        <v>3</v>
      </c>
      <c r="H27" s="71">
        <v>4</v>
      </c>
      <c r="I27" s="71">
        <v>0</v>
      </c>
      <c r="J27" s="71">
        <v>2</v>
      </c>
      <c r="K27" s="71">
        <v>9</v>
      </c>
      <c r="L27" s="71">
        <v>1</v>
      </c>
      <c r="M27" s="71">
        <v>17</v>
      </c>
      <c r="N27" s="71">
        <v>0</v>
      </c>
      <c r="O27" s="71">
        <v>0</v>
      </c>
      <c r="P27" s="71">
        <v>0</v>
      </c>
      <c r="Q27" s="71">
        <v>8</v>
      </c>
      <c r="R27" s="71">
        <v>4</v>
      </c>
      <c r="S27" s="71">
        <v>40</v>
      </c>
      <c r="T27" s="71">
        <v>11</v>
      </c>
      <c r="U27" s="71">
        <v>1</v>
      </c>
      <c r="V27" s="71">
        <v>3147</v>
      </c>
      <c r="W27" s="71">
        <v>2211</v>
      </c>
      <c r="X27" s="71">
        <v>0</v>
      </c>
      <c r="Y27" s="71">
        <v>0</v>
      </c>
      <c r="Z27" s="71">
        <v>0</v>
      </c>
      <c r="AA27" s="71">
        <v>0</v>
      </c>
      <c r="AB27" s="67">
        <f t="shared" si="0"/>
        <v>8.6085431467554479</v>
      </c>
      <c r="AC27" s="67">
        <f t="shared" si="1"/>
        <v>11.390862340596296</v>
      </c>
      <c r="AD27" s="67">
        <f t="shared" si="7"/>
        <v>4.2127071823204423</v>
      </c>
      <c r="AE27" s="67">
        <f t="shared" si="7"/>
        <v>90.983606557377044</v>
      </c>
      <c r="AF27" s="67">
        <f t="shared" si="2"/>
        <v>310.77348066298339</v>
      </c>
      <c r="AG27" s="67">
        <f t="shared" si="3"/>
        <v>44.444444444444443</v>
      </c>
      <c r="AH27" s="67">
        <f t="shared" si="4"/>
        <v>7.3770491803278686</v>
      </c>
    </row>
    <row r="28" spans="1:34" ht="30" customHeight="1" x14ac:dyDescent="0.2">
      <c r="A28" s="70" t="s">
        <v>56</v>
      </c>
      <c r="B28" s="71">
        <v>8377</v>
      </c>
      <c r="C28" s="71">
        <v>838</v>
      </c>
      <c r="D28" s="71">
        <v>35</v>
      </c>
      <c r="E28" s="71">
        <v>32</v>
      </c>
      <c r="F28" s="71">
        <v>8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3</v>
      </c>
      <c r="N28" s="71">
        <v>2</v>
      </c>
      <c r="O28" s="71">
        <v>0</v>
      </c>
      <c r="P28" s="71">
        <v>0</v>
      </c>
      <c r="Q28" s="71">
        <v>1</v>
      </c>
      <c r="R28" s="71">
        <v>0</v>
      </c>
      <c r="S28" s="71">
        <v>18</v>
      </c>
      <c r="T28" s="71">
        <v>3</v>
      </c>
      <c r="U28" s="71">
        <v>1</v>
      </c>
      <c r="V28" s="71">
        <v>961</v>
      </c>
      <c r="W28" s="71">
        <v>676</v>
      </c>
      <c r="X28" s="71">
        <v>0</v>
      </c>
      <c r="Y28" s="71">
        <v>0</v>
      </c>
      <c r="Z28" s="71">
        <v>0</v>
      </c>
      <c r="AA28" s="71">
        <v>0</v>
      </c>
      <c r="AB28" s="67">
        <f t="shared" si="0"/>
        <v>10.003581234332099</v>
      </c>
      <c r="AC28" s="67">
        <f t="shared" si="1"/>
        <v>13.405753849826906</v>
      </c>
      <c r="AD28" s="67">
        <f t="shared" si="7"/>
        <v>4.1766109785202863</v>
      </c>
      <c r="AE28" s="67">
        <f t="shared" si="7"/>
        <v>91.428571428571431</v>
      </c>
      <c r="AF28" s="67">
        <f t="shared" si="2"/>
        <v>0</v>
      </c>
      <c r="AG28" s="67">
        <v>0</v>
      </c>
      <c r="AH28" s="67">
        <f t="shared" si="4"/>
        <v>0</v>
      </c>
    </row>
    <row r="29" spans="1:34" s="64" customFormat="1" ht="30" customHeight="1" thickBot="1" x14ac:dyDescent="0.25">
      <c r="A29" s="65"/>
      <c r="B29" s="66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7"/>
      <c r="AC29" s="67"/>
      <c r="AD29" s="67"/>
      <c r="AE29" s="67"/>
      <c r="AF29" s="67"/>
      <c r="AG29" s="67"/>
      <c r="AH29" s="67"/>
    </row>
    <row r="30" spans="1:34" s="64" customFormat="1" ht="30" customHeight="1" thickBot="1" x14ac:dyDescent="0.25">
      <c r="A30" s="72" t="s">
        <v>57</v>
      </c>
      <c r="B30" s="61">
        <v>146237</v>
      </c>
      <c r="C30" s="61">
        <v>11854</v>
      </c>
      <c r="D30" s="61">
        <v>559</v>
      </c>
      <c r="E30" s="61">
        <v>509</v>
      </c>
      <c r="F30" s="61">
        <v>157</v>
      </c>
      <c r="G30" s="61">
        <v>12</v>
      </c>
      <c r="H30" s="61">
        <v>19</v>
      </c>
      <c r="I30" s="61">
        <v>5</v>
      </c>
      <c r="J30" s="61">
        <v>3</v>
      </c>
      <c r="K30" s="61">
        <v>34</v>
      </c>
      <c r="L30" s="61">
        <v>4</v>
      </c>
      <c r="M30" s="61">
        <v>81</v>
      </c>
      <c r="N30" s="61">
        <v>22</v>
      </c>
      <c r="O30" s="61">
        <v>3</v>
      </c>
      <c r="P30" s="61">
        <v>4</v>
      </c>
      <c r="Q30" s="61">
        <v>55</v>
      </c>
      <c r="R30" s="61">
        <v>13</v>
      </c>
      <c r="S30" s="61">
        <v>160</v>
      </c>
      <c r="T30" s="61">
        <v>50</v>
      </c>
      <c r="U30" s="61">
        <v>1</v>
      </c>
      <c r="V30" s="61">
        <v>12421</v>
      </c>
      <c r="W30" s="61">
        <v>8683</v>
      </c>
      <c r="X30" s="61">
        <v>0</v>
      </c>
      <c r="Y30" s="61">
        <v>0</v>
      </c>
      <c r="Z30" s="61">
        <v>0</v>
      </c>
      <c r="AA30" s="61">
        <v>0</v>
      </c>
      <c r="AB30" s="62">
        <f t="shared" si="0"/>
        <v>8.1060196803818449</v>
      </c>
      <c r="AC30" s="62">
        <f t="shared" si="1"/>
        <v>10.662144327359012</v>
      </c>
      <c r="AD30" s="62">
        <f t="shared" ref="AD30:AE35" si="8">D30/C30*100</f>
        <v>4.7157077779652434</v>
      </c>
      <c r="AE30" s="62">
        <f t="shared" si="8"/>
        <v>91.055456171735244</v>
      </c>
      <c r="AF30" s="62">
        <f t="shared" si="2"/>
        <v>286.82301332883418</v>
      </c>
      <c r="AG30" s="62">
        <f t="shared" si="3"/>
        <v>55.882352941176471</v>
      </c>
      <c r="AH30" s="63">
        <f t="shared" si="4"/>
        <v>6.0822898032200357</v>
      </c>
    </row>
    <row r="31" spans="1:34" ht="30" customHeight="1" x14ac:dyDescent="0.2">
      <c r="A31" s="70" t="s">
        <v>58</v>
      </c>
      <c r="B31" s="71">
        <v>63292</v>
      </c>
      <c r="C31" s="71">
        <v>4759</v>
      </c>
      <c r="D31" s="71">
        <v>289</v>
      </c>
      <c r="E31" s="71">
        <v>262</v>
      </c>
      <c r="F31" s="71">
        <v>94</v>
      </c>
      <c r="G31" s="71">
        <v>4</v>
      </c>
      <c r="H31" s="71">
        <v>7</v>
      </c>
      <c r="I31" s="71">
        <v>0</v>
      </c>
      <c r="J31" s="71">
        <v>0</v>
      </c>
      <c r="K31" s="71">
        <v>11</v>
      </c>
      <c r="L31" s="71">
        <v>0</v>
      </c>
      <c r="M31" s="71">
        <v>47</v>
      </c>
      <c r="N31" s="71">
        <v>10</v>
      </c>
      <c r="O31" s="71">
        <v>2</v>
      </c>
      <c r="P31" s="71">
        <v>2</v>
      </c>
      <c r="Q31" s="71">
        <v>30</v>
      </c>
      <c r="R31" s="71">
        <v>5</v>
      </c>
      <c r="S31" s="71">
        <v>61</v>
      </c>
      <c r="T31" s="71">
        <v>27</v>
      </c>
      <c r="U31" s="71">
        <v>0</v>
      </c>
      <c r="V31" s="71">
        <v>5010</v>
      </c>
      <c r="W31" s="71">
        <v>3488</v>
      </c>
      <c r="X31" s="71">
        <v>0</v>
      </c>
      <c r="Y31" s="71">
        <v>0</v>
      </c>
      <c r="Z31" s="71">
        <v>0</v>
      </c>
      <c r="AA31" s="71">
        <v>0</v>
      </c>
      <c r="AB31" s="67">
        <f t="shared" si="0"/>
        <v>7.5191177399987357</v>
      </c>
      <c r="AC31" s="67">
        <f t="shared" si="1"/>
        <v>9.9238450357075134</v>
      </c>
      <c r="AD31" s="67">
        <f t="shared" si="8"/>
        <v>6.0727043496532884</v>
      </c>
      <c r="AE31" s="67">
        <f t="shared" si="8"/>
        <v>90.65743944636678</v>
      </c>
      <c r="AF31" s="67">
        <f t="shared" si="2"/>
        <v>231.14099600756461</v>
      </c>
      <c r="AG31" s="67">
        <f t="shared" si="3"/>
        <v>63.636363636363633</v>
      </c>
      <c r="AH31" s="67">
        <f t="shared" si="4"/>
        <v>3.8062283737024223</v>
      </c>
    </row>
    <row r="32" spans="1:34" ht="30" customHeight="1" x14ac:dyDescent="0.2">
      <c r="A32" s="70" t="s">
        <v>59</v>
      </c>
      <c r="B32" s="71">
        <v>50748</v>
      </c>
      <c r="C32" s="71">
        <v>3667</v>
      </c>
      <c r="D32" s="71">
        <v>126</v>
      </c>
      <c r="E32" s="71">
        <v>119</v>
      </c>
      <c r="F32" s="71">
        <v>35</v>
      </c>
      <c r="G32" s="71">
        <v>4</v>
      </c>
      <c r="H32" s="71">
        <v>5</v>
      </c>
      <c r="I32" s="71">
        <v>5</v>
      </c>
      <c r="J32" s="71">
        <v>2</v>
      </c>
      <c r="K32" s="71">
        <v>11</v>
      </c>
      <c r="L32" s="71">
        <v>3</v>
      </c>
      <c r="M32" s="71">
        <v>16</v>
      </c>
      <c r="N32" s="71">
        <v>7</v>
      </c>
      <c r="O32" s="71">
        <v>1</v>
      </c>
      <c r="P32" s="71">
        <v>2</v>
      </c>
      <c r="Q32" s="71">
        <v>11</v>
      </c>
      <c r="R32" s="71">
        <v>4</v>
      </c>
      <c r="S32" s="71">
        <v>40</v>
      </c>
      <c r="T32" s="71">
        <v>7</v>
      </c>
      <c r="U32" s="71">
        <v>0</v>
      </c>
      <c r="V32" s="71">
        <v>3892</v>
      </c>
      <c r="W32" s="71">
        <v>2622</v>
      </c>
      <c r="X32" s="71">
        <v>0</v>
      </c>
      <c r="Y32" s="71">
        <v>0</v>
      </c>
      <c r="Z32" s="71">
        <v>0</v>
      </c>
      <c r="AA32" s="71">
        <v>0</v>
      </c>
      <c r="AB32" s="67">
        <f t="shared" si="0"/>
        <v>7.22590052809963</v>
      </c>
      <c r="AC32" s="67">
        <f t="shared" si="1"/>
        <v>9.7284622054071104</v>
      </c>
      <c r="AD32" s="67">
        <f t="shared" si="8"/>
        <v>3.4360512680665396</v>
      </c>
      <c r="AE32" s="67">
        <f t="shared" si="8"/>
        <v>94.444444444444443</v>
      </c>
      <c r="AF32" s="67">
        <f t="shared" si="2"/>
        <v>299.97272975184075</v>
      </c>
      <c r="AG32" s="67">
        <f t="shared" si="3"/>
        <v>45.454545454545453</v>
      </c>
      <c r="AH32" s="67">
        <f t="shared" si="4"/>
        <v>8.7301587301587293</v>
      </c>
    </row>
    <row r="33" spans="1:34" ht="30" customHeight="1" x14ac:dyDescent="0.2">
      <c r="A33" s="70" t="s">
        <v>60</v>
      </c>
      <c r="B33" s="71">
        <v>18804</v>
      </c>
      <c r="C33" s="71">
        <v>1903</v>
      </c>
      <c r="D33" s="71">
        <v>79</v>
      </c>
      <c r="E33" s="71">
        <v>72</v>
      </c>
      <c r="F33" s="71">
        <v>21</v>
      </c>
      <c r="G33" s="71">
        <v>4</v>
      </c>
      <c r="H33" s="71">
        <v>3</v>
      </c>
      <c r="I33" s="71">
        <v>0</v>
      </c>
      <c r="J33" s="71">
        <v>1</v>
      </c>
      <c r="K33" s="71">
        <v>8</v>
      </c>
      <c r="L33" s="71">
        <v>0</v>
      </c>
      <c r="M33" s="71">
        <v>8</v>
      </c>
      <c r="N33" s="71">
        <v>4</v>
      </c>
      <c r="O33" s="71">
        <v>0</v>
      </c>
      <c r="P33" s="71">
        <v>0</v>
      </c>
      <c r="Q33" s="71">
        <v>5</v>
      </c>
      <c r="R33" s="71">
        <v>3</v>
      </c>
      <c r="S33" s="71">
        <v>32</v>
      </c>
      <c r="T33" s="71">
        <v>7</v>
      </c>
      <c r="U33" s="71">
        <v>0</v>
      </c>
      <c r="V33" s="71">
        <v>1985</v>
      </c>
      <c r="W33" s="71">
        <v>1546</v>
      </c>
      <c r="X33" s="71">
        <v>0</v>
      </c>
      <c r="Y33" s="71">
        <v>0</v>
      </c>
      <c r="Z33" s="71">
        <v>0</v>
      </c>
      <c r="AA33" s="71">
        <v>0</v>
      </c>
      <c r="AB33" s="67">
        <f t="shared" si="0"/>
        <v>10.120187194213997</v>
      </c>
      <c r="AC33" s="67">
        <f t="shared" si="1"/>
        <v>12.454796851733674</v>
      </c>
      <c r="AD33" s="67">
        <f t="shared" si="8"/>
        <v>4.1513399894902783</v>
      </c>
      <c r="AE33" s="67">
        <f t="shared" si="8"/>
        <v>91.139240506329116</v>
      </c>
      <c r="AF33" s="67">
        <f t="shared" si="2"/>
        <v>420.38885969521806</v>
      </c>
      <c r="AG33" s="67">
        <f t="shared" si="3"/>
        <v>37.5</v>
      </c>
      <c r="AH33" s="67">
        <f t="shared" si="4"/>
        <v>10.126582278481013</v>
      </c>
    </row>
    <row r="34" spans="1:34" ht="30" customHeight="1" x14ac:dyDescent="0.2">
      <c r="A34" s="70" t="s">
        <v>61</v>
      </c>
      <c r="B34" s="71">
        <v>8097</v>
      </c>
      <c r="C34" s="71">
        <v>779</v>
      </c>
      <c r="D34" s="71">
        <v>42</v>
      </c>
      <c r="E34" s="71">
        <v>34</v>
      </c>
      <c r="F34" s="71">
        <v>3</v>
      </c>
      <c r="G34" s="71">
        <v>0</v>
      </c>
      <c r="H34" s="71">
        <v>3</v>
      </c>
      <c r="I34" s="71">
        <v>0</v>
      </c>
      <c r="J34" s="71">
        <v>0</v>
      </c>
      <c r="K34" s="71">
        <v>3</v>
      </c>
      <c r="L34" s="71">
        <v>1</v>
      </c>
      <c r="M34" s="71">
        <v>5</v>
      </c>
      <c r="N34" s="71">
        <v>1</v>
      </c>
      <c r="O34" s="71">
        <v>0</v>
      </c>
      <c r="P34" s="71">
        <v>0</v>
      </c>
      <c r="Q34" s="71">
        <v>4</v>
      </c>
      <c r="R34" s="71">
        <v>0</v>
      </c>
      <c r="S34" s="71">
        <v>21</v>
      </c>
      <c r="T34" s="71">
        <v>8</v>
      </c>
      <c r="U34" s="71">
        <v>0</v>
      </c>
      <c r="V34" s="71">
        <v>765</v>
      </c>
      <c r="W34" s="71">
        <v>547</v>
      </c>
      <c r="X34" s="71">
        <v>0</v>
      </c>
      <c r="Y34" s="71">
        <v>0</v>
      </c>
      <c r="Z34" s="71">
        <v>0</v>
      </c>
      <c r="AA34" s="71">
        <v>0</v>
      </c>
      <c r="AB34" s="67">
        <f t="shared" si="0"/>
        <v>9.6208472273681611</v>
      </c>
      <c r="AC34" s="67">
        <f t="shared" si="1"/>
        <v>12.313202420649622</v>
      </c>
      <c r="AD34" s="67">
        <f t="shared" si="8"/>
        <v>5.3915275994865208</v>
      </c>
      <c r="AE34" s="67">
        <f t="shared" si="8"/>
        <v>80.952380952380949</v>
      </c>
      <c r="AF34" s="67">
        <f t="shared" si="2"/>
        <v>385.10911424903725</v>
      </c>
      <c r="AG34" s="67">
        <f t="shared" si="3"/>
        <v>100</v>
      </c>
      <c r="AH34" s="67">
        <f t="shared" si="4"/>
        <v>7.1428571428571423</v>
      </c>
    </row>
    <row r="35" spans="1:34" ht="30" customHeight="1" x14ac:dyDescent="0.2">
      <c r="A35" s="70" t="s">
        <v>62</v>
      </c>
      <c r="B35" s="71">
        <v>5296</v>
      </c>
      <c r="C35" s="71">
        <v>746</v>
      </c>
      <c r="D35" s="71">
        <v>23</v>
      </c>
      <c r="E35" s="71">
        <v>22</v>
      </c>
      <c r="F35" s="71">
        <v>4</v>
      </c>
      <c r="G35" s="71">
        <v>0</v>
      </c>
      <c r="H35" s="71">
        <v>1</v>
      </c>
      <c r="I35" s="71">
        <v>0</v>
      </c>
      <c r="J35" s="71">
        <v>0</v>
      </c>
      <c r="K35" s="71">
        <v>1</v>
      </c>
      <c r="L35" s="71">
        <v>0</v>
      </c>
      <c r="M35" s="71">
        <v>5</v>
      </c>
      <c r="N35" s="71">
        <v>0</v>
      </c>
      <c r="O35" s="71">
        <v>0</v>
      </c>
      <c r="P35" s="71">
        <v>0</v>
      </c>
      <c r="Q35" s="71">
        <v>5</v>
      </c>
      <c r="R35" s="71">
        <v>1</v>
      </c>
      <c r="S35" s="71">
        <v>6</v>
      </c>
      <c r="T35" s="71">
        <v>1</v>
      </c>
      <c r="U35" s="71">
        <v>1</v>
      </c>
      <c r="V35" s="71">
        <v>769</v>
      </c>
      <c r="W35" s="71">
        <v>480</v>
      </c>
      <c r="X35" s="71">
        <v>0</v>
      </c>
      <c r="Y35" s="71">
        <v>0</v>
      </c>
      <c r="Z35" s="71">
        <v>0</v>
      </c>
      <c r="AA35" s="71">
        <v>0</v>
      </c>
      <c r="AB35" s="67">
        <f t="shared" si="0"/>
        <v>14.086102719033233</v>
      </c>
      <c r="AC35" s="67">
        <f t="shared" si="1"/>
        <v>19.543051359516618</v>
      </c>
      <c r="AD35" s="67">
        <f t="shared" si="8"/>
        <v>3.0831099195710454</v>
      </c>
      <c r="AE35" s="67">
        <f t="shared" si="8"/>
        <v>95.652173913043484</v>
      </c>
      <c r="AF35" s="67">
        <f t="shared" si="2"/>
        <v>134.04825737265415</v>
      </c>
      <c r="AG35" s="67">
        <f t="shared" si="3"/>
        <v>100</v>
      </c>
      <c r="AH35" s="67">
        <f t="shared" si="4"/>
        <v>4.3478260869565215</v>
      </c>
    </row>
    <row r="36" spans="1:34" s="64" customFormat="1" ht="30" customHeight="1" thickBot="1" x14ac:dyDescent="0.25">
      <c r="A36" s="65"/>
      <c r="B36" s="66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7"/>
      <c r="AC36" s="67"/>
      <c r="AD36" s="67"/>
      <c r="AE36" s="67"/>
      <c r="AF36" s="67"/>
      <c r="AG36" s="67"/>
      <c r="AH36" s="67"/>
    </row>
    <row r="37" spans="1:34" s="64" customFormat="1" ht="30" customHeight="1" thickBot="1" x14ac:dyDescent="0.25">
      <c r="A37" s="60" t="s">
        <v>63</v>
      </c>
      <c r="B37" s="61">
        <v>223887</v>
      </c>
      <c r="C37" s="61">
        <v>14641</v>
      </c>
      <c r="D37" s="61">
        <v>505</v>
      </c>
      <c r="E37" s="61">
        <v>467</v>
      </c>
      <c r="F37" s="61">
        <v>139</v>
      </c>
      <c r="G37" s="61">
        <v>12</v>
      </c>
      <c r="H37" s="61">
        <v>11</v>
      </c>
      <c r="I37" s="61">
        <v>0</v>
      </c>
      <c r="J37" s="61">
        <v>2</v>
      </c>
      <c r="K37" s="61">
        <v>25</v>
      </c>
      <c r="L37" s="61">
        <v>5</v>
      </c>
      <c r="M37" s="61">
        <v>70</v>
      </c>
      <c r="N37" s="61">
        <v>13</v>
      </c>
      <c r="O37" s="61">
        <v>3</v>
      </c>
      <c r="P37" s="61">
        <v>4</v>
      </c>
      <c r="Q37" s="61">
        <v>55</v>
      </c>
      <c r="R37" s="61">
        <v>10</v>
      </c>
      <c r="S37" s="61">
        <v>146</v>
      </c>
      <c r="T37" s="61">
        <v>38</v>
      </c>
      <c r="U37" s="61">
        <v>6</v>
      </c>
      <c r="V37" s="61">
        <v>15394</v>
      </c>
      <c r="W37" s="61">
        <v>10556</v>
      </c>
      <c r="X37" s="61">
        <v>0</v>
      </c>
      <c r="Y37" s="61">
        <v>0</v>
      </c>
      <c r="Z37" s="61">
        <v>0</v>
      </c>
      <c r="AA37" s="61">
        <v>0</v>
      </c>
      <c r="AB37" s="62">
        <f t="shared" si="0"/>
        <v>6.5394596381210164</v>
      </c>
      <c r="AC37" s="62">
        <f t="shared" si="1"/>
        <v>8.7003711693845567</v>
      </c>
      <c r="AD37" s="62">
        <f t="shared" ref="AD37:AE41" si="9">D37/C37*100</f>
        <v>3.4492179495936068</v>
      </c>
      <c r="AE37" s="62">
        <f t="shared" si="9"/>
        <v>92.475247524752476</v>
      </c>
      <c r="AF37" s="62">
        <f t="shared" si="2"/>
        <v>170.75336384126766</v>
      </c>
      <c r="AG37" s="62">
        <f t="shared" si="3"/>
        <v>44</v>
      </c>
      <c r="AH37" s="63">
        <f t="shared" si="4"/>
        <v>4.9504950495049505</v>
      </c>
    </row>
    <row r="38" spans="1:34" ht="30" customHeight="1" x14ac:dyDescent="0.2">
      <c r="A38" s="70" t="s">
        <v>64</v>
      </c>
      <c r="B38" s="71">
        <v>171009</v>
      </c>
      <c r="C38" s="71">
        <v>9506</v>
      </c>
      <c r="D38" s="71">
        <v>270</v>
      </c>
      <c r="E38" s="71">
        <v>247</v>
      </c>
      <c r="F38" s="71">
        <v>70</v>
      </c>
      <c r="G38" s="71">
        <v>7</v>
      </c>
      <c r="H38" s="71">
        <v>7</v>
      </c>
      <c r="I38" s="71">
        <v>0</v>
      </c>
      <c r="J38" s="71">
        <v>1</v>
      </c>
      <c r="K38" s="71">
        <v>15</v>
      </c>
      <c r="L38" s="71">
        <v>2</v>
      </c>
      <c r="M38" s="71">
        <v>43</v>
      </c>
      <c r="N38" s="71">
        <v>7</v>
      </c>
      <c r="O38" s="71">
        <v>2</v>
      </c>
      <c r="P38" s="71">
        <v>3</v>
      </c>
      <c r="Q38" s="71">
        <v>29</v>
      </c>
      <c r="R38" s="71">
        <v>2</v>
      </c>
      <c r="S38" s="71">
        <v>68</v>
      </c>
      <c r="T38" s="71">
        <v>23</v>
      </c>
      <c r="U38" s="71">
        <v>6</v>
      </c>
      <c r="V38" s="71">
        <v>10048</v>
      </c>
      <c r="W38" s="71">
        <v>6732</v>
      </c>
      <c r="X38" s="71">
        <v>0</v>
      </c>
      <c r="Y38" s="71">
        <v>0</v>
      </c>
      <c r="Z38" s="71">
        <v>0</v>
      </c>
      <c r="AA38" s="71">
        <v>0</v>
      </c>
      <c r="AB38" s="67">
        <f t="shared" si="0"/>
        <v>5.5587717605506137</v>
      </c>
      <c r="AC38" s="67">
        <f t="shared" si="1"/>
        <v>7.4978509902987556</v>
      </c>
      <c r="AD38" s="67">
        <f t="shared" si="9"/>
        <v>2.8403113822848729</v>
      </c>
      <c r="AE38" s="67">
        <f t="shared" si="9"/>
        <v>91.481481481481481</v>
      </c>
      <c r="AF38" s="67">
        <f t="shared" si="2"/>
        <v>157.79507679360404</v>
      </c>
      <c r="AG38" s="67">
        <f t="shared" si="3"/>
        <v>46.666666666666664</v>
      </c>
      <c r="AH38" s="67">
        <f t="shared" si="4"/>
        <v>5.5555555555555554</v>
      </c>
    </row>
    <row r="39" spans="1:34" ht="30" customHeight="1" x14ac:dyDescent="0.2">
      <c r="A39" s="70" t="s">
        <v>65</v>
      </c>
      <c r="B39" s="71">
        <v>26253</v>
      </c>
      <c r="C39" s="71">
        <v>2392</v>
      </c>
      <c r="D39" s="71">
        <v>110</v>
      </c>
      <c r="E39" s="71">
        <v>102</v>
      </c>
      <c r="F39" s="71">
        <v>24</v>
      </c>
      <c r="G39" s="71">
        <v>2</v>
      </c>
      <c r="H39" s="71">
        <v>1</v>
      </c>
      <c r="I39" s="71">
        <v>0</v>
      </c>
      <c r="J39" s="71">
        <v>1</v>
      </c>
      <c r="K39" s="71">
        <v>4</v>
      </c>
      <c r="L39" s="71">
        <v>3</v>
      </c>
      <c r="M39" s="71">
        <v>15</v>
      </c>
      <c r="N39" s="71">
        <v>3</v>
      </c>
      <c r="O39" s="71">
        <v>1</v>
      </c>
      <c r="P39" s="71">
        <v>0</v>
      </c>
      <c r="Q39" s="71">
        <v>18</v>
      </c>
      <c r="R39" s="71">
        <v>2</v>
      </c>
      <c r="S39" s="71">
        <v>41</v>
      </c>
      <c r="T39" s="71">
        <v>8</v>
      </c>
      <c r="U39" s="71">
        <v>0</v>
      </c>
      <c r="V39" s="71">
        <v>2468</v>
      </c>
      <c r="W39" s="71">
        <v>1768</v>
      </c>
      <c r="X39" s="71">
        <v>0</v>
      </c>
      <c r="Y39" s="71">
        <v>0</v>
      </c>
      <c r="Z39" s="71">
        <v>0</v>
      </c>
      <c r="AA39" s="71">
        <v>0</v>
      </c>
      <c r="AB39" s="67">
        <f t="shared" si="0"/>
        <v>9.1113396564202187</v>
      </c>
      <c r="AC39" s="67">
        <f t="shared" si="1"/>
        <v>11.777701596008075</v>
      </c>
      <c r="AD39" s="67">
        <f t="shared" si="9"/>
        <v>4.5986622073578589</v>
      </c>
      <c r="AE39" s="67">
        <f t="shared" si="9"/>
        <v>92.72727272727272</v>
      </c>
      <c r="AF39" s="67">
        <f t="shared" si="2"/>
        <v>167.22408026755852</v>
      </c>
      <c r="AG39" s="67">
        <f t="shared" si="3"/>
        <v>25</v>
      </c>
      <c r="AH39" s="67">
        <f t="shared" si="4"/>
        <v>3.6363636363636362</v>
      </c>
    </row>
    <row r="40" spans="1:34" ht="30" customHeight="1" x14ac:dyDescent="0.2">
      <c r="A40" s="70" t="s">
        <v>66</v>
      </c>
      <c r="B40" s="71">
        <v>3220</v>
      </c>
      <c r="C40" s="71">
        <v>346</v>
      </c>
      <c r="D40" s="71">
        <v>9</v>
      </c>
      <c r="E40" s="71">
        <v>8</v>
      </c>
      <c r="F40" s="71">
        <v>1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2</v>
      </c>
      <c r="N40" s="71">
        <v>0</v>
      </c>
      <c r="O40" s="71">
        <v>0</v>
      </c>
      <c r="P40" s="71">
        <v>0</v>
      </c>
      <c r="Q40" s="71">
        <v>0</v>
      </c>
      <c r="R40" s="71">
        <v>0</v>
      </c>
      <c r="S40" s="71">
        <v>5</v>
      </c>
      <c r="T40" s="71">
        <v>1</v>
      </c>
      <c r="U40" s="71">
        <v>0</v>
      </c>
      <c r="V40" s="71">
        <v>376</v>
      </c>
      <c r="W40" s="71">
        <v>261</v>
      </c>
      <c r="X40" s="71">
        <v>0</v>
      </c>
      <c r="Y40" s="71">
        <v>0</v>
      </c>
      <c r="Z40" s="71">
        <v>0</v>
      </c>
      <c r="AA40" s="71">
        <v>0</v>
      </c>
      <c r="AB40" s="67">
        <f t="shared" si="0"/>
        <v>10.745341614906833</v>
      </c>
      <c r="AC40" s="67">
        <f t="shared" si="1"/>
        <v>14.316770186335404</v>
      </c>
      <c r="AD40" s="67">
        <f t="shared" si="9"/>
        <v>2.601156069364162</v>
      </c>
      <c r="AE40" s="67">
        <f t="shared" si="9"/>
        <v>88.888888888888886</v>
      </c>
      <c r="AF40" s="67">
        <f t="shared" si="2"/>
        <v>0</v>
      </c>
      <c r="AG40" s="67">
        <v>0</v>
      </c>
      <c r="AH40" s="67">
        <f t="shared" si="4"/>
        <v>0</v>
      </c>
    </row>
    <row r="41" spans="1:34" ht="30" customHeight="1" x14ac:dyDescent="0.2">
      <c r="A41" s="70" t="s">
        <v>67</v>
      </c>
      <c r="B41" s="71">
        <v>23405</v>
      </c>
      <c r="C41" s="71">
        <v>2397</v>
      </c>
      <c r="D41" s="71">
        <v>116</v>
      </c>
      <c r="E41" s="71">
        <v>110</v>
      </c>
      <c r="F41" s="71">
        <v>44</v>
      </c>
      <c r="G41" s="71">
        <v>3</v>
      </c>
      <c r="H41" s="71">
        <v>3</v>
      </c>
      <c r="I41" s="71">
        <v>0</v>
      </c>
      <c r="J41" s="71">
        <v>0</v>
      </c>
      <c r="K41" s="71">
        <v>6</v>
      </c>
      <c r="L41" s="71">
        <v>0</v>
      </c>
      <c r="M41" s="71">
        <v>10</v>
      </c>
      <c r="N41" s="71">
        <v>3</v>
      </c>
      <c r="O41" s="71">
        <v>0</v>
      </c>
      <c r="P41" s="71">
        <v>1</v>
      </c>
      <c r="Q41" s="71">
        <v>8</v>
      </c>
      <c r="R41" s="71">
        <v>6</v>
      </c>
      <c r="S41" s="71">
        <v>32</v>
      </c>
      <c r="T41" s="71">
        <v>6</v>
      </c>
      <c r="U41" s="71">
        <v>0</v>
      </c>
      <c r="V41" s="71">
        <v>2502</v>
      </c>
      <c r="W41" s="71">
        <v>1795</v>
      </c>
      <c r="X41" s="71">
        <v>0</v>
      </c>
      <c r="Y41" s="71">
        <v>0</v>
      </c>
      <c r="Z41" s="71">
        <v>0</v>
      </c>
      <c r="AA41" s="71">
        <v>0</v>
      </c>
      <c r="AB41" s="67">
        <f t="shared" si="0"/>
        <v>10.241401409955138</v>
      </c>
      <c r="AC41" s="67">
        <f t="shared" si="1"/>
        <v>13.26212347788934</v>
      </c>
      <c r="AD41" s="67">
        <f t="shared" si="9"/>
        <v>4.8393825615352526</v>
      </c>
      <c r="AE41" s="67">
        <f t="shared" si="9"/>
        <v>94.827586206896555</v>
      </c>
      <c r="AF41" s="67">
        <f t="shared" si="2"/>
        <v>250.31289111389236</v>
      </c>
      <c r="AG41" s="67">
        <f t="shared" si="3"/>
        <v>50</v>
      </c>
      <c r="AH41" s="67">
        <f t="shared" si="4"/>
        <v>5.1724137931034484</v>
      </c>
    </row>
    <row r="42" spans="1:34" s="64" customFormat="1" ht="30" customHeight="1" thickBot="1" x14ac:dyDescent="0.25">
      <c r="A42" s="65"/>
      <c r="B42" s="66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7"/>
      <c r="AC42" s="67"/>
      <c r="AD42" s="67"/>
      <c r="AE42" s="67"/>
      <c r="AF42" s="67"/>
      <c r="AG42" s="67"/>
      <c r="AH42" s="67"/>
    </row>
    <row r="43" spans="1:34" s="64" customFormat="1" ht="30" customHeight="1" thickBot="1" x14ac:dyDescent="0.25">
      <c r="A43" s="60" t="s">
        <v>68</v>
      </c>
      <c r="B43" s="61">
        <v>25030</v>
      </c>
      <c r="C43" s="61">
        <v>2936</v>
      </c>
      <c r="D43" s="61">
        <v>120</v>
      </c>
      <c r="E43" s="61">
        <v>114</v>
      </c>
      <c r="F43" s="61">
        <v>36</v>
      </c>
      <c r="G43" s="61">
        <v>0</v>
      </c>
      <c r="H43" s="61">
        <v>5</v>
      </c>
      <c r="I43" s="61">
        <v>0</v>
      </c>
      <c r="J43" s="61">
        <v>0</v>
      </c>
      <c r="K43" s="61">
        <v>5</v>
      </c>
      <c r="L43" s="61">
        <v>0</v>
      </c>
      <c r="M43" s="61">
        <v>17</v>
      </c>
      <c r="N43" s="61">
        <v>3</v>
      </c>
      <c r="O43" s="61">
        <v>1</v>
      </c>
      <c r="P43" s="61">
        <v>0</v>
      </c>
      <c r="Q43" s="61">
        <v>9</v>
      </c>
      <c r="R43" s="61">
        <v>4</v>
      </c>
      <c r="S43" s="61">
        <v>39</v>
      </c>
      <c r="T43" s="61">
        <v>6</v>
      </c>
      <c r="U43" s="61">
        <v>0</v>
      </c>
      <c r="V43" s="61">
        <v>3083</v>
      </c>
      <c r="W43" s="61">
        <v>2228</v>
      </c>
      <c r="X43" s="61">
        <v>0</v>
      </c>
      <c r="Y43" s="61">
        <v>0</v>
      </c>
      <c r="Z43" s="61">
        <v>0</v>
      </c>
      <c r="AA43" s="61">
        <v>0</v>
      </c>
      <c r="AB43" s="62">
        <f t="shared" si="0"/>
        <v>11.729924091090691</v>
      </c>
      <c r="AC43" s="62">
        <f t="shared" si="1"/>
        <v>15.145825009988014</v>
      </c>
      <c r="AD43" s="62">
        <f>D43/C43*100</f>
        <v>4.0871934604904636</v>
      </c>
      <c r="AE43" s="62">
        <f>E43/D43*100</f>
        <v>95</v>
      </c>
      <c r="AF43" s="62">
        <f t="shared" si="2"/>
        <v>170.29972752043597</v>
      </c>
      <c r="AG43" s="62">
        <f t="shared" si="3"/>
        <v>100</v>
      </c>
      <c r="AH43" s="63">
        <f t="shared" si="4"/>
        <v>4.1666666666666661</v>
      </c>
    </row>
    <row r="44" spans="1:34" ht="30" customHeight="1" x14ac:dyDescent="0.2">
      <c r="A44" s="70" t="s">
        <v>69</v>
      </c>
      <c r="B44" s="71">
        <v>25030</v>
      </c>
      <c r="C44" s="71">
        <v>2936</v>
      </c>
      <c r="D44" s="71">
        <v>120</v>
      </c>
      <c r="E44" s="71">
        <v>114</v>
      </c>
      <c r="F44" s="71">
        <v>36</v>
      </c>
      <c r="G44" s="71">
        <v>0</v>
      </c>
      <c r="H44" s="71">
        <v>5</v>
      </c>
      <c r="I44" s="71">
        <v>0</v>
      </c>
      <c r="J44" s="71">
        <v>0</v>
      </c>
      <c r="K44" s="71">
        <v>5</v>
      </c>
      <c r="L44" s="71">
        <v>0</v>
      </c>
      <c r="M44" s="71">
        <v>17</v>
      </c>
      <c r="N44" s="71">
        <v>3</v>
      </c>
      <c r="O44" s="71">
        <v>1</v>
      </c>
      <c r="P44" s="71">
        <v>0</v>
      </c>
      <c r="Q44" s="71">
        <v>9</v>
      </c>
      <c r="R44" s="71">
        <v>4</v>
      </c>
      <c r="S44" s="71">
        <v>39</v>
      </c>
      <c r="T44" s="71">
        <v>6</v>
      </c>
      <c r="U44" s="71">
        <v>0</v>
      </c>
      <c r="V44" s="71">
        <v>3083</v>
      </c>
      <c r="W44" s="71">
        <v>2228</v>
      </c>
      <c r="X44" s="71">
        <v>0</v>
      </c>
      <c r="Y44" s="71">
        <v>0</v>
      </c>
      <c r="Z44" s="71">
        <v>0</v>
      </c>
      <c r="AA44" s="71">
        <v>0</v>
      </c>
      <c r="AB44" s="67">
        <f t="shared" si="0"/>
        <v>11.729924091090691</v>
      </c>
      <c r="AC44" s="67">
        <f t="shared" si="1"/>
        <v>15.145825009988014</v>
      </c>
      <c r="AD44" s="67">
        <f>D44/C44*100</f>
        <v>4.0871934604904636</v>
      </c>
      <c r="AE44" s="67">
        <f>E44/D44*100</f>
        <v>95</v>
      </c>
      <c r="AF44" s="67">
        <f t="shared" si="2"/>
        <v>170.29972752043597</v>
      </c>
      <c r="AG44" s="67">
        <f t="shared" si="3"/>
        <v>100</v>
      </c>
      <c r="AH44" s="67">
        <f t="shared" si="4"/>
        <v>4.1666666666666661</v>
      </c>
    </row>
    <row r="45" spans="1:34" s="64" customFormat="1" ht="30" customHeight="1" thickBot="1" x14ac:dyDescent="0.25">
      <c r="A45" s="65"/>
      <c r="B45" s="66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67"/>
      <c r="AD45" s="67"/>
      <c r="AE45" s="67"/>
      <c r="AF45" s="67"/>
      <c r="AG45" s="67"/>
      <c r="AH45" s="67"/>
    </row>
    <row r="46" spans="1:34" s="64" customFormat="1" ht="30" customHeight="1" thickBot="1" x14ac:dyDescent="0.25">
      <c r="A46" s="60" t="s">
        <v>70</v>
      </c>
      <c r="B46" s="61">
        <v>42785</v>
      </c>
      <c r="C46" s="61">
        <v>4188</v>
      </c>
      <c r="D46" s="61">
        <v>201</v>
      </c>
      <c r="E46" s="61">
        <v>183</v>
      </c>
      <c r="F46" s="61">
        <v>52</v>
      </c>
      <c r="G46" s="61">
        <v>0</v>
      </c>
      <c r="H46" s="61">
        <v>3</v>
      </c>
      <c r="I46" s="61">
        <v>0</v>
      </c>
      <c r="J46" s="61">
        <v>0</v>
      </c>
      <c r="K46" s="61">
        <v>3</v>
      </c>
      <c r="L46" s="61">
        <v>0</v>
      </c>
      <c r="M46" s="61">
        <v>34</v>
      </c>
      <c r="N46" s="61">
        <v>7</v>
      </c>
      <c r="O46" s="61">
        <v>0</v>
      </c>
      <c r="P46" s="61">
        <v>3</v>
      </c>
      <c r="Q46" s="61">
        <v>12</v>
      </c>
      <c r="R46" s="61">
        <v>3</v>
      </c>
      <c r="S46" s="61">
        <v>69</v>
      </c>
      <c r="T46" s="61">
        <v>18</v>
      </c>
      <c r="U46" s="61">
        <v>0</v>
      </c>
      <c r="V46" s="61">
        <v>4218</v>
      </c>
      <c r="W46" s="61">
        <v>2937</v>
      </c>
      <c r="X46" s="61">
        <v>0</v>
      </c>
      <c r="Y46" s="61">
        <v>0</v>
      </c>
      <c r="Z46" s="61">
        <v>0</v>
      </c>
      <c r="AA46" s="61">
        <v>0</v>
      </c>
      <c r="AB46" s="62">
        <f t="shared" si="0"/>
        <v>9.7884772700712865</v>
      </c>
      <c r="AC46" s="62">
        <f t="shared" si="1"/>
        <v>12.782517237349539</v>
      </c>
      <c r="AD46" s="62">
        <f t="shared" ref="AD46:AE48" si="10">D46/C46*100</f>
        <v>4.7994269340974212</v>
      </c>
      <c r="AE46" s="62">
        <f t="shared" si="10"/>
        <v>91.044776119402982</v>
      </c>
      <c r="AF46" s="62">
        <f t="shared" si="2"/>
        <v>71.633237822349571</v>
      </c>
      <c r="AG46" s="62">
        <f t="shared" si="3"/>
        <v>100</v>
      </c>
      <c r="AH46" s="63">
        <f t="shared" si="4"/>
        <v>1.4925373134328357</v>
      </c>
    </row>
    <row r="47" spans="1:34" ht="30" customHeight="1" x14ac:dyDescent="0.2">
      <c r="A47" s="70" t="s">
        <v>71</v>
      </c>
      <c r="B47" s="71">
        <v>37052</v>
      </c>
      <c r="C47" s="71">
        <v>3750</v>
      </c>
      <c r="D47" s="71">
        <v>180</v>
      </c>
      <c r="E47" s="71">
        <v>162</v>
      </c>
      <c r="F47" s="71">
        <v>48</v>
      </c>
      <c r="G47" s="71">
        <v>0</v>
      </c>
      <c r="H47" s="71">
        <v>3</v>
      </c>
      <c r="I47" s="71">
        <v>0</v>
      </c>
      <c r="J47" s="71">
        <v>0</v>
      </c>
      <c r="K47" s="71">
        <v>3</v>
      </c>
      <c r="L47" s="71">
        <v>0</v>
      </c>
      <c r="M47" s="71">
        <v>22</v>
      </c>
      <c r="N47" s="71">
        <v>7</v>
      </c>
      <c r="O47" s="71">
        <v>0</v>
      </c>
      <c r="P47" s="71">
        <v>2</v>
      </c>
      <c r="Q47" s="71">
        <v>11</v>
      </c>
      <c r="R47" s="71">
        <v>3</v>
      </c>
      <c r="S47" s="71">
        <v>66</v>
      </c>
      <c r="T47" s="71">
        <v>18</v>
      </c>
      <c r="U47" s="71">
        <v>0</v>
      </c>
      <c r="V47" s="71">
        <v>3768</v>
      </c>
      <c r="W47" s="71">
        <v>2651</v>
      </c>
      <c r="X47" s="71">
        <v>0</v>
      </c>
      <c r="Y47" s="71">
        <v>0</v>
      </c>
      <c r="Z47" s="71">
        <v>0</v>
      </c>
      <c r="AA47" s="71">
        <v>0</v>
      </c>
      <c r="AB47" s="67">
        <f t="shared" si="0"/>
        <v>10.120911151894635</v>
      </c>
      <c r="AC47" s="67">
        <f t="shared" si="1"/>
        <v>13.135593220338984</v>
      </c>
      <c r="AD47" s="67">
        <f t="shared" si="10"/>
        <v>4.8</v>
      </c>
      <c r="AE47" s="67">
        <f t="shared" si="10"/>
        <v>90</v>
      </c>
      <c r="AF47" s="67">
        <f t="shared" si="2"/>
        <v>80</v>
      </c>
      <c r="AG47" s="67">
        <f t="shared" si="3"/>
        <v>100</v>
      </c>
      <c r="AH47" s="67">
        <f t="shared" si="4"/>
        <v>1.6666666666666667</v>
      </c>
    </row>
    <row r="48" spans="1:34" ht="30" customHeight="1" x14ac:dyDescent="0.2">
      <c r="A48" s="70" t="s">
        <v>72</v>
      </c>
      <c r="B48" s="71">
        <v>5733</v>
      </c>
      <c r="C48" s="71">
        <v>438</v>
      </c>
      <c r="D48" s="71">
        <v>21</v>
      </c>
      <c r="E48" s="71">
        <v>21</v>
      </c>
      <c r="F48" s="71">
        <v>4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12</v>
      </c>
      <c r="N48" s="71">
        <v>0</v>
      </c>
      <c r="O48" s="71">
        <v>0</v>
      </c>
      <c r="P48" s="71">
        <v>1</v>
      </c>
      <c r="Q48" s="71">
        <v>1</v>
      </c>
      <c r="R48" s="71">
        <v>0</v>
      </c>
      <c r="S48" s="71">
        <v>3</v>
      </c>
      <c r="T48" s="71">
        <v>0</v>
      </c>
      <c r="U48" s="71">
        <v>0</v>
      </c>
      <c r="V48" s="71">
        <v>450</v>
      </c>
      <c r="W48" s="71">
        <v>286</v>
      </c>
      <c r="X48" s="71">
        <v>0</v>
      </c>
      <c r="Y48" s="71">
        <v>0</v>
      </c>
      <c r="Z48" s="71">
        <v>0</v>
      </c>
      <c r="AA48" s="71">
        <v>0</v>
      </c>
      <c r="AB48" s="67">
        <f t="shared" si="0"/>
        <v>7.6399790685504971</v>
      </c>
      <c r="AC48" s="67">
        <f t="shared" si="1"/>
        <v>10.500610500610501</v>
      </c>
      <c r="AD48" s="67">
        <f t="shared" si="10"/>
        <v>4.7945205479452051</v>
      </c>
      <c r="AE48" s="67">
        <f t="shared" si="10"/>
        <v>100</v>
      </c>
      <c r="AF48" s="67">
        <f t="shared" si="2"/>
        <v>0</v>
      </c>
      <c r="AG48" s="67">
        <v>0</v>
      </c>
      <c r="AH48" s="67">
        <f t="shared" si="4"/>
        <v>0</v>
      </c>
    </row>
    <row r="49" spans="1:34" s="64" customFormat="1" ht="30" customHeight="1" thickBot="1" x14ac:dyDescent="0.25">
      <c r="A49" s="65"/>
      <c r="B49" s="66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7"/>
      <c r="AC49" s="67"/>
      <c r="AD49" s="67"/>
      <c r="AE49" s="67"/>
      <c r="AF49" s="67"/>
      <c r="AG49" s="67"/>
      <c r="AH49" s="67"/>
    </row>
    <row r="50" spans="1:34" s="64" customFormat="1" ht="30" customHeight="1" thickBot="1" x14ac:dyDescent="0.25">
      <c r="A50" s="60" t="s">
        <v>73</v>
      </c>
      <c r="B50" s="61">
        <v>43542</v>
      </c>
      <c r="C50" s="61">
        <v>4277</v>
      </c>
      <c r="D50" s="61">
        <v>208</v>
      </c>
      <c r="E50" s="61">
        <v>190</v>
      </c>
      <c r="F50" s="61">
        <v>59</v>
      </c>
      <c r="G50" s="61">
        <v>2</v>
      </c>
      <c r="H50" s="61">
        <v>4</v>
      </c>
      <c r="I50" s="61">
        <v>0</v>
      </c>
      <c r="J50" s="61">
        <v>1</v>
      </c>
      <c r="K50" s="61">
        <v>7</v>
      </c>
      <c r="L50" s="61">
        <v>0</v>
      </c>
      <c r="M50" s="61">
        <v>31</v>
      </c>
      <c r="N50" s="61">
        <v>4</v>
      </c>
      <c r="O50" s="61">
        <v>1</v>
      </c>
      <c r="P50" s="61">
        <v>1</v>
      </c>
      <c r="Q50" s="61">
        <v>16</v>
      </c>
      <c r="R50" s="61">
        <v>7</v>
      </c>
      <c r="S50" s="61">
        <v>76</v>
      </c>
      <c r="T50" s="61">
        <v>18</v>
      </c>
      <c r="U50" s="61">
        <v>0</v>
      </c>
      <c r="V50" s="61">
        <v>4414</v>
      </c>
      <c r="W50" s="61">
        <v>3046</v>
      </c>
      <c r="X50" s="61">
        <v>0</v>
      </c>
      <c r="Y50" s="61">
        <v>0</v>
      </c>
      <c r="Z50" s="61">
        <v>0</v>
      </c>
      <c r="AA50" s="61">
        <v>0</v>
      </c>
      <c r="AB50" s="62">
        <f t="shared" si="0"/>
        <v>9.8226999219144737</v>
      </c>
      <c r="AC50" s="62">
        <f t="shared" si="1"/>
        <v>12.96449405172018</v>
      </c>
      <c r="AD50" s="62">
        <f t="shared" ref="AD50:AE52" si="11">D50/C50*100</f>
        <v>4.86322188449848</v>
      </c>
      <c r="AE50" s="62">
        <f t="shared" si="11"/>
        <v>91.34615384615384</v>
      </c>
      <c r="AF50" s="62">
        <f t="shared" si="2"/>
        <v>163.66612111292963</v>
      </c>
      <c r="AG50" s="62">
        <f t="shared" si="3"/>
        <v>57.142857142857139</v>
      </c>
      <c r="AH50" s="63">
        <f t="shared" si="4"/>
        <v>3.3653846153846154</v>
      </c>
    </row>
    <row r="51" spans="1:34" ht="30" customHeight="1" x14ac:dyDescent="0.2">
      <c r="A51" s="70" t="s">
        <v>74</v>
      </c>
      <c r="B51" s="71">
        <v>36719</v>
      </c>
      <c r="C51" s="71">
        <v>3455</v>
      </c>
      <c r="D51" s="71">
        <v>185</v>
      </c>
      <c r="E51" s="71">
        <v>170</v>
      </c>
      <c r="F51" s="71">
        <v>57</v>
      </c>
      <c r="G51" s="71">
        <v>2</v>
      </c>
      <c r="H51" s="71">
        <v>4</v>
      </c>
      <c r="I51" s="71">
        <v>0</v>
      </c>
      <c r="J51" s="71">
        <v>1</v>
      </c>
      <c r="K51" s="71">
        <v>7</v>
      </c>
      <c r="L51" s="71">
        <v>0</v>
      </c>
      <c r="M51" s="71">
        <v>28</v>
      </c>
      <c r="N51" s="71">
        <v>2</v>
      </c>
      <c r="O51" s="71">
        <v>0</v>
      </c>
      <c r="P51" s="71">
        <v>1</v>
      </c>
      <c r="Q51" s="71">
        <v>15</v>
      </c>
      <c r="R51" s="71">
        <v>6</v>
      </c>
      <c r="S51" s="71">
        <v>65</v>
      </c>
      <c r="T51" s="71">
        <v>15</v>
      </c>
      <c r="U51" s="71">
        <v>0</v>
      </c>
      <c r="V51" s="71">
        <v>3585</v>
      </c>
      <c r="W51" s="71">
        <v>2443</v>
      </c>
      <c r="X51" s="71">
        <v>0</v>
      </c>
      <c r="Y51" s="71">
        <v>0</v>
      </c>
      <c r="Z51" s="71">
        <v>0</v>
      </c>
      <c r="AA51" s="71">
        <v>0</v>
      </c>
      <c r="AB51" s="67">
        <f t="shared" si="0"/>
        <v>9.4092976388245866</v>
      </c>
      <c r="AC51" s="67">
        <f t="shared" si="1"/>
        <v>12.519404123205968</v>
      </c>
      <c r="AD51" s="67">
        <f t="shared" si="11"/>
        <v>5.3545586107091179</v>
      </c>
      <c r="AE51" s="67">
        <f t="shared" si="11"/>
        <v>91.891891891891902</v>
      </c>
      <c r="AF51" s="67">
        <f t="shared" si="2"/>
        <v>202.60492040520984</v>
      </c>
      <c r="AG51" s="67">
        <f t="shared" si="3"/>
        <v>57.142857142857139</v>
      </c>
      <c r="AH51" s="67">
        <f t="shared" si="4"/>
        <v>3.7837837837837842</v>
      </c>
    </row>
    <row r="52" spans="1:34" ht="30" customHeight="1" x14ac:dyDescent="0.2">
      <c r="A52" s="70" t="s">
        <v>75</v>
      </c>
      <c r="B52" s="71">
        <v>6823</v>
      </c>
      <c r="C52" s="71">
        <v>822</v>
      </c>
      <c r="D52" s="71">
        <v>23</v>
      </c>
      <c r="E52" s="71">
        <v>20</v>
      </c>
      <c r="F52" s="71">
        <v>2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3</v>
      </c>
      <c r="N52" s="71">
        <v>2</v>
      </c>
      <c r="O52" s="71">
        <v>1</v>
      </c>
      <c r="P52" s="71">
        <v>0</v>
      </c>
      <c r="Q52" s="71">
        <v>1</v>
      </c>
      <c r="R52" s="71">
        <v>1</v>
      </c>
      <c r="S52" s="71">
        <v>11</v>
      </c>
      <c r="T52" s="71">
        <v>3</v>
      </c>
      <c r="U52" s="71">
        <v>0</v>
      </c>
      <c r="V52" s="71">
        <v>829</v>
      </c>
      <c r="W52" s="71">
        <v>603</v>
      </c>
      <c r="X52" s="71">
        <v>0</v>
      </c>
      <c r="Y52" s="71">
        <v>0</v>
      </c>
      <c r="Z52" s="71">
        <v>0</v>
      </c>
      <c r="AA52" s="71">
        <v>0</v>
      </c>
      <c r="AB52" s="67">
        <f t="shared" si="0"/>
        <v>12.047486442913675</v>
      </c>
      <c r="AC52" s="67">
        <f t="shared" si="1"/>
        <v>15.359812399237871</v>
      </c>
      <c r="AD52" s="67">
        <f t="shared" si="11"/>
        <v>2.7980535279805352</v>
      </c>
      <c r="AE52" s="67">
        <f t="shared" si="11"/>
        <v>86.956521739130437</v>
      </c>
      <c r="AF52" s="67">
        <f t="shared" si="2"/>
        <v>0</v>
      </c>
      <c r="AG52" s="67">
        <v>0</v>
      </c>
      <c r="AH52" s="67">
        <f t="shared" si="4"/>
        <v>0</v>
      </c>
    </row>
    <row r="53" spans="1:34" s="64" customFormat="1" ht="30" customHeight="1" thickBot="1" x14ac:dyDescent="0.25">
      <c r="A53" s="65"/>
      <c r="B53" s="66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7"/>
      <c r="AC53" s="67"/>
      <c r="AD53" s="67"/>
      <c r="AE53" s="67"/>
      <c r="AF53" s="67"/>
      <c r="AG53" s="67"/>
      <c r="AH53" s="67"/>
    </row>
    <row r="54" spans="1:34" s="64" customFormat="1" ht="30" customHeight="1" thickBot="1" x14ac:dyDescent="0.25">
      <c r="A54" s="60" t="s">
        <v>76</v>
      </c>
      <c r="B54" s="61">
        <v>58856</v>
      </c>
      <c r="C54" s="61">
        <v>4266</v>
      </c>
      <c r="D54" s="61">
        <v>176</v>
      </c>
      <c r="E54" s="61">
        <v>161</v>
      </c>
      <c r="F54" s="61">
        <v>34</v>
      </c>
      <c r="G54" s="61">
        <v>3</v>
      </c>
      <c r="H54" s="61">
        <v>12</v>
      </c>
      <c r="I54" s="61">
        <v>0</v>
      </c>
      <c r="J54" s="61">
        <v>0</v>
      </c>
      <c r="K54" s="61">
        <v>15</v>
      </c>
      <c r="L54" s="61">
        <v>1</v>
      </c>
      <c r="M54" s="61">
        <v>53</v>
      </c>
      <c r="N54" s="61">
        <v>3</v>
      </c>
      <c r="O54" s="61">
        <v>1</v>
      </c>
      <c r="P54" s="61">
        <v>0</v>
      </c>
      <c r="Q54" s="61">
        <v>21</v>
      </c>
      <c r="R54" s="61">
        <v>2</v>
      </c>
      <c r="S54" s="61">
        <v>31</v>
      </c>
      <c r="T54" s="61">
        <v>15</v>
      </c>
      <c r="U54" s="61">
        <v>1</v>
      </c>
      <c r="V54" s="61">
        <v>4350</v>
      </c>
      <c r="W54" s="61">
        <v>3023</v>
      </c>
      <c r="X54" s="61">
        <v>0</v>
      </c>
      <c r="Y54" s="61">
        <v>0</v>
      </c>
      <c r="Z54" s="61">
        <v>0</v>
      </c>
      <c r="AA54" s="61">
        <v>0</v>
      </c>
      <c r="AB54" s="62">
        <f t="shared" si="0"/>
        <v>7.2481989941552261</v>
      </c>
      <c r="AC54" s="62">
        <f t="shared" si="1"/>
        <v>9.5028544243577535</v>
      </c>
      <c r="AD54" s="62">
        <f t="shared" ref="AD54:AE56" si="12">D54/C54*100</f>
        <v>4.1256446319737456</v>
      </c>
      <c r="AE54" s="62">
        <f t="shared" si="12"/>
        <v>91.477272727272734</v>
      </c>
      <c r="AF54" s="62">
        <f t="shared" si="2"/>
        <v>351.61744022503512</v>
      </c>
      <c r="AG54" s="62">
        <f t="shared" si="3"/>
        <v>80</v>
      </c>
      <c r="AH54" s="63">
        <f t="shared" si="4"/>
        <v>8.5227272727272716</v>
      </c>
    </row>
    <row r="55" spans="1:34" ht="30" customHeight="1" x14ac:dyDescent="0.2">
      <c r="A55" s="70" t="s">
        <v>77</v>
      </c>
      <c r="B55" s="71">
        <v>55948</v>
      </c>
      <c r="C55" s="71">
        <v>4068</v>
      </c>
      <c r="D55" s="71">
        <v>170</v>
      </c>
      <c r="E55" s="71">
        <v>155</v>
      </c>
      <c r="F55" s="71">
        <v>33</v>
      </c>
      <c r="G55" s="71">
        <v>2</v>
      </c>
      <c r="H55" s="71">
        <v>12</v>
      </c>
      <c r="I55" s="71">
        <v>0</v>
      </c>
      <c r="J55" s="71">
        <v>0</v>
      </c>
      <c r="K55" s="71">
        <v>14</v>
      </c>
      <c r="L55" s="71">
        <v>1</v>
      </c>
      <c r="M55" s="71">
        <v>51</v>
      </c>
      <c r="N55" s="71">
        <v>3</v>
      </c>
      <c r="O55" s="71">
        <v>1</v>
      </c>
      <c r="P55" s="71">
        <v>0</v>
      </c>
      <c r="Q55" s="71">
        <v>20</v>
      </c>
      <c r="R55" s="71">
        <v>2</v>
      </c>
      <c r="S55" s="71">
        <v>29</v>
      </c>
      <c r="T55" s="71">
        <v>15</v>
      </c>
      <c r="U55" s="71">
        <v>1</v>
      </c>
      <c r="V55" s="71">
        <v>4146</v>
      </c>
      <c r="W55" s="71">
        <v>2875</v>
      </c>
      <c r="X55" s="71">
        <v>0</v>
      </c>
      <c r="Y55" s="71">
        <v>0</v>
      </c>
      <c r="Z55" s="71">
        <v>0</v>
      </c>
      <c r="AA55" s="71">
        <v>0</v>
      </c>
      <c r="AB55" s="67">
        <f t="shared" si="0"/>
        <v>7.2710373918638727</v>
      </c>
      <c r="AC55" s="67">
        <f t="shared" si="1"/>
        <v>9.5427897333238008</v>
      </c>
      <c r="AD55" s="67">
        <f t="shared" si="12"/>
        <v>4.1789577187807279</v>
      </c>
      <c r="AE55" s="67">
        <f t="shared" si="12"/>
        <v>91.17647058823529</v>
      </c>
      <c r="AF55" s="67">
        <f t="shared" si="2"/>
        <v>344.149459193707</v>
      </c>
      <c r="AG55" s="67">
        <f t="shared" si="3"/>
        <v>85.714285714285708</v>
      </c>
      <c r="AH55" s="67">
        <f t="shared" si="4"/>
        <v>8.235294117647058</v>
      </c>
    </row>
    <row r="56" spans="1:34" ht="30" customHeight="1" x14ac:dyDescent="0.2">
      <c r="A56" s="70" t="s">
        <v>78</v>
      </c>
      <c r="B56" s="71">
        <v>2908</v>
      </c>
      <c r="C56" s="71">
        <v>198</v>
      </c>
      <c r="D56" s="71">
        <v>6</v>
      </c>
      <c r="E56" s="71">
        <v>6</v>
      </c>
      <c r="F56" s="71">
        <v>1</v>
      </c>
      <c r="G56" s="71">
        <v>1</v>
      </c>
      <c r="H56" s="71">
        <v>0</v>
      </c>
      <c r="I56" s="71">
        <v>0</v>
      </c>
      <c r="J56" s="71">
        <v>0</v>
      </c>
      <c r="K56" s="71">
        <v>1</v>
      </c>
      <c r="L56" s="71">
        <v>0</v>
      </c>
      <c r="M56" s="71">
        <v>2</v>
      </c>
      <c r="N56" s="71">
        <v>0</v>
      </c>
      <c r="O56" s="71">
        <v>0</v>
      </c>
      <c r="P56" s="71">
        <v>0</v>
      </c>
      <c r="Q56" s="71">
        <v>1</v>
      </c>
      <c r="R56" s="71">
        <v>0</v>
      </c>
      <c r="S56" s="71">
        <v>2</v>
      </c>
      <c r="T56" s="71">
        <v>0</v>
      </c>
      <c r="U56" s="71">
        <v>0</v>
      </c>
      <c r="V56" s="71">
        <v>204</v>
      </c>
      <c r="W56" s="71">
        <v>148</v>
      </c>
      <c r="X56" s="71">
        <v>0</v>
      </c>
      <c r="Y56" s="71">
        <v>0</v>
      </c>
      <c r="Z56" s="71">
        <v>0</v>
      </c>
      <c r="AA56" s="71">
        <v>0</v>
      </c>
      <c r="AB56" s="67">
        <f t="shared" si="0"/>
        <v>6.8088033012379645</v>
      </c>
      <c r="AC56" s="67">
        <f t="shared" si="1"/>
        <v>8.7345254470426408</v>
      </c>
      <c r="AD56" s="67">
        <f t="shared" si="12"/>
        <v>3.0303030303030303</v>
      </c>
      <c r="AE56" s="67">
        <f t="shared" si="12"/>
        <v>100</v>
      </c>
      <c r="AF56" s="67">
        <f t="shared" si="2"/>
        <v>505.05050505050508</v>
      </c>
      <c r="AG56" s="67">
        <f t="shared" si="3"/>
        <v>0</v>
      </c>
      <c r="AH56" s="67">
        <f t="shared" si="4"/>
        <v>16.666666666666664</v>
      </c>
    </row>
    <row r="57" spans="1:34" s="64" customFormat="1" ht="30" customHeight="1" thickBot="1" x14ac:dyDescent="0.25">
      <c r="A57" s="65"/>
      <c r="B57" s="66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7"/>
      <c r="AC57" s="67"/>
      <c r="AD57" s="67"/>
      <c r="AE57" s="67"/>
      <c r="AF57" s="67"/>
      <c r="AG57" s="67"/>
      <c r="AH57" s="67"/>
    </row>
    <row r="58" spans="1:34" s="64" customFormat="1" ht="30" customHeight="1" thickBot="1" x14ac:dyDescent="0.25">
      <c r="A58" s="60" t="s">
        <v>79</v>
      </c>
      <c r="B58" s="61">
        <v>145833</v>
      </c>
      <c r="C58" s="61">
        <v>9452</v>
      </c>
      <c r="D58" s="61">
        <v>1464</v>
      </c>
      <c r="E58" s="61">
        <v>1289</v>
      </c>
      <c r="F58" s="61">
        <v>584</v>
      </c>
      <c r="G58" s="61">
        <v>5</v>
      </c>
      <c r="H58" s="61">
        <v>12</v>
      </c>
      <c r="I58" s="61">
        <v>0</v>
      </c>
      <c r="J58" s="61">
        <v>3</v>
      </c>
      <c r="K58" s="61">
        <v>20</v>
      </c>
      <c r="L58" s="61">
        <v>5</v>
      </c>
      <c r="M58" s="61">
        <v>148</v>
      </c>
      <c r="N58" s="61">
        <v>19</v>
      </c>
      <c r="O58" s="61">
        <v>4</v>
      </c>
      <c r="P58" s="61">
        <v>1</v>
      </c>
      <c r="Q58" s="61">
        <v>69</v>
      </c>
      <c r="R58" s="61">
        <v>22</v>
      </c>
      <c r="S58" s="61">
        <v>453</v>
      </c>
      <c r="T58" s="61">
        <v>175</v>
      </c>
      <c r="U58" s="61">
        <v>3</v>
      </c>
      <c r="V58" s="61">
        <v>10180</v>
      </c>
      <c r="W58" s="61">
        <v>6510</v>
      </c>
      <c r="X58" s="61">
        <v>0</v>
      </c>
      <c r="Y58" s="61">
        <v>0</v>
      </c>
      <c r="Z58" s="61">
        <v>0</v>
      </c>
      <c r="AA58" s="61">
        <v>0</v>
      </c>
      <c r="AB58" s="62">
        <f t="shared" si="0"/>
        <v>6.481386243168556</v>
      </c>
      <c r="AC58" s="62">
        <f t="shared" si="1"/>
        <v>8.9979634239163975</v>
      </c>
      <c r="AD58" s="62">
        <f t="shared" ref="AD58:AE60" si="13">D58/C58*100</f>
        <v>15.488785442234448</v>
      </c>
      <c r="AE58" s="62">
        <f t="shared" si="13"/>
        <v>88.046448087431699</v>
      </c>
      <c r="AF58" s="62">
        <f t="shared" si="2"/>
        <v>211.59542953872196</v>
      </c>
      <c r="AG58" s="62">
        <f t="shared" si="3"/>
        <v>60</v>
      </c>
      <c r="AH58" s="63">
        <f t="shared" si="4"/>
        <v>1.3661202185792349</v>
      </c>
    </row>
    <row r="59" spans="1:34" ht="30" customHeight="1" x14ac:dyDescent="0.2">
      <c r="A59" s="70" t="s">
        <v>80</v>
      </c>
      <c r="B59" s="71">
        <v>123703</v>
      </c>
      <c r="C59" s="71">
        <v>7786</v>
      </c>
      <c r="D59" s="71">
        <v>1202</v>
      </c>
      <c r="E59" s="71">
        <v>1041</v>
      </c>
      <c r="F59" s="71">
        <v>458</v>
      </c>
      <c r="G59" s="71">
        <v>5</v>
      </c>
      <c r="H59" s="71">
        <v>10</v>
      </c>
      <c r="I59" s="71">
        <v>0</v>
      </c>
      <c r="J59" s="71">
        <v>3</v>
      </c>
      <c r="K59" s="71">
        <v>18</v>
      </c>
      <c r="L59" s="71">
        <v>5</v>
      </c>
      <c r="M59" s="71">
        <v>118</v>
      </c>
      <c r="N59" s="71">
        <v>17</v>
      </c>
      <c r="O59" s="71">
        <v>2</v>
      </c>
      <c r="P59" s="71">
        <v>1</v>
      </c>
      <c r="Q59" s="71">
        <v>58</v>
      </c>
      <c r="R59" s="71">
        <v>18</v>
      </c>
      <c r="S59" s="71">
        <v>375</v>
      </c>
      <c r="T59" s="71">
        <v>161</v>
      </c>
      <c r="U59" s="71">
        <v>2</v>
      </c>
      <c r="V59" s="71">
        <v>8355</v>
      </c>
      <c r="W59" s="71">
        <v>5233</v>
      </c>
      <c r="X59" s="71">
        <v>0</v>
      </c>
      <c r="Y59" s="71">
        <v>0</v>
      </c>
      <c r="Z59" s="71">
        <v>0</v>
      </c>
      <c r="AA59" s="71">
        <v>0</v>
      </c>
      <c r="AB59" s="67">
        <f t="shared" si="0"/>
        <v>6.2941076610914859</v>
      </c>
      <c r="AC59" s="67">
        <f t="shared" si="1"/>
        <v>8.8178944730523909</v>
      </c>
      <c r="AD59" s="67">
        <f t="shared" si="13"/>
        <v>15.437965579244798</v>
      </c>
      <c r="AE59" s="67">
        <f t="shared" si="13"/>
        <v>86.605657237936768</v>
      </c>
      <c r="AF59" s="67">
        <f t="shared" si="2"/>
        <v>231.18417672745952</v>
      </c>
      <c r="AG59" s="67">
        <f t="shared" si="3"/>
        <v>55.555555555555557</v>
      </c>
      <c r="AH59" s="67">
        <f t="shared" si="4"/>
        <v>1.497504159733777</v>
      </c>
    </row>
    <row r="60" spans="1:34" ht="30" customHeight="1" x14ac:dyDescent="0.2">
      <c r="A60" s="70" t="s">
        <v>81</v>
      </c>
      <c r="B60" s="71">
        <v>22130</v>
      </c>
      <c r="C60" s="71">
        <v>1666</v>
      </c>
      <c r="D60" s="71">
        <v>262</v>
      </c>
      <c r="E60" s="71">
        <v>248</v>
      </c>
      <c r="F60" s="71">
        <v>126</v>
      </c>
      <c r="G60" s="71">
        <v>0</v>
      </c>
      <c r="H60" s="71">
        <v>2</v>
      </c>
      <c r="I60" s="71">
        <v>0</v>
      </c>
      <c r="J60" s="71">
        <v>0</v>
      </c>
      <c r="K60" s="71">
        <v>2</v>
      </c>
      <c r="L60" s="71">
        <v>0</v>
      </c>
      <c r="M60" s="71">
        <v>30</v>
      </c>
      <c r="N60" s="71">
        <v>2</v>
      </c>
      <c r="O60" s="71">
        <v>2</v>
      </c>
      <c r="P60" s="71">
        <v>0</v>
      </c>
      <c r="Q60" s="71">
        <v>11</v>
      </c>
      <c r="R60" s="71">
        <v>4</v>
      </c>
      <c r="S60" s="71">
        <v>78</v>
      </c>
      <c r="T60" s="71">
        <v>14</v>
      </c>
      <c r="U60" s="71">
        <v>1</v>
      </c>
      <c r="V60" s="71">
        <v>1825</v>
      </c>
      <c r="W60" s="71">
        <v>1277</v>
      </c>
      <c r="X60" s="71">
        <v>0</v>
      </c>
      <c r="Y60" s="71">
        <v>0</v>
      </c>
      <c r="Z60" s="71">
        <v>0</v>
      </c>
      <c r="AA60" s="71">
        <v>0</v>
      </c>
      <c r="AB60" s="67">
        <f t="shared" si="0"/>
        <v>7.5282422051513782</v>
      </c>
      <c r="AC60" s="67">
        <f t="shared" si="1"/>
        <v>10.004518752824222</v>
      </c>
      <c r="AD60" s="67">
        <f t="shared" si="13"/>
        <v>15.726290516206481</v>
      </c>
      <c r="AE60" s="67">
        <f t="shared" si="13"/>
        <v>94.656488549618317</v>
      </c>
      <c r="AF60" s="67">
        <f t="shared" si="2"/>
        <v>120.04801920768307</v>
      </c>
      <c r="AG60" s="67">
        <f t="shared" si="3"/>
        <v>100</v>
      </c>
      <c r="AH60" s="67">
        <f t="shared" si="4"/>
        <v>0.76335877862595414</v>
      </c>
    </row>
    <row r="61" spans="1:34" s="64" customFormat="1" ht="30" customHeight="1" thickBot="1" x14ac:dyDescent="0.25">
      <c r="A61" s="65"/>
      <c r="B61" s="66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7"/>
      <c r="AC61" s="67"/>
      <c r="AD61" s="67"/>
      <c r="AE61" s="67"/>
      <c r="AF61" s="67"/>
      <c r="AG61" s="67"/>
      <c r="AH61" s="67"/>
    </row>
    <row r="62" spans="1:34" s="64" customFormat="1" ht="30" customHeight="1" thickBot="1" x14ac:dyDescent="0.25">
      <c r="A62" s="60" t="s">
        <v>82</v>
      </c>
      <c r="B62" s="61">
        <v>30142</v>
      </c>
      <c r="C62" s="61">
        <v>1922</v>
      </c>
      <c r="D62" s="61">
        <v>322</v>
      </c>
      <c r="E62" s="61">
        <v>290</v>
      </c>
      <c r="F62" s="61">
        <v>92</v>
      </c>
      <c r="G62" s="61">
        <v>0</v>
      </c>
      <c r="H62" s="61">
        <v>1</v>
      </c>
      <c r="I62" s="61">
        <v>0</v>
      </c>
      <c r="J62" s="61">
        <v>2</v>
      </c>
      <c r="K62" s="61">
        <v>3</v>
      </c>
      <c r="L62" s="61">
        <v>0</v>
      </c>
      <c r="M62" s="61">
        <v>52</v>
      </c>
      <c r="N62" s="61">
        <v>3</v>
      </c>
      <c r="O62" s="61">
        <v>0</v>
      </c>
      <c r="P62" s="61">
        <v>2</v>
      </c>
      <c r="Q62" s="61">
        <v>21</v>
      </c>
      <c r="R62" s="61">
        <v>15</v>
      </c>
      <c r="S62" s="61">
        <v>118</v>
      </c>
      <c r="T62" s="61">
        <v>32</v>
      </c>
      <c r="U62" s="61">
        <v>9</v>
      </c>
      <c r="V62" s="61">
        <v>1968</v>
      </c>
      <c r="W62" s="61">
        <v>1341</v>
      </c>
      <c r="X62" s="61">
        <v>0</v>
      </c>
      <c r="Y62" s="61">
        <v>0</v>
      </c>
      <c r="Z62" s="61">
        <v>0</v>
      </c>
      <c r="AA62" s="61">
        <v>0</v>
      </c>
      <c r="AB62" s="62">
        <f t="shared" si="0"/>
        <v>6.3764846393736319</v>
      </c>
      <c r="AC62" s="62">
        <f t="shared" si="1"/>
        <v>8.4566385774003052</v>
      </c>
      <c r="AD62" s="62">
        <f>D62/C62*100</f>
        <v>16.75338189386056</v>
      </c>
      <c r="AE62" s="62">
        <f>E62/D62*100</f>
        <v>90.062111801242239</v>
      </c>
      <c r="AF62" s="62">
        <f t="shared" si="2"/>
        <v>156.08740894901143</v>
      </c>
      <c r="AG62" s="62">
        <f t="shared" si="3"/>
        <v>33.333333333333329</v>
      </c>
      <c r="AH62" s="63">
        <f t="shared" si="4"/>
        <v>0.93167701863354035</v>
      </c>
    </row>
    <row r="63" spans="1:34" ht="30" customHeight="1" x14ac:dyDescent="0.2">
      <c r="A63" s="70" t="s">
        <v>83</v>
      </c>
      <c r="B63" s="71">
        <v>30142</v>
      </c>
      <c r="C63" s="71">
        <v>1922</v>
      </c>
      <c r="D63" s="71">
        <v>322</v>
      </c>
      <c r="E63" s="71">
        <v>290</v>
      </c>
      <c r="F63" s="71">
        <v>92</v>
      </c>
      <c r="G63" s="71">
        <v>0</v>
      </c>
      <c r="H63" s="71">
        <v>1</v>
      </c>
      <c r="I63" s="71">
        <v>0</v>
      </c>
      <c r="J63" s="71">
        <v>2</v>
      </c>
      <c r="K63" s="71">
        <v>3</v>
      </c>
      <c r="L63" s="71">
        <v>0</v>
      </c>
      <c r="M63" s="71">
        <v>52</v>
      </c>
      <c r="N63" s="71">
        <v>3</v>
      </c>
      <c r="O63" s="71">
        <v>0</v>
      </c>
      <c r="P63" s="71">
        <v>2</v>
      </c>
      <c r="Q63" s="71">
        <v>21</v>
      </c>
      <c r="R63" s="71">
        <v>15</v>
      </c>
      <c r="S63" s="71">
        <v>118</v>
      </c>
      <c r="T63" s="71">
        <v>32</v>
      </c>
      <c r="U63" s="71">
        <v>9</v>
      </c>
      <c r="V63" s="71">
        <v>1968</v>
      </c>
      <c r="W63" s="71">
        <v>1341</v>
      </c>
      <c r="X63" s="71">
        <v>0</v>
      </c>
      <c r="Y63" s="71">
        <v>0</v>
      </c>
      <c r="Z63" s="71">
        <v>0</v>
      </c>
      <c r="AA63" s="71">
        <v>0</v>
      </c>
      <c r="AB63" s="67">
        <f t="shared" si="0"/>
        <v>6.3764846393736319</v>
      </c>
      <c r="AC63" s="67">
        <f t="shared" si="1"/>
        <v>8.4566385774003052</v>
      </c>
      <c r="AD63" s="67">
        <f>D63/C63*100</f>
        <v>16.75338189386056</v>
      </c>
      <c r="AE63" s="67">
        <f>E63/D63*100</f>
        <v>90.062111801242239</v>
      </c>
      <c r="AF63" s="67">
        <f t="shared" si="2"/>
        <v>156.08740894901143</v>
      </c>
      <c r="AG63" s="67">
        <f t="shared" si="3"/>
        <v>33.333333333333329</v>
      </c>
      <c r="AH63" s="67">
        <f t="shared" si="4"/>
        <v>0.93167701863354035</v>
      </c>
    </row>
    <row r="64" spans="1:34" s="64" customFormat="1" ht="30" customHeight="1" thickBot="1" x14ac:dyDescent="0.25">
      <c r="A64" s="65"/>
      <c r="B64" s="66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7"/>
      <c r="AC64" s="67"/>
      <c r="AD64" s="67"/>
      <c r="AE64" s="67"/>
      <c r="AF64" s="67"/>
      <c r="AG64" s="67"/>
      <c r="AH64" s="67"/>
    </row>
    <row r="65" spans="1:34" s="64" customFormat="1" ht="30" customHeight="1" thickBot="1" x14ac:dyDescent="0.25">
      <c r="A65" s="60" t="s">
        <v>84</v>
      </c>
      <c r="B65" s="61">
        <v>39012</v>
      </c>
      <c r="C65" s="61">
        <v>4057</v>
      </c>
      <c r="D65" s="61">
        <v>191</v>
      </c>
      <c r="E65" s="61">
        <v>177</v>
      </c>
      <c r="F65" s="61">
        <v>56</v>
      </c>
      <c r="G65" s="61">
        <v>3</v>
      </c>
      <c r="H65" s="61">
        <v>8</v>
      </c>
      <c r="I65" s="61">
        <v>0</v>
      </c>
      <c r="J65" s="61">
        <v>0</v>
      </c>
      <c r="K65" s="61">
        <v>11</v>
      </c>
      <c r="L65" s="61">
        <v>1</v>
      </c>
      <c r="M65" s="61">
        <v>32</v>
      </c>
      <c r="N65" s="61">
        <v>6</v>
      </c>
      <c r="O65" s="61">
        <v>2</v>
      </c>
      <c r="P65" s="61">
        <v>1</v>
      </c>
      <c r="Q65" s="61">
        <v>27</v>
      </c>
      <c r="R65" s="61">
        <v>5</v>
      </c>
      <c r="S65" s="61">
        <v>49</v>
      </c>
      <c r="T65" s="61">
        <v>14</v>
      </c>
      <c r="U65" s="61">
        <v>0</v>
      </c>
      <c r="V65" s="61">
        <v>4214</v>
      </c>
      <c r="W65" s="61">
        <v>3021</v>
      </c>
      <c r="X65" s="61">
        <v>0</v>
      </c>
      <c r="Y65" s="61">
        <v>0</v>
      </c>
      <c r="Z65" s="61">
        <v>0</v>
      </c>
      <c r="AA65" s="61">
        <v>0</v>
      </c>
      <c r="AB65" s="62">
        <f t="shared" si="0"/>
        <v>10.399364298164668</v>
      </c>
      <c r="AC65" s="62">
        <f t="shared" si="1"/>
        <v>13.457397723777298</v>
      </c>
      <c r="AD65" s="62">
        <f>D65/C65*100</f>
        <v>4.7079122504313533</v>
      </c>
      <c r="AE65" s="62">
        <f>E65/D65*100</f>
        <v>92.670157068062835</v>
      </c>
      <c r="AF65" s="62">
        <f t="shared" si="2"/>
        <v>271.13630761646539</v>
      </c>
      <c r="AG65" s="62">
        <f t="shared" si="3"/>
        <v>72.727272727272734</v>
      </c>
      <c r="AH65" s="63">
        <f t="shared" si="4"/>
        <v>5.7591623036649215</v>
      </c>
    </row>
    <row r="66" spans="1:34" ht="30" customHeight="1" x14ac:dyDescent="0.2">
      <c r="A66" s="70" t="s">
        <v>85</v>
      </c>
      <c r="B66" s="71">
        <v>39012</v>
      </c>
      <c r="C66" s="71">
        <v>4057</v>
      </c>
      <c r="D66" s="71">
        <v>191</v>
      </c>
      <c r="E66" s="71">
        <v>177</v>
      </c>
      <c r="F66" s="71">
        <v>56</v>
      </c>
      <c r="G66" s="71">
        <v>3</v>
      </c>
      <c r="H66" s="71">
        <v>8</v>
      </c>
      <c r="I66" s="71">
        <v>0</v>
      </c>
      <c r="J66" s="71">
        <v>0</v>
      </c>
      <c r="K66" s="71">
        <v>11</v>
      </c>
      <c r="L66" s="71">
        <v>1</v>
      </c>
      <c r="M66" s="71">
        <v>32</v>
      </c>
      <c r="N66" s="71">
        <v>6</v>
      </c>
      <c r="O66" s="71">
        <v>2</v>
      </c>
      <c r="P66" s="71">
        <v>1</v>
      </c>
      <c r="Q66" s="71">
        <v>27</v>
      </c>
      <c r="R66" s="71">
        <v>5</v>
      </c>
      <c r="S66" s="71">
        <v>49</v>
      </c>
      <c r="T66" s="71">
        <v>14</v>
      </c>
      <c r="U66" s="71">
        <v>0</v>
      </c>
      <c r="V66" s="71">
        <v>4214</v>
      </c>
      <c r="W66" s="71">
        <v>3021</v>
      </c>
      <c r="X66" s="71">
        <v>0</v>
      </c>
      <c r="Y66" s="71">
        <v>0</v>
      </c>
      <c r="Z66" s="71">
        <v>0</v>
      </c>
      <c r="AA66" s="71">
        <v>0</v>
      </c>
      <c r="AB66" s="67">
        <f t="shared" si="0"/>
        <v>10.399364298164668</v>
      </c>
      <c r="AC66" s="67">
        <f t="shared" si="1"/>
        <v>13.457397723777298</v>
      </c>
      <c r="AD66" s="67">
        <f>D66/C66*100</f>
        <v>4.7079122504313533</v>
      </c>
      <c r="AE66" s="67">
        <f>E66/D66*100</f>
        <v>92.670157068062835</v>
      </c>
      <c r="AF66" s="67">
        <f t="shared" si="2"/>
        <v>271.13630761646539</v>
      </c>
      <c r="AG66" s="67">
        <f t="shared" si="3"/>
        <v>72.727272727272734</v>
      </c>
      <c r="AH66" s="67">
        <f t="shared" si="4"/>
        <v>5.7591623036649215</v>
      </c>
    </row>
    <row r="67" spans="1:34" s="64" customFormat="1" ht="30" customHeight="1" thickBot="1" x14ac:dyDescent="0.25">
      <c r="A67" s="65"/>
      <c r="B67" s="66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7"/>
      <c r="AC67" s="67"/>
      <c r="AD67" s="67"/>
      <c r="AE67" s="67"/>
      <c r="AF67" s="67"/>
      <c r="AG67" s="67"/>
      <c r="AH67" s="67"/>
    </row>
    <row r="68" spans="1:34" s="64" customFormat="1" ht="30" customHeight="1" thickBot="1" x14ac:dyDescent="0.25">
      <c r="A68" s="60" t="s">
        <v>86</v>
      </c>
      <c r="B68" s="61">
        <v>493273</v>
      </c>
      <c r="C68" s="61">
        <v>21103</v>
      </c>
      <c r="D68" s="61">
        <v>1284</v>
      </c>
      <c r="E68" s="61">
        <v>922</v>
      </c>
      <c r="F68" s="61">
        <v>399</v>
      </c>
      <c r="G68" s="61">
        <v>9</v>
      </c>
      <c r="H68" s="61">
        <v>20</v>
      </c>
      <c r="I68" s="61">
        <v>10</v>
      </c>
      <c r="J68" s="61">
        <v>19</v>
      </c>
      <c r="K68" s="61">
        <v>48</v>
      </c>
      <c r="L68" s="61">
        <v>3</v>
      </c>
      <c r="M68" s="61">
        <v>119</v>
      </c>
      <c r="N68" s="61">
        <v>34</v>
      </c>
      <c r="O68" s="61">
        <v>7</v>
      </c>
      <c r="P68" s="61">
        <v>1</v>
      </c>
      <c r="Q68" s="61">
        <v>85</v>
      </c>
      <c r="R68" s="61">
        <v>32</v>
      </c>
      <c r="S68" s="61">
        <v>194</v>
      </c>
      <c r="T68" s="61">
        <v>362</v>
      </c>
      <c r="U68" s="61">
        <v>0</v>
      </c>
      <c r="V68" s="61">
        <v>22105</v>
      </c>
      <c r="W68" s="61">
        <v>0</v>
      </c>
      <c r="X68" s="61">
        <v>0</v>
      </c>
      <c r="Y68" s="61">
        <v>0</v>
      </c>
      <c r="Z68" s="61">
        <v>0</v>
      </c>
      <c r="AA68" s="61">
        <v>0</v>
      </c>
      <c r="AB68" s="62">
        <f t="shared" si="0"/>
        <v>4.2781583423378127</v>
      </c>
      <c r="AC68" s="62">
        <f t="shared" si="1"/>
        <v>8.7594496353945992</v>
      </c>
      <c r="AD68" s="62">
        <f>D68/C68*100</f>
        <v>6.0844429701938108</v>
      </c>
      <c r="AE68" s="62">
        <f>E68/D68*100</f>
        <v>71.806853582554524</v>
      </c>
      <c r="AF68" s="62">
        <f t="shared" si="2"/>
        <v>227.45581196986211</v>
      </c>
      <c r="AG68" s="62">
        <f t="shared" si="3"/>
        <v>41.666666666666671</v>
      </c>
      <c r="AH68" s="63">
        <f t="shared" si="4"/>
        <v>3.7383177570093453</v>
      </c>
    </row>
    <row r="69" spans="1:34" ht="30" customHeight="1" x14ac:dyDescent="0.2">
      <c r="A69" s="70" t="s">
        <v>87</v>
      </c>
      <c r="B69" s="71">
        <v>493273</v>
      </c>
      <c r="C69" s="71">
        <v>21103</v>
      </c>
      <c r="D69" s="71">
        <v>1284</v>
      </c>
      <c r="E69" s="71">
        <v>922</v>
      </c>
      <c r="F69" s="71">
        <v>399</v>
      </c>
      <c r="G69" s="71">
        <v>9</v>
      </c>
      <c r="H69" s="71">
        <v>20</v>
      </c>
      <c r="I69" s="71">
        <v>10</v>
      </c>
      <c r="J69" s="71">
        <v>19</v>
      </c>
      <c r="K69" s="71">
        <v>48</v>
      </c>
      <c r="L69" s="71">
        <v>3</v>
      </c>
      <c r="M69" s="71">
        <v>119</v>
      </c>
      <c r="N69" s="71">
        <v>34</v>
      </c>
      <c r="O69" s="71">
        <v>7</v>
      </c>
      <c r="P69" s="71">
        <v>1</v>
      </c>
      <c r="Q69" s="71">
        <v>85</v>
      </c>
      <c r="R69" s="71">
        <v>32</v>
      </c>
      <c r="S69" s="71">
        <v>194</v>
      </c>
      <c r="T69" s="71">
        <v>362</v>
      </c>
      <c r="U69" s="71">
        <v>0</v>
      </c>
      <c r="V69" s="71">
        <v>22105</v>
      </c>
      <c r="W69" s="71">
        <v>0</v>
      </c>
      <c r="X69" s="71">
        <v>0</v>
      </c>
      <c r="Y69" s="71">
        <v>0</v>
      </c>
      <c r="Z69" s="71">
        <v>0</v>
      </c>
      <c r="AA69" s="71">
        <v>0</v>
      </c>
      <c r="AB69" s="67">
        <f t="shared" si="0"/>
        <v>4.2781583423378127</v>
      </c>
      <c r="AC69" s="67">
        <f t="shared" si="1"/>
        <v>8.7594496353945992</v>
      </c>
      <c r="AD69" s="67">
        <f>D69/C69*100</f>
        <v>6.0844429701938108</v>
      </c>
      <c r="AE69" s="67">
        <f>E69/D69*100</f>
        <v>71.806853582554524</v>
      </c>
      <c r="AF69" s="67">
        <f t="shared" si="2"/>
        <v>227.45581196986211</v>
      </c>
      <c r="AG69" s="67">
        <f t="shared" si="3"/>
        <v>41.666666666666671</v>
      </c>
      <c r="AH69" s="67">
        <f t="shared" si="4"/>
        <v>3.7383177570093453</v>
      </c>
    </row>
    <row r="70" spans="1:34" ht="30" customHeight="1" x14ac:dyDescent="0.2">
      <c r="A70" s="73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5"/>
      <c r="AC70" s="75"/>
      <c r="AD70" s="75"/>
      <c r="AE70" s="75"/>
      <c r="AF70" s="75"/>
      <c r="AG70" s="75"/>
      <c r="AH70" s="75"/>
    </row>
  </sheetData>
  <mergeCells count="39">
    <mergeCell ref="Z5:Z8"/>
    <mergeCell ref="AA5:AA8"/>
    <mergeCell ref="G6:G8"/>
    <mergeCell ref="H6:H8"/>
    <mergeCell ref="J6:J8"/>
    <mergeCell ref="K6:K8"/>
    <mergeCell ref="I7:I8"/>
    <mergeCell ref="N4:N8"/>
    <mergeCell ref="O4:O8"/>
    <mergeCell ref="P4:P8"/>
    <mergeCell ref="Q4:Q8"/>
    <mergeCell ref="R4:R8"/>
    <mergeCell ref="S4:S8"/>
    <mergeCell ref="AC3:AC8"/>
    <mergeCell ref="AD3:AD8"/>
    <mergeCell ref="AE3:AE8"/>
    <mergeCell ref="AF3:AF8"/>
    <mergeCell ref="AG3:AG8"/>
    <mergeCell ref="AH3:AH8"/>
    <mergeCell ref="T3:T8"/>
    <mergeCell ref="U3:U8"/>
    <mergeCell ref="V3:V8"/>
    <mergeCell ref="W3:W8"/>
    <mergeCell ref="X3:AA3"/>
    <mergeCell ref="AB3:AB8"/>
    <mergeCell ref="X4:Y4"/>
    <mergeCell ref="Z4:AA4"/>
    <mergeCell ref="X5:X8"/>
    <mergeCell ref="Y5:Y8"/>
    <mergeCell ref="A3:A8"/>
    <mergeCell ref="B3:B8"/>
    <mergeCell ref="C3:C8"/>
    <mergeCell ref="D3:D8"/>
    <mergeCell ref="E3:E8"/>
    <mergeCell ref="F3:S3"/>
    <mergeCell ref="F4:F8"/>
    <mergeCell ref="G4:K5"/>
    <mergeCell ref="L4:L8"/>
    <mergeCell ref="M4:M8"/>
  </mergeCells>
  <phoneticPr fontId="3"/>
  <pageMargins left="0.47244094488188981" right="0.23622047244094491" top="1.1023622047244095" bottom="0.27559055118110237" header="0.31496062992125984" footer="0.31496062992125984"/>
  <pageSetup paperSize="9" scale="31" fitToHeight="0" pageOrder="overThenDown" orientation="landscape" horizontalDpi="300" verticalDpi="300" r:id="rId1"/>
  <headerFooter alignWithMargins="0"/>
  <rowBreaks count="2" manualBreakCount="2">
    <brk id="42" max="32" man="1"/>
    <brk id="70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J104"/>
  <sheetViews>
    <sheetView view="pageBreakPreview" zoomScale="50" zoomScaleNormal="75" zoomScaleSheetLayoutView="50" workbookViewId="0">
      <selection activeCell="L102" sqref="L102"/>
    </sheetView>
  </sheetViews>
  <sheetFormatPr defaultColWidth="11.625" defaultRowHeight="17.100000000000001" customHeight="1" x14ac:dyDescent="0.25"/>
  <cols>
    <col min="1" max="1" width="5.125" style="119" customWidth="1"/>
    <col min="2" max="2" width="8.625" style="119" customWidth="1"/>
    <col min="3" max="3" width="8" style="119" customWidth="1"/>
    <col min="4" max="4" width="15.625" style="119" customWidth="1"/>
    <col min="5" max="5" width="12.625" style="119" customWidth="1"/>
    <col min="6" max="8" width="10.625" style="119" customWidth="1"/>
    <col min="9" max="14" width="8.625" style="119" customWidth="1"/>
    <col min="15" max="15" width="10.625" style="119" customWidth="1"/>
    <col min="16" max="23" width="8.625" style="119" customWidth="1"/>
    <col min="24" max="25" width="12.625" style="119" customWidth="1"/>
    <col min="26" max="30" width="8.625" style="119" customWidth="1"/>
    <col min="31" max="31" width="13.375" style="119" customWidth="1"/>
    <col min="32" max="32" width="8.625" style="170" customWidth="1"/>
    <col min="33" max="33" width="10.625" style="119" customWidth="1"/>
    <col min="34" max="34" width="15.125" style="119" bestFit="1" customWidth="1"/>
    <col min="35" max="35" width="10.625" style="119" customWidth="1"/>
    <col min="36" max="36" width="8.625" style="119" customWidth="1"/>
    <col min="37" max="39" width="7.625" style="119" customWidth="1"/>
    <col min="40" max="16384" width="11.625" style="119"/>
  </cols>
  <sheetData>
    <row r="1" spans="1:36" ht="51.95" customHeight="1" x14ac:dyDescent="0.4">
      <c r="A1" s="76" t="s">
        <v>100</v>
      </c>
      <c r="E1" s="120"/>
      <c r="AF1" s="121"/>
    </row>
    <row r="2" spans="1:36" s="120" customFormat="1" ht="30" customHeight="1" x14ac:dyDescent="0.25">
      <c r="A2" s="122" t="s">
        <v>101</v>
      </c>
      <c r="B2" s="122"/>
      <c r="D2" s="123"/>
      <c r="E2" s="124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5"/>
      <c r="AE2" s="125"/>
      <c r="AF2" s="125"/>
      <c r="AG2" s="126"/>
      <c r="AH2" s="126"/>
      <c r="AI2" s="126"/>
      <c r="AJ2" s="127" t="s">
        <v>102</v>
      </c>
    </row>
    <row r="3" spans="1:36" ht="30" customHeight="1" x14ac:dyDescent="0.25">
      <c r="A3" s="77" t="s">
        <v>3</v>
      </c>
      <c r="B3" s="91"/>
      <c r="C3" s="92"/>
      <c r="D3" s="128" t="s">
        <v>4</v>
      </c>
      <c r="E3" s="129" t="s">
        <v>103</v>
      </c>
      <c r="F3" s="129" t="s">
        <v>6</v>
      </c>
      <c r="G3" s="129" t="s">
        <v>7</v>
      </c>
      <c r="H3" s="130" t="s">
        <v>8</v>
      </c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2"/>
      <c r="V3" s="128" t="s">
        <v>9</v>
      </c>
      <c r="W3" s="128" t="s">
        <v>10</v>
      </c>
      <c r="X3" s="14" t="s">
        <v>11</v>
      </c>
      <c r="Y3" s="14" t="s">
        <v>12</v>
      </c>
      <c r="Z3" s="16" t="s">
        <v>13</v>
      </c>
      <c r="AA3" s="16"/>
      <c r="AB3" s="16"/>
      <c r="AC3" s="16"/>
      <c r="AD3" s="133" t="s">
        <v>14</v>
      </c>
      <c r="AE3" s="134" t="s">
        <v>104</v>
      </c>
      <c r="AF3" s="133" t="s">
        <v>16</v>
      </c>
      <c r="AG3" s="133" t="s">
        <v>17</v>
      </c>
      <c r="AH3" s="133" t="s">
        <v>18</v>
      </c>
      <c r="AI3" s="133" t="s">
        <v>19</v>
      </c>
      <c r="AJ3" s="133" t="s">
        <v>20</v>
      </c>
    </row>
    <row r="4" spans="1:36" ht="30" customHeight="1" x14ac:dyDescent="0.25">
      <c r="A4" s="87"/>
      <c r="B4" s="135"/>
      <c r="C4" s="136"/>
      <c r="D4" s="137"/>
      <c r="E4" s="138"/>
      <c r="F4" s="138"/>
      <c r="G4" s="138"/>
      <c r="H4" s="128" t="s">
        <v>21</v>
      </c>
      <c r="I4" s="139" t="s">
        <v>22</v>
      </c>
      <c r="J4" s="139"/>
      <c r="K4" s="139"/>
      <c r="L4" s="139"/>
      <c r="M4" s="140"/>
      <c r="N4" s="129" t="s">
        <v>23</v>
      </c>
      <c r="O4" s="129" t="s">
        <v>24</v>
      </c>
      <c r="P4" s="129" t="s">
        <v>25</v>
      </c>
      <c r="Q4" s="141" t="s">
        <v>26</v>
      </c>
      <c r="R4" s="141" t="s">
        <v>27</v>
      </c>
      <c r="S4" s="141" t="s">
        <v>28</v>
      </c>
      <c r="T4" s="141" t="s">
        <v>29</v>
      </c>
      <c r="U4" s="129" t="s">
        <v>30</v>
      </c>
      <c r="V4" s="137"/>
      <c r="W4" s="137"/>
      <c r="X4" s="14"/>
      <c r="Y4" s="14"/>
      <c r="Z4" s="33" t="s">
        <v>31</v>
      </c>
      <c r="AA4" s="33"/>
      <c r="AB4" s="33" t="s">
        <v>32</v>
      </c>
      <c r="AC4" s="33"/>
      <c r="AD4" s="142"/>
      <c r="AE4" s="143"/>
      <c r="AF4" s="142"/>
      <c r="AG4" s="142"/>
      <c r="AH4" s="142"/>
      <c r="AI4" s="142"/>
      <c r="AJ4" s="142"/>
    </row>
    <row r="5" spans="1:36" ht="30" customHeight="1" x14ac:dyDescent="0.25">
      <c r="A5" s="87"/>
      <c r="B5" s="135"/>
      <c r="C5" s="136"/>
      <c r="D5" s="137"/>
      <c r="E5" s="138"/>
      <c r="F5" s="138"/>
      <c r="G5" s="138"/>
      <c r="H5" s="137"/>
      <c r="I5" s="144"/>
      <c r="J5" s="144"/>
      <c r="K5" s="144"/>
      <c r="L5" s="144"/>
      <c r="M5" s="145"/>
      <c r="N5" s="138"/>
      <c r="O5" s="138"/>
      <c r="P5" s="138"/>
      <c r="Q5" s="146"/>
      <c r="R5" s="146"/>
      <c r="S5" s="146"/>
      <c r="T5" s="146"/>
      <c r="U5" s="138"/>
      <c r="V5" s="137"/>
      <c r="W5" s="137"/>
      <c r="X5" s="14"/>
      <c r="Y5" s="14"/>
      <c r="Z5" s="147" t="s">
        <v>33</v>
      </c>
      <c r="AA5" s="147" t="s">
        <v>96</v>
      </c>
      <c r="AB5" s="147" t="s">
        <v>35</v>
      </c>
      <c r="AC5" s="147" t="s">
        <v>97</v>
      </c>
      <c r="AD5" s="142"/>
      <c r="AE5" s="143"/>
      <c r="AF5" s="142"/>
      <c r="AG5" s="142"/>
      <c r="AH5" s="142"/>
      <c r="AI5" s="142"/>
      <c r="AJ5" s="142"/>
    </row>
    <row r="6" spans="1:36" ht="30" customHeight="1" x14ac:dyDescent="0.25">
      <c r="A6" s="87"/>
      <c r="B6" s="135"/>
      <c r="C6" s="136"/>
      <c r="D6" s="137"/>
      <c r="E6" s="138"/>
      <c r="F6" s="138"/>
      <c r="G6" s="138"/>
      <c r="H6" s="137"/>
      <c r="I6" s="148" t="s">
        <v>37</v>
      </c>
      <c r="J6" s="149" t="s">
        <v>38</v>
      </c>
      <c r="K6" s="150"/>
      <c r="L6" s="151" t="s">
        <v>39</v>
      </c>
      <c r="M6" s="152" t="s">
        <v>98</v>
      </c>
      <c r="N6" s="138"/>
      <c r="O6" s="138"/>
      <c r="P6" s="138"/>
      <c r="Q6" s="146"/>
      <c r="R6" s="146"/>
      <c r="S6" s="146"/>
      <c r="T6" s="146"/>
      <c r="U6" s="138"/>
      <c r="V6" s="137"/>
      <c r="W6" s="137"/>
      <c r="X6" s="14"/>
      <c r="Y6" s="14"/>
      <c r="Z6" s="147"/>
      <c r="AA6" s="153"/>
      <c r="AB6" s="147"/>
      <c r="AC6" s="153"/>
      <c r="AD6" s="142"/>
      <c r="AE6" s="143"/>
      <c r="AF6" s="142"/>
      <c r="AG6" s="142"/>
      <c r="AH6" s="142"/>
      <c r="AI6" s="142"/>
      <c r="AJ6" s="142"/>
    </row>
    <row r="7" spans="1:36" ht="30" customHeight="1" x14ac:dyDescent="0.25">
      <c r="A7" s="87"/>
      <c r="B7" s="135"/>
      <c r="C7" s="136"/>
      <c r="D7" s="137"/>
      <c r="E7" s="138"/>
      <c r="F7" s="138"/>
      <c r="G7" s="138"/>
      <c r="H7" s="137"/>
      <c r="I7" s="154"/>
      <c r="J7" s="155"/>
      <c r="K7" s="156" t="s">
        <v>41</v>
      </c>
      <c r="L7" s="157"/>
      <c r="M7" s="158"/>
      <c r="N7" s="138"/>
      <c r="O7" s="138"/>
      <c r="P7" s="138"/>
      <c r="Q7" s="146"/>
      <c r="R7" s="146"/>
      <c r="S7" s="146"/>
      <c r="T7" s="146"/>
      <c r="U7" s="138"/>
      <c r="V7" s="137"/>
      <c r="W7" s="137"/>
      <c r="X7" s="43"/>
      <c r="Y7" s="43"/>
      <c r="Z7" s="159"/>
      <c r="AA7" s="153"/>
      <c r="AB7" s="159"/>
      <c r="AC7" s="153"/>
      <c r="AD7" s="142"/>
      <c r="AE7" s="143"/>
      <c r="AF7" s="142"/>
      <c r="AG7" s="142"/>
      <c r="AH7" s="142"/>
      <c r="AI7" s="142"/>
      <c r="AJ7" s="142"/>
    </row>
    <row r="8" spans="1:36" ht="53.25" customHeight="1" x14ac:dyDescent="0.25">
      <c r="A8" s="104"/>
      <c r="B8" s="97"/>
      <c r="C8" s="98"/>
      <c r="D8" s="160"/>
      <c r="E8" s="161"/>
      <c r="F8" s="161"/>
      <c r="G8" s="161"/>
      <c r="H8" s="160"/>
      <c r="I8" s="162"/>
      <c r="J8" s="163"/>
      <c r="K8" s="164"/>
      <c r="L8" s="165"/>
      <c r="M8" s="166"/>
      <c r="N8" s="161"/>
      <c r="O8" s="161"/>
      <c r="P8" s="161"/>
      <c r="Q8" s="167"/>
      <c r="R8" s="167"/>
      <c r="S8" s="167"/>
      <c r="T8" s="167"/>
      <c r="U8" s="161"/>
      <c r="V8" s="160"/>
      <c r="W8" s="160"/>
      <c r="X8" s="43"/>
      <c r="Y8" s="43"/>
      <c r="Z8" s="159"/>
      <c r="AA8" s="153"/>
      <c r="AB8" s="159"/>
      <c r="AC8" s="153"/>
      <c r="AD8" s="168"/>
      <c r="AE8" s="169"/>
      <c r="AF8" s="168"/>
      <c r="AG8" s="168"/>
      <c r="AH8" s="168"/>
      <c r="AI8" s="168"/>
      <c r="AJ8" s="168"/>
    </row>
    <row r="9" spans="1:36" ht="18" customHeight="1" x14ac:dyDescent="0.25"/>
    <row r="10" spans="1:36" ht="32.1" customHeight="1" x14ac:dyDescent="0.25">
      <c r="A10" s="171" t="s">
        <v>105</v>
      </c>
      <c r="B10" s="172"/>
      <c r="C10" s="173"/>
      <c r="D10" s="174"/>
      <c r="E10" s="175">
        <v>157</v>
      </c>
      <c r="F10" s="175">
        <v>6</v>
      </c>
      <c r="G10" s="175">
        <v>5</v>
      </c>
      <c r="H10" s="175">
        <v>3</v>
      </c>
      <c r="I10" s="175">
        <v>0</v>
      </c>
      <c r="J10" s="175">
        <v>0</v>
      </c>
      <c r="K10" s="175">
        <v>0</v>
      </c>
      <c r="L10" s="175">
        <v>0</v>
      </c>
      <c r="M10" s="175">
        <v>0</v>
      </c>
      <c r="N10" s="175">
        <v>0</v>
      </c>
      <c r="O10" s="175">
        <v>0</v>
      </c>
      <c r="P10" s="175">
        <v>0</v>
      </c>
      <c r="Q10" s="175">
        <v>0</v>
      </c>
      <c r="R10" s="175">
        <v>1</v>
      </c>
      <c r="S10" s="175">
        <v>0</v>
      </c>
      <c r="T10" s="175">
        <v>0</v>
      </c>
      <c r="U10" s="175">
        <v>1</v>
      </c>
      <c r="V10" s="175">
        <v>1</v>
      </c>
      <c r="W10" s="175">
        <v>0</v>
      </c>
      <c r="X10" s="175">
        <v>198</v>
      </c>
      <c r="Y10" s="176"/>
      <c r="Z10" s="175">
        <v>0</v>
      </c>
      <c r="AA10" s="175">
        <v>0</v>
      </c>
      <c r="AB10" s="175">
        <v>0</v>
      </c>
      <c r="AC10" s="175">
        <v>0</v>
      </c>
      <c r="AD10" s="177"/>
      <c r="AE10" s="178"/>
      <c r="AF10" s="179">
        <f>F10/E10*100</f>
        <v>3.8216560509554141</v>
      </c>
      <c r="AG10" s="179">
        <f>G10/F10*100</f>
        <v>83.333333333333343</v>
      </c>
      <c r="AH10" s="179">
        <f>M10/E10*100000</f>
        <v>0</v>
      </c>
      <c r="AI10" s="180" t="s">
        <v>106</v>
      </c>
      <c r="AJ10" s="179">
        <f>M10/F10*100</f>
        <v>0</v>
      </c>
    </row>
    <row r="11" spans="1:36" ht="32.1" customHeight="1" thickBot="1" x14ac:dyDescent="0.3">
      <c r="A11" s="181" t="s">
        <v>107</v>
      </c>
      <c r="B11" s="182"/>
      <c r="C11" s="183"/>
      <c r="D11" s="184"/>
      <c r="E11" s="185">
        <v>278</v>
      </c>
      <c r="F11" s="185">
        <v>6</v>
      </c>
      <c r="G11" s="185">
        <v>5</v>
      </c>
      <c r="H11" s="185">
        <v>2</v>
      </c>
      <c r="I11" s="185">
        <v>0</v>
      </c>
      <c r="J11" s="185">
        <v>0</v>
      </c>
      <c r="K11" s="185">
        <v>0</v>
      </c>
      <c r="L11" s="185">
        <v>0</v>
      </c>
      <c r="M11" s="185">
        <v>0</v>
      </c>
      <c r="N11" s="185">
        <v>0</v>
      </c>
      <c r="O11" s="185">
        <v>1</v>
      </c>
      <c r="P11" s="185">
        <v>1</v>
      </c>
      <c r="Q11" s="185">
        <v>0</v>
      </c>
      <c r="R11" s="185">
        <v>0</v>
      </c>
      <c r="S11" s="185">
        <v>0</v>
      </c>
      <c r="T11" s="185">
        <v>0</v>
      </c>
      <c r="U11" s="185">
        <v>2</v>
      </c>
      <c r="V11" s="185">
        <v>1</v>
      </c>
      <c r="W11" s="185">
        <v>0</v>
      </c>
      <c r="X11" s="185">
        <v>300</v>
      </c>
      <c r="Y11" s="186"/>
      <c r="Z11" s="185">
        <v>0</v>
      </c>
      <c r="AA11" s="185">
        <v>0</v>
      </c>
      <c r="AB11" s="185">
        <v>0</v>
      </c>
      <c r="AC11" s="185">
        <v>0</v>
      </c>
      <c r="AD11" s="187"/>
      <c r="AE11" s="188"/>
      <c r="AF11" s="189">
        <f>F11/E11*100</f>
        <v>2.1582733812949639</v>
      </c>
      <c r="AG11" s="189">
        <f t="shared" ref="AG11:AG34" si="0">G11/F11*100</f>
        <v>83.333333333333343</v>
      </c>
      <c r="AH11" s="189">
        <f t="shared" ref="AH11:AH34" si="1">M11/E11*100000</f>
        <v>0</v>
      </c>
      <c r="AI11" s="190" t="s">
        <v>106</v>
      </c>
      <c r="AJ11" s="189">
        <f t="shared" ref="AJ11:AJ34" si="2">M11/F11*100</f>
        <v>0</v>
      </c>
    </row>
    <row r="12" spans="1:36" ht="32.1" customHeight="1" thickTop="1" x14ac:dyDescent="0.25">
      <c r="A12" s="191"/>
      <c r="B12" s="74" t="s">
        <v>108</v>
      </c>
      <c r="C12" s="192"/>
      <c r="D12" s="193"/>
      <c r="E12" s="194">
        <v>435</v>
      </c>
      <c r="F12" s="194">
        <v>12</v>
      </c>
      <c r="G12" s="194">
        <v>10</v>
      </c>
      <c r="H12" s="194">
        <v>5</v>
      </c>
      <c r="I12" s="194">
        <v>0</v>
      </c>
      <c r="J12" s="194">
        <v>0</v>
      </c>
      <c r="K12" s="194">
        <v>0</v>
      </c>
      <c r="L12" s="194">
        <v>0</v>
      </c>
      <c r="M12" s="194">
        <v>0</v>
      </c>
      <c r="N12" s="194">
        <v>0</v>
      </c>
      <c r="O12" s="194">
        <v>1</v>
      </c>
      <c r="P12" s="194">
        <v>1</v>
      </c>
      <c r="Q12" s="194">
        <v>0</v>
      </c>
      <c r="R12" s="194">
        <v>1</v>
      </c>
      <c r="S12" s="194">
        <v>0</v>
      </c>
      <c r="T12" s="194">
        <v>0</v>
      </c>
      <c r="U12" s="194">
        <v>3</v>
      </c>
      <c r="V12" s="194">
        <v>2</v>
      </c>
      <c r="W12" s="194">
        <v>0</v>
      </c>
      <c r="X12" s="194">
        <v>498</v>
      </c>
      <c r="Y12" s="195"/>
      <c r="Z12" s="194">
        <v>0</v>
      </c>
      <c r="AA12" s="194">
        <v>0</v>
      </c>
      <c r="AB12" s="194">
        <v>0</v>
      </c>
      <c r="AC12" s="194">
        <v>0</v>
      </c>
      <c r="AD12" s="196"/>
      <c r="AE12" s="197"/>
      <c r="AF12" s="198">
        <f>F12/E12*100</f>
        <v>2.7586206896551726</v>
      </c>
      <c r="AG12" s="198">
        <f t="shared" si="0"/>
        <v>83.333333333333343</v>
      </c>
      <c r="AH12" s="198">
        <f t="shared" si="1"/>
        <v>0</v>
      </c>
      <c r="AI12" s="199" t="s">
        <v>106</v>
      </c>
      <c r="AJ12" s="198">
        <f t="shared" si="2"/>
        <v>0</v>
      </c>
    </row>
    <row r="13" spans="1:36" s="120" customFormat="1" ht="17.25" customHeight="1" x14ac:dyDescent="0.3">
      <c r="A13" s="200"/>
      <c r="B13" s="200"/>
      <c r="C13" s="200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125"/>
      <c r="AE13" s="202"/>
      <c r="AF13" s="125"/>
      <c r="AG13" s="125"/>
      <c r="AH13" s="125"/>
      <c r="AI13" s="203"/>
      <c r="AJ13" s="125"/>
    </row>
    <row r="14" spans="1:36" ht="32.1" customHeight="1" x14ac:dyDescent="0.25">
      <c r="A14" s="204"/>
      <c r="B14" s="205" t="s">
        <v>109</v>
      </c>
      <c r="C14" s="205"/>
      <c r="D14" s="174"/>
      <c r="E14" s="206">
        <v>634</v>
      </c>
      <c r="F14" s="206">
        <v>31</v>
      </c>
      <c r="G14" s="206">
        <v>25</v>
      </c>
      <c r="H14" s="206">
        <v>10</v>
      </c>
      <c r="I14" s="206">
        <v>0</v>
      </c>
      <c r="J14" s="206">
        <v>0</v>
      </c>
      <c r="K14" s="206">
        <v>0</v>
      </c>
      <c r="L14" s="206">
        <v>0</v>
      </c>
      <c r="M14" s="206">
        <v>0</v>
      </c>
      <c r="N14" s="206">
        <v>0</v>
      </c>
      <c r="O14" s="206">
        <v>2</v>
      </c>
      <c r="P14" s="206">
        <v>1</v>
      </c>
      <c r="Q14" s="206">
        <v>0</v>
      </c>
      <c r="R14" s="206">
        <v>0</v>
      </c>
      <c r="S14" s="206">
        <v>4</v>
      </c>
      <c r="T14" s="206">
        <v>2</v>
      </c>
      <c r="U14" s="206">
        <v>8</v>
      </c>
      <c r="V14" s="206">
        <v>6</v>
      </c>
      <c r="W14" s="206">
        <v>0</v>
      </c>
      <c r="X14" s="206">
        <v>693</v>
      </c>
      <c r="Y14" s="207"/>
      <c r="Z14" s="206">
        <v>0</v>
      </c>
      <c r="AA14" s="206">
        <v>0</v>
      </c>
      <c r="AB14" s="206">
        <v>0</v>
      </c>
      <c r="AC14" s="206">
        <v>0</v>
      </c>
      <c r="AD14" s="177"/>
      <c r="AE14" s="178"/>
      <c r="AF14" s="179">
        <f>F14/E14*100</f>
        <v>4.8895899053627758</v>
      </c>
      <c r="AG14" s="179">
        <f t="shared" si="0"/>
        <v>80.645161290322577</v>
      </c>
      <c r="AH14" s="179">
        <f t="shared" si="1"/>
        <v>0</v>
      </c>
      <c r="AI14" s="180" t="s">
        <v>106</v>
      </c>
      <c r="AJ14" s="179">
        <f t="shared" si="2"/>
        <v>0</v>
      </c>
    </row>
    <row r="15" spans="1:36" ht="32.1" customHeight="1" x14ac:dyDescent="0.25">
      <c r="A15" s="208"/>
      <c r="B15" s="205" t="s">
        <v>110</v>
      </c>
      <c r="C15" s="205"/>
      <c r="D15" s="174"/>
      <c r="E15" s="206">
        <v>339</v>
      </c>
      <c r="F15" s="206">
        <v>18</v>
      </c>
      <c r="G15" s="206">
        <v>12</v>
      </c>
      <c r="H15" s="206">
        <v>5</v>
      </c>
      <c r="I15" s="206">
        <v>0</v>
      </c>
      <c r="J15" s="206">
        <v>0</v>
      </c>
      <c r="K15" s="206">
        <v>0</v>
      </c>
      <c r="L15" s="206">
        <v>0</v>
      </c>
      <c r="M15" s="206">
        <v>0</v>
      </c>
      <c r="N15" s="206">
        <v>0</v>
      </c>
      <c r="O15" s="206">
        <v>1</v>
      </c>
      <c r="P15" s="206">
        <v>1</v>
      </c>
      <c r="Q15" s="206">
        <v>0</v>
      </c>
      <c r="R15" s="206">
        <v>0</v>
      </c>
      <c r="S15" s="206">
        <v>3</v>
      </c>
      <c r="T15" s="206">
        <v>1</v>
      </c>
      <c r="U15" s="206">
        <v>3</v>
      </c>
      <c r="V15" s="206">
        <v>6</v>
      </c>
      <c r="W15" s="206">
        <v>0</v>
      </c>
      <c r="X15" s="206">
        <v>366</v>
      </c>
      <c r="Y15" s="207"/>
      <c r="Z15" s="206">
        <v>0</v>
      </c>
      <c r="AA15" s="206">
        <v>0</v>
      </c>
      <c r="AB15" s="206">
        <v>0</v>
      </c>
      <c r="AC15" s="206">
        <v>0</v>
      </c>
      <c r="AD15" s="177"/>
      <c r="AE15" s="178"/>
      <c r="AF15" s="179">
        <f t="shared" ref="AF15:AF34" si="3">F15/E15*100</f>
        <v>5.3097345132743365</v>
      </c>
      <c r="AG15" s="179">
        <f t="shared" si="0"/>
        <v>66.666666666666657</v>
      </c>
      <c r="AH15" s="179">
        <f t="shared" si="1"/>
        <v>0</v>
      </c>
      <c r="AI15" s="180" t="s">
        <v>106</v>
      </c>
      <c r="AJ15" s="179">
        <f t="shared" si="2"/>
        <v>0</v>
      </c>
    </row>
    <row r="16" spans="1:36" ht="32.1" customHeight="1" x14ac:dyDescent="0.25">
      <c r="A16" s="208"/>
      <c r="B16" s="205" t="s">
        <v>111</v>
      </c>
      <c r="C16" s="205"/>
      <c r="D16" s="174"/>
      <c r="E16" s="206">
        <v>369</v>
      </c>
      <c r="F16" s="206">
        <v>20</v>
      </c>
      <c r="G16" s="206">
        <v>17</v>
      </c>
      <c r="H16" s="206">
        <v>2</v>
      </c>
      <c r="I16" s="206">
        <v>0</v>
      </c>
      <c r="J16" s="206">
        <v>0</v>
      </c>
      <c r="K16" s="206">
        <v>0</v>
      </c>
      <c r="L16" s="206">
        <v>0</v>
      </c>
      <c r="M16" s="206">
        <v>0</v>
      </c>
      <c r="N16" s="206">
        <v>0</v>
      </c>
      <c r="O16" s="206">
        <v>4</v>
      </c>
      <c r="P16" s="206">
        <v>0</v>
      </c>
      <c r="Q16" s="206">
        <v>1</v>
      </c>
      <c r="R16" s="206">
        <v>0</v>
      </c>
      <c r="S16" s="206">
        <v>1</v>
      </c>
      <c r="T16" s="206">
        <v>2</v>
      </c>
      <c r="U16" s="206">
        <v>7</v>
      </c>
      <c r="V16" s="206">
        <v>3</v>
      </c>
      <c r="W16" s="206">
        <v>0</v>
      </c>
      <c r="X16" s="206">
        <v>352</v>
      </c>
      <c r="Y16" s="207"/>
      <c r="Z16" s="206">
        <v>0</v>
      </c>
      <c r="AA16" s="206">
        <v>0</v>
      </c>
      <c r="AB16" s="206">
        <v>0</v>
      </c>
      <c r="AC16" s="206">
        <v>0</v>
      </c>
      <c r="AD16" s="177"/>
      <c r="AE16" s="178"/>
      <c r="AF16" s="179">
        <f t="shared" si="3"/>
        <v>5.4200542005420056</v>
      </c>
      <c r="AG16" s="179">
        <f t="shared" si="0"/>
        <v>85</v>
      </c>
      <c r="AH16" s="179">
        <f t="shared" si="1"/>
        <v>0</v>
      </c>
      <c r="AI16" s="180" t="s">
        <v>106</v>
      </c>
      <c r="AJ16" s="179">
        <f t="shared" si="2"/>
        <v>0</v>
      </c>
    </row>
    <row r="17" spans="1:36" ht="32.1" customHeight="1" x14ac:dyDescent="0.25">
      <c r="A17" s="208"/>
      <c r="B17" s="205" t="s">
        <v>112</v>
      </c>
      <c r="C17" s="205"/>
      <c r="D17" s="174"/>
      <c r="E17" s="206">
        <v>362</v>
      </c>
      <c r="F17" s="206">
        <v>32</v>
      </c>
      <c r="G17" s="206">
        <v>27</v>
      </c>
      <c r="H17" s="206">
        <v>9</v>
      </c>
      <c r="I17" s="206">
        <v>0</v>
      </c>
      <c r="J17" s="206">
        <v>0</v>
      </c>
      <c r="K17" s="206">
        <v>0</v>
      </c>
      <c r="L17" s="206">
        <v>0</v>
      </c>
      <c r="M17" s="206">
        <v>0</v>
      </c>
      <c r="N17" s="206">
        <v>0</v>
      </c>
      <c r="O17" s="206">
        <v>1</v>
      </c>
      <c r="P17" s="206">
        <v>4</v>
      </c>
      <c r="Q17" s="206">
        <v>0</v>
      </c>
      <c r="R17" s="206">
        <v>0</v>
      </c>
      <c r="S17" s="206">
        <v>4</v>
      </c>
      <c r="T17" s="206">
        <v>2</v>
      </c>
      <c r="U17" s="206">
        <v>7</v>
      </c>
      <c r="V17" s="206">
        <v>5</v>
      </c>
      <c r="W17" s="206">
        <v>0</v>
      </c>
      <c r="X17" s="206">
        <v>359</v>
      </c>
      <c r="Y17" s="207"/>
      <c r="Z17" s="206">
        <v>0</v>
      </c>
      <c r="AA17" s="206">
        <v>0</v>
      </c>
      <c r="AB17" s="206">
        <v>0</v>
      </c>
      <c r="AC17" s="206">
        <v>0</v>
      </c>
      <c r="AD17" s="177"/>
      <c r="AE17" s="178"/>
      <c r="AF17" s="179">
        <f t="shared" si="3"/>
        <v>8.8397790055248606</v>
      </c>
      <c r="AG17" s="179">
        <f t="shared" si="0"/>
        <v>84.375</v>
      </c>
      <c r="AH17" s="179">
        <f t="shared" si="1"/>
        <v>0</v>
      </c>
      <c r="AI17" s="180" t="s">
        <v>106</v>
      </c>
      <c r="AJ17" s="179">
        <f t="shared" si="2"/>
        <v>0</v>
      </c>
    </row>
    <row r="18" spans="1:36" ht="32.1" customHeight="1" x14ac:dyDescent="0.25">
      <c r="A18" s="114" t="s">
        <v>113</v>
      </c>
      <c r="B18" s="205" t="s">
        <v>114</v>
      </c>
      <c r="C18" s="205"/>
      <c r="D18" s="174"/>
      <c r="E18" s="206">
        <v>1059</v>
      </c>
      <c r="F18" s="206">
        <v>94</v>
      </c>
      <c r="G18" s="206">
        <v>77</v>
      </c>
      <c r="H18" s="206">
        <v>21</v>
      </c>
      <c r="I18" s="206">
        <v>3</v>
      </c>
      <c r="J18" s="206">
        <v>2</v>
      </c>
      <c r="K18" s="206">
        <v>0</v>
      </c>
      <c r="L18" s="206">
        <v>0</v>
      </c>
      <c r="M18" s="206">
        <v>5</v>
      </c>
      <c r="N18" s="206">
        <v>0</v>
      </c>
      <c r="O18" s="206">
        <v>9</v>
      </c>
      <c r="P18" s="206">
        <v>0</v>
      </c>
      <c r="Q18" s="206">
        <v>0</v>
      </c>
      <c r="R18" s="206">
        <v>0</v>
      </c>
      <c r="S18" s="206">
        <v>11</v>
      </c>
      <c r="T18" s="206">
        <v>5</v>
      </c>
      <c r="U18" s="206">
        <v>32</v>
      </c>
      <c r="V18" s="206">
        <v>17</v>
      </c>
      <c r="W18" s="206">
        <v>0</v>
      </c>
      <c r="X18" s="206">
        <v>1093</v>
      </c>
      <c r="Y18" s="207"/>
      <c r="Z18" s="206">
        <v>0</v>
      </c>
      <c r="AA18" s="206">
        <v>0</v>
      </c>
      <c r="AB18" s="206">
        <v>0</v>
      </c>
      <c r="AC18" s="206">
        <v>0</v>
      </c>
      <c r="AD18" s="177"/>
      <c r="AE18" s="178"/>
      <c r="AF18" s="179">
        <f t="shared" si="3"/>
        <v>8.8762983947119931</v>
      </c>
      <c r="AG18" s="179">
        <f t="shared" si="0"/>
        <v>81.914893617021278</v>
      </c>
      <c r="AH18" s="179">
        <f t="shared" si="1"/>
        <v>472.14353163361659</v>
      </c>
      <c r="AI18" s="180">
        <f t="shared" ref="AI18:AI34" si="4">J18/M18*100</f>
        <v>40</v>
      </c>
      <c r="AJ18" s="179">
        <f t="shared" si="2"/>
        <v>5.3191489361702127</v>
      </c>
    </row>
    <row r="19" spans="1:36" ht="32.1" customHeight="1" x14ac:dyDescent="0.25">
      <c r="A19" s="208"/>
      <c r="B19" s="205" t="s">
        <v>115</v>
      </c>
      <c r="C19" s="205"/>
      <c r="D19" s="174"/>
      <c r="E19" s="206">
        <v>1811</v>
      </c>
      <c r="F19" s="206">
        <v>194</v>
      </c>
      <c r="G19" s="206">
        <v>149</v>
      </c>
      <c r="H19" s="206">
        <v>51</v>
      </c>
      <c r="I19" s="206">
        <v>1</v>
      </c>
      <c r="J19" s="206">
        <v>4</v>
      </c>
      <c r="K19" s="206">
        <v>0</v>
      </c>
      <c r="L19" s="206">
        <v>1</v>
      </c>
      <c r="M19" s="206">
        <v>6</v>
      </c>
      <c r="N19" s="206">
        <v>1</v>
      </c>
      <c r="O19" s="206">
        <v>15</v>
      </c>
      <c r="P19" s="206">
        <v>11</v>
      </c>
      <c r="Q19" s="206">
        <v>2</v>
      </c>
      <c r="R19" s="206">
        <v>2</v>
      </c>
      <c r="S19" s="206">
        <v>19</v>
      </c>
      <c r="T19" s="206">
        <v>6</v>
      </c>
      <c r="U19" s="206">
        <v>43</v>
      </c>
      <c r="V19" s="206">
        <v>45</v>
      </c>
      <c r="W19" s="206">
        <v>1</v>
      </c>
      <c r="X19" s="206">
        <v>1935</v>
      </c>
      <c r="Y19" s="207"/>
      <c r="Z19" s="206">
        <v>0</v>
      </c>
      <c r="AA19" s="206">
        <v>0</v>
      </c>
      <c r="AB19" s="206">
        <v>0</v>
      </c>
      <c r="AC19" s="206">
        <v>0</v>
      </c>
      <c r="AD19" s="177"/>
      <c r="AE19" s="178"/>
      <c r="AF19" s="179">
        <f t="shared" si="3"/>
        <v>10.712313638873551</v>
      </c>
      <c r="AG19" s="179">
        <f t="shared" si="0"/>
        <v>76.80412371134021</v>
      </c>
      <c r="AH19" s="179">
        <f t="shared" si="1"/>
        <v>331.30866924351187</v>
      </c>
      <c r="AI19" s="180">
        <f t="shared" si="4"/>
        <v>66.666666666666657</v>
      </c>
      <c r="AJ19" s="179">
        <f t="shared" si="2"/>
        <v>3.0927835051546393</v>
      </c>
    </row>
    <row r="20" spans="1:36" ht="32.1" customHeight="1" x14ac:dyDescent="0.25">
      <c r="A20" s="208"/>
      <c r="B20" s="205" t="s">
        <v>116</v>
      </c>
      <c r="C20" s="205"/>
      <c r="D20" s="174"/>
      <c r="E20" s="206">
        <v>1066</v>
      </c>
      <c r="F20" s="206">
        <v>151</v>
      </c>
      <c r="G20" s="206">
        <v>130</v>
      </c>
      <c r="H20" s="206">
        <v>23</v>
      </c>
      <c r="I20" s="206">
        <v>3</v>
      </c>
      <c r="J20" s="206">
        <v>5</v>
      </c>
      <c r="K20" s="206">
        <v>0</v>
      </c>
      <c r="L20" s="206">
        <v>3</v>
      </c>
      <c r="M20" s="206">
        <v>11</v>
      </c>
      <c r="N20" s="206">
        <v>0</v>
      </c>
      <c r="O20" s="206">
        <v>13</v>
      </c>
      <c r="P20" s="206">
        <v>5</v>
      </c>
      <c r="Q20" s="206">
        <v>1</v>
      </c>
      <c r="R20" s="206">
        <v>0</v>
      </c>
      <c r="S20" s="206">
        <v>29</v>
      </c>
      <c r="T20" s="206">
        <v>3</v>
      </c>
      <c r="U20" s="206">
        <v>49</v>
      </c>
      <c r="V20" s="206">
        <v>21</v>
      </c>
      <c r="W20" s="206">
        <v>1</v>
      </c>
      <c r="X20" s="206">
        <v>1057</v>
      </c>
      <c r="Y20" s="207"/>
      <c r="Z20" s="206">
        <v>0</v>
      </c>
      <c r="AA20" s="206">
        <v>0</v>
      </c>
      <c r="AB20" s="206">
        <v>0</v>
      </c>
      <c r="AC20" s="206">
        <v>0</v>
      </c>
      <c r="AD20" s="177"/>
      <c r="AE20" s="178"/>
      <c r="AF20" s="179">
        <f t="shared" si="3"/>
        <v>14.165103189493433</v>
      </c>
      <c r="AG20" s="179">
        <f t="shared" si="0"/>
        <v>86.092715231788077</v>
      </c>
      <c r="AH20" s="179">
        <f t="shared" si="1"/>
        <v>1031.8949343339586</v>
      </c>
      <c r="AI20" s="180">
        <f t="shared" si="4"/>
        <v>45.454545454545453</v>
      </c>
      <c r="AJ20" s="179">
        <f t="shared" si="2"/>
        <v>7.2847682119205297</v>
      </c>
    </row>
    <row r="21" spans="1:36" ht="32.1" customHeight="1" x14ac:dyDescent="0.25">
      <c r="A21" s="208"/>
      <c r="B21" s="205" t="s">
        <v>117</v>
      </c>
      <c r="C21" s="205"/>
      <c r="D21" s="174"/>
      <c r="E21" s="206">
        <v>783</v>
      </c>
      <c r="F21" s="206">
        <v>93</v>
      </c>
      <c r="G21" s="206">
        <v>83</v>
      </c>
      <c r="H21" s="206">
        <v>18</v>
      </c>
      <c r="I21" s="206">
        <v>2</v>
      </c>
      <c r="J21" s="206">
        <v>3</v>
      </c>
      <c r="K21" s="206">
        <v>0</v>
      </c>
      <c r="L21" s="206">
        <v>3</v>
      </c>
      <c r="M21" s="206">
        <v>8</v>
      </c>
      <c r="N21" s="206">
        <v>2</v>
      </c>
      <c r="O21" s="206">
        <v>18</v>
      </c>
      <c r="P21" s="206">
        <v>5</v>
      </c>
      <c r="Q21" s="206">
        <v>0</v>
      </c>
      <c r="R21" s="206">
        <v>1</v>
      </c>
      <c r="S21" s="206">
        <v>11</v>
      </c>
      <c r="T21" s="206">
        <v>0</v>
      </c>
      <c r="U21" s="206">
        <v>28</v>
      </c>
      <c r="V21" s="206">
        <v>10</v>
      </c>
      <c r="W21" s="206">
        <v>0</v>
      </c>
      <c r="X21" s="206">
        <v>717</v>
      </c>
      <c r="Y21" s="207"/>
      <c r="Z21" s="206">
        <v>0</v>
      </c>
      <c r="AA21" s="206">
        <v>0</v>
      </c>
      <c r="AB21" s="206">
        <v>0</v>
      </c>
      <c r="AC21" s="206">
        <v>0</v>
      </c>
      <c r="AD21" s="177"/>
      <c r="AE21" s="178"/>
      <c r="AF21" s="179">
        <f t="shared" si="3"/>
        <v>11.877394636015326</v>
      </c>
      <c r="AG21" s="179">
        <f t="shared" si="0"/>
        <v>89.247311827956992</v>
      </c>
      <c r="AH21" s="179" t="s">
        <v>106</v>
      </c>
      <c r="AI21" s="180">
        <f t="shared" si="4"/>
        <v>37.5</v>
      </c>
      <c r="AJ21" s="179">
        <f t="shared" si="2"/>
        <v>8.6021505376344098</v>
      </c>
    </row>
    <row r="22" spans="1:36" ht="32.1" customHeight="1" thickBot="1" x14ac:dyDescent="0.3">
      <c r="A22" s="208"/>
      <c r="B22" s="209" t="s">
        <v>118</v>
      </c>
      <c r="C22" s="210"/>
      <c r="D22" s="211"/>
      <c r="E22" s="212">
        <v>363</v>
      </c>
      <c r="F22" s="212">
        <v>50</v>
      </c>
      <c r="G22" s="212">
        <v>47</v>
      </c>
      <c r="H22" s="212">
        <v>8</v>
      </c>
      <c r="I22" s="212">
        <v>4</v>
      </c>
      <c r="J22" s="212">
        <v>3</v>
      </c>
      <c r="K22" s="212">
        <v>2</v>
      </c>
      <c r="L22" s="212">
        <v>0</v>
      </c>
      <c r="M22" s="212">
        <v>7</v>
      </c>
      <c r="N22" s="212">
        <v>0</v>
      </c>
      <c r="O22" s="212">
        <v>7</v>
      </c>
      <c r="P22" s="212">
        <v>1</v>
      </c>
      <c r="Q22" s="212">
        <v>0</v>
      </c>
      <c r="R22" s="212">
        <v>0</v>
      </c>
      <c r="S22" s="212">
        <v>13</v>
      </c>
      <c r="T22" s="212">
        <v>4</v>
      </c>
      <c r="U22" s="212">
        <v>11</v>
      </c>
      <c r="V22" s="212">
        <v>3</v>
      </c>
      <c r="W22" s="212">
        <v>0</v>
      </c>
      <c r="X22" s="212">
        <v>384</v>
      </c>
      <c r="Y22" s="213"/>
      <c r="Z22" s="212">
        <v>0</v>
      </c>
      <c r="AA22" s="212">
        <v>0</v>
      </c>
      <c r="AB22" s="212">
        <v>0</v>
      </c>
      <c r="AC22" s="212">
        <v>0</v>
      </c>
      <c r="AD22" s="214"/>
      <c r="AE22" s="215"/>
      <c r="AF22" s="216">
        <f t="shared" si="3"/>
        <v>13.774104683195592</v>
      </c>
      <c r="AG22" s="216">
        <f t="shared" si="0"/>
        <v>94</v>
      </c>
      <c r="AH22" s="179" t="s">
        <v>119</v>
      </c>
      <c r="AI22" s="217">
        <f t="shared" si="4"/>
        <v>42.857142857142854</v>
      </c>
      <c r="AJ22" s="216">
        <f t="shared" si="2"/>
        <v>14.000000000000002</v>
      </c>
    </row>
    <row r="23" spans="1:36" ht="32.1" customHeight="1" thickBot="1" x14ac:dyDescent="0.3">
      <c r="A23" s="218"/>
      <c r="B23" s="219" t="s">
        <v>120</v>
      </c>
      <c r="C23" s="220"/>
      <c r="D23" s="221"/>
      <c r="E23" s="222">
        <v>6786</v>
      </c>
      <c r="F23" s="222">
        <v>683</v>
      </c>
      <c r="G23" s="222">
        <v>567</v>
      </c>
      <c r="H23" s="222">
        <v>147</v>
      </c>
      <c r="I23" s="222">
        <v>13</v>
      </c>
      <c r="J23" s="222">
        <v>17</v>
      </c>
      <c r="K23" s="222">
        <v>2</v>
      </c>
      <c r="L23" s="222">
        <v>7</v>
      </c>
      <c r="M23" s="222">
        <v>37</v>
      </c>
      <c r="N23" s="222">
        <v>3</v>
      </c>
      <c r="O23" s="222">
        <v>70</v>
      </c>
      <c r="P23" s="222">
        <v>28</v>
      </c>
      <c r="Q23" s="222">
        <v>4</v>
      </c>
      <c r="R23" s="222">
        <v>3</v>
      </c>
      <c r="S23" s="222">
        <v>95</v>
      </c>
      <c r="T23" s="222">
        <v>25</v>
      </c>
      <c r="U23" s="222">
        <v>188</v>
      </c>
      <c r="V23" s="222">
        <v>116</v>
      </c>
      <c r="W23" s="222">
        <v>2</v>
      </c>
      <c r="X23" s="222">
        <v>6956</v>
      </c>
      <c r="Y23" s="223"/>
      <c r="Z23" s="222">
        <v>0</v>
      </c>
      <c r="AA23" s="222">
        <v>0</v>
      </c>
      <c r="AB23" s="222">
        <v>0</v>
      </c>
      <c r="AC23" s="222">
        <v>0</v>
      </c>
      <c r="AD23" s="224"/>
      <c r="AE23" s="225"/>
      <c r="AF23" s="226">
        <f t="shared" si="3"/>
        <v>10.064839375184203</v>
      </c>
      <c r="AG23" s="226">
        <f t="shared" si="0"/>
        <v>83.016105417276719</v>
      </c>
      <c r="AH23" s="226">
        <f t="shared" si="1"/>
        <v>545.24020041261429</v>
      </c>
      <c r="AI23" s="227">
        <f t="shared" si="4"/>
        <v>45.945945945945951</v>
      </c>
      <c r="AJ23" s="226">
        <f t="shared" si="2"/>
        <v>5.4172767203513912</v>
      </c>
    </row>
    <row r="24" spans="1:36" ht="32.1" customHeight="1" thickTop="1" x14ac:dyDescent="0.25">
      <c r="A24" s="208"/>
      <c r="B24" s="228" t="s">
        <v>109</v>
      </c>
      <c r="C24" s="228"/>
      <c r="D24" s="229"/>
      <c r="E24" s="230">
        <v>1410</v>
      </c>
      <c r="F24" s="230">
        <v>38</v>
      </c>
      <c r="G24" s="230">
        <v>32</v>
      </c>
      <c r="H24" s="230">
        <v>16</v>
      </c>
      <c r="I24" s="230">
        <v>0</v>
      </c>
      <c r="J24" s="230">
        <v>0</v>
      </c>
      <c r="K24" s="230">
        <v>0</v>
      </c>
      <c r="L24" s="230">
        <v>0</v>
      </c>
      <c r="M24" s="230">
        <v>0</v>
      </c>
      <c r="N24" s="230">
        <v>0</v>
      </c>
      <c r="O24" s="230">
        <v>10</v>
      </c>
      <c r="P24" s="230">
        <v>1</v>
      </c>
      <c r="Q24" s="230">
        <v>0</v>
      </c>
      <c r="R24" s="230">
        <v>0</v>
      </c>
      <c r="S24" s="230">
        <v>0</v>
      </c>
      <c r="T24" s="230">
        <v>0</v>
      </c>
      <c r="U24" s="230">
        <v>5</v>
      </c>
      <c r="V24" s="230">
        <v>6</v>
      </c>
      <c r="W24" s="230">
        <v>0</v>
      </c>
      <c r="X24" s="230">
        <v>1746</v>
      </c>
      <c r="Y24" s="231"/>
      <c r="Z24" s="230">
        <v>0</v>
      </c>
      <c r="AA24" s="230">
        <v>0</v>
      </c>
      <c r="AB24" s="230">
        <v>0</v>
      </c>
      <c r="AC24" s="230">
        <v>0</v>
      </c>
      <c r="AD24" s="196"/>
      <c r="AE24" s="197"/>
      <c r="AF24" s="198">
        <f t="shared" si="3"/>
        <v>2.6950354609929077</v>
      </c>
      <c r="AG24" s="198">
        <f t="shared" si="0"/>
        <v>84.210526315789465</v>
      </c>
      <c r="AH24" s="198">
        <f t="shared" si="1"/>
        <v>0</v>
      </c>
      <c r="AI24" s="180" t="s">
        <v>121</v>
      </c>
      <c r="AJ24" s="198">
        <f t="shared" si="2"/>
        <v>0</v>
      </c>
    </row>
    <row r="25" spans="1:36" ht="32.1" customHeight="1" x14ac:dyDescent="0.25">
      <c r="A25" s="208"/>
      <c r="B25" s="205" t="s">
        <v>110</v>
      </c>
      <c r="C25" s="205"/>
      <c r="D25" s="174"/>
      <c r="E25" s="206">
        <v>748</v>
      </c>
      <c r="F25" s="206">
        <v>35</v>
      </c>
      <c r="G25" s="206">
        <v>27</v>
      </c>
      <c r="H25" s="206">
        <v>8</v>
      </c>
      <c r="I25" s="206">
        <v>0</v>
      </c>
      <c r="J25" s="206">
        <v>0</v>
      </c>
      <c r="K25" s="206">
        <v>0</v>
      </c>
      <c r="L25" s="206">
        <v>0</v>
      </c>
      <c r="M25" s="206">
        <v>0</v>
      </c>
      <c r="N25" s="206">
        <v>0</v>
      </c>
      <c r="O25" s="206">
        <v>10</v>
      </c>
      <c r="P25" s="119">
        <v>0</v>
      </c>
      <c r="Q25" s="206">
        <v>0</v>
      </c>
      <c r="R25" s="206">
        <v>0</v>
      </c>
      <c r="S25" s="206">
        <v>0</v>
      </c>
      <c r="T25" s="206">
        <v>0</v>
      </c>
      <c r="U25" s="206">
        <v>9</v>
      </c>
      <c r="V25" s="206">
        <v>8</v>
      </c>
      <c r="W25" s="206">
        <v>0</v>
      </c>
      <c r="X25" s="206">
        <v>807</v>
      </c>
      <c r="Y25" s="207"/>
      <c r="Z25" s="206">
        <v>0</v>
      </c>
      <c r="AA25" s="206">
        <v>0</v>
      </c>
      <c r="AB25" s="206">
        <v>0</v>
      </c>
      <c r="AC25" s="206">
        <v>0</v>
      </c>
      <c r="AD25" s="177"/>
      <c r="AE25" s="178"/>
      <c r="AF25" s="179">
        <f t="shared" si="3"/>
        <v>4.6791443850267376</v>
      </c>
      <c r="AG25" s="179">
        <f t="shared" si="0"/>
        <v>77.142857142857153</v>
      </c>
      <c r="AH25" s="179">
        <f t="shared" si="1"/>
        <v>0</v>
      </c>
      <c r="AI25" s="180" t="s">
        <v>121</v>
      </c>
      <c r="AJ25" s="179">
        <f t="shared" si="2"/>
        <v>0</v>
      </c>
    </row>
    <row r="26" spans="1:36" ht="32.1" customHeight="1" x14ac:dyDescent="0.25">
      <c r="A26" s="208"/>
      <c r="B26" s="205" t="s">
        <v>111</v>
      </c>
      <c r="C26" s="205"/>
      <c r="D26" s="174"/>
      <c r="E26" s="206">
        <v>755</v>
      </c>
      <c r="F26" s="206">
        <v>35</v>
      </c>
      <c r="G26" s="206">
        <v>28</v>
      </c>
      <c r="H26" s="206">
        <v>16</v>
      </c>
      <c r="I26" s="206">
        <v>0</v>
      </c>
      <c r="J26" s="206">
        <v>0</v>
      </c>
      <c r="K26" s="206">
        <v>0</v>
      </c>
      <c r="L26" s="206">
        <v>0</v>
      </c>
      <c r="M26" s="206">
        <v>0</v>
      </c>
      <c r="N26" s="206">
        <v>0</v>
      </c>
      <c r="O26" s="206">
        <v>6</v>
      </c>
      <c r="P26" s="206">
        <v>0</v>
      </c>
      <c r="Q26" s="206">
        <v>0</v>
      </c>
      <c r="R26" s="206">
        <v>0</v>
      </c>
      <c r="S26" s="206">
        <v>0</v>
      </c>
      <c r="T26" s="206">
        <v>1</v>
      </c>
      <c r="U26" s="206">
        <v>5</v>
      </c>
      <c r="V26" s="206">
        <v>7</v>
      </c>
      <c r="W26" s="206">
        <v>0</v>
      </c>
      <c r="X26" s="206">
        <v>763</v>
      </c>
      <c r="Y26" s="207"/>
      <c r="Z26" s="206">
        <v>0</v>
      </c>
      <c r="AA26" s="206">
        <v>0</v>
      </c>
      <c r="AB26" s="206">
        <v>0</v>
      </c>
      <c r="AC26" s="206">
        <v>0</v>
      </c>
      <c r="AD26" s="177"/>
      <c r="AE26" s="178"/>
      <c r="AF26" s="179">
        <f t="shared" si="3"/>
        <v>4.6357615894039732</v>
      </c>
      <c r="AG26" s="179">
        <f t="shared" si="0"/>
        <v>80</v>
      </c>
      <c r="AH26" s="179">
        <f t="shared" si="1"/>
        <v>0</v>
      </c>
      <c r="AI26" s="180" t="s">
        <v>106</v>
      </c>
      <c r="AJ26" s="179">
        <f t="shared" si="2"/>
        <v>0</v>
      </c>
    </row>
    <row r="27" spans="1:36" ht="32.1" customHeight="1" x14ac:dyDescent="0.25">
      <c r="A27" s="208"/>
      <c r="B27" s="205" t="s">
        <v>112</v>
      </c>
      <c r="C27" s="205"/>
      <c r="D27" s="174"/>
      <c r="E27" s="206">
        <v>751</v>
      </c>
      <c r="F27" s="206">
        <v>40</v>
      </c>
      <c r="G27" s="206">
        <v>33</v>
      </c>
      <c r="H27" s="206">
        <v>15</v>
      </c>
      <c r="I27" s="206">
        <v>0</v>
      </c>
      <c r="J27" s="206">
        <v>0</v>
      </c>
      <c r="K27" s="206">
        <v>0</v>
      </c>
      <c r="L27" s="206">
        <v>0</v>
      </c>
      <c r="M27" s="206">
        <v>0</v>
      </c>
      <c r="N27" s="206">
        <v>0</v>
      </c>
      <c r="O27" s="206">
        <v>6</v>
      </c>
      <c r="P27" s="206">
        <v>0</v>
      </c>
      <c r="Q27" s="206">
        <v>1</v>
      </c>
      <c r="R27" s="206">
        <v>0</v>
      </c>
      <c r="S27" s="206">
        <v>1</v>
      </c>
      <c r="T27" s="206">
        <v>0</v>
      </c>
      <c r="U27" s="206">
        <v>10</v>
      </c>
      <c r="V27" s="206">
        <v>7</v>
      </c>
      <c r="W27" s="206">
        <v>0</v>
      </c>
      <c r="X27" s="206">
        <v>828</v>
      </c>
      <c r="Y27" s="207"/>
      <c r="Z27" s="206">
        <v>0</v>
      </c>
      <c r="AA27" s="206">
        <v>0</v>
      </c>
      <c r="AB27" s="206">
        <v>0</v>
      </c>
      <c r="AC27" s="206">
        <v>0</v>
      </c>
      <c r="AD27" s="177"/>
      <c r="AE27" s="178"/>
      <c r="AF27" s="179">
        <f t="shared" si="3"/>
        <v>5.3262316910785614</v>
      </c>
      <c r="AG27" s="179">
        <f t="shared" si="0"/>
        <v>82.5</v>
      </c>
      <c r="AH27" s="179">
        <f t="shared" si="1"/>
        <v>0</v>
      </c>
      <c r="AI27" s="180" t="s">
        <v>106</v>
      </c>
      <c r="AJ27" s="179">
        <f t="shared" si="2"/>
        <v>0</v>
      </c>
    </row>
    <row r="28" spans="1:36" ht="32.1" customHeight="1" x14ac:dyDescent="0.25">
      <c r="A28" s="114" t="s">
        <v>122</v>
      </c>
      <c r="B28" s="205" t="s">
        <v>114</v>
      </c>
      <c r="C28" s="205"/>
      <c r="D28" s="174"/>
      <c r="E28" s="206">
        <v>1443</v>
      </c>
      <c r="F28" s="206">
        <v>88</v>
      </c>
      <c r="G28" s="206">
        <v>76</v>
      </c>
      <c r="H28" s="206">
        <v>36</v>
      </c>
      <c r="I28" s="206">
        <v>0</v>
      </c>
      <c r="J28" s="206">
        <v>0</v>
      </c>
      <c r="K28" s="206">
        <v>0</v>
      </c>
      <c r="L28" s="206">
        <v>0</v>
      </c>
      <c r="M28" s="206">
        <v>0</v>
      </c>
      <c r="N28" s="206">
        <v>1</v>
      </c>
      <c r="O28" s="206">
        <v>13</v>
      </c>
      <c r="P28" s="206">
        <v>1</v>
      </c>
      <c r="Q28" s="206">
        <v>0</v>
      </c>
      <c r="R28" s="206">
        <v>0</v>
      </c>
      <c r="S28" s="206">
        <v>5</v>
      </c>
      <c r="T28" s="206">
        <v>1</v>
      </c>
      <c r="U28" s="206">
        <v>23</v>
      </c>
      <c r="V28" s="206">
        <v>12</v>
      </c>
      <c r="W28" s="206">
        <v>0</v>
      </c>
      <c r="X28" s="206">
        <v>1560</v>
      </c>
      <c r="Y28" s="207"/>
      <c r="Z28" s="206">
        <v>0</v>
      </c>
      <c r="AA28" s="206">
        <v>0</v>
      </c>
      <c r="AB28" s="206">
        <v>0</v>
      </c>
      <c r="AC28" s="206">
        <v>0</v>
      </c>
      <c r="AD28" s="177"/>
      <c r="AE28" s="178"/>
      <c r="AF28" s="179">
        <f t="shared" si="3"/>
        <v>6.0984060984060982</v>
      </c>
      <c r="AG28" s="179">
        <f t="shared" si="0"/>
        <v>86.36363636363636</v>
      </c>
      <c r="AH28" s="179">
        <f t="shared" si="1"/>
        <v>0</v>
      </c>
      <c r="AI28" s="180" t="s">
        <v>106</v>
      </c>
      <c r="AJ28" s="179">
        <f t="shared" si="2"/>
        <v>0</v>
      </c>
    </row>
    <row r="29" spans="1:36" ht="32.1" customHeight="1" x14ac:dyDescent="0.25">
      <c r="A29" s="208"/>
      <c r="B29" s="205" t="s">
        <v>115</v>
      </c>
      <c r="C29" s="205"/>
      <c r="D29" s="174"/>
      <c r="E29" s="206">
        <v>1457</v>
      </c>
      <c r="F29" s="206">
        <v>117</v>
      </c>
      <c r="G29" s="206">
        <v>99</v>
      </c>
      <c r="H29" s="206">
        <v>29</v>
      </c>
      <c r="I29" s="206">
        <v>1</v>
      </c>
      <c r="J29" s="206">
        <v>1</v>
      </c>
      <c r="K29" s="206">
        <v>0</v>
      </c>
      <c r="L29" s="206">
        <v>0</v>
      </c>
      <c r="M29" s="206">
        <v>2</v>
      </c>
      <c r="N29" s="206">
        <v>1</v>
      </c>
      <c r="O29" s="206">
        <v>23</v>
      </c>
      <c r="P29" s="206">
        <v>4</v>
      </c>
      <c r="Q29" s="206">
        <v>0</v>
      </c>
      <c r="R29" s="206">
        <v>0</v>
      </c>
      <c r="S29" s="206">
        <v>4</v>
      </c>
      <c r="T29" s="206">
        <v>4</v>
      </c>
      <c r="U29" s="206">
        <v>33</v>
      </c>
      <c r="V29" s="206">
        <v>18</v>
      </c>
      <c r="W29" s="206">
        <v>1</v>
      </c>
      <c r="X29" s="206">
        <v>1637</v>
      </c>
      <c r="Y29" s="207"/>
      <c r="Z29" s="206">
        <v>0</v>
      </c>
      <c r="AA29" s="206">
        <v>0</v>
      </c>
      <c r="AB29" s="206">
        <v>0</v>
      </c>
      <c r="AC29" s="206">
        <v>0</v>
      </c>
      <c r="AD29" s="177"/>
      <c r="AE29" s="178"/>
      <c r="AF29" s="179">
        <f t="shared" si="3"/>
        <v>8.0301990391214826</v>
      </c>
      <c r="AG29" s="179">
        <f t="shared" si="0"/>
        <v>84.615384615384613</v>
      </c>
      <c r="AH29" s="179">
        <f t="shared" si="1"/>
        <v>137.26835964310226</v>
      </c>
      <c r="AI29" s="180">
        <f t="shared" si="4"/>
        <v>50</v>
      </c>
      <c r="AJ29" s="179">
        <f t="shared" si="2"/>
        <v>1.7094017094017095</v>
      </c>
    </row>
    <row r="30" spans="1:36" ht="32.1" customHeight="1" x14ac:dyDescent="0.25">
      <c r="A30" s="208"/>
      <c r="B30" s="205" t="s">
        <v>116</v>
      </c>
      <c r="C30" s="205"/>
      <c r="D30" s="174"/>
      <c r="E30" s="206">
        <v>908</v>
      </c>
      <c r="F30" s="206">
        <v>74</v>
      </c>
      <c r="G30" s="206">
        <v>61</v>
      </c>
      <c r="H30" s="206">
        <v>16</v>
      </c>
      <c r="I30" s="206">
        <v>1</v>
      </c>
      <c r="J30" s="206">
        <v>1</v>
      </c>
      <c r="K30" s="206">
        <v>1</v>
      </c>
      <c r="L30" s="206">
        <v>1</v>
      </c>
      <c r="M30" s="206">
        <v>3</v>
      </c>
      <c r="N30" s="206">
        <v>0</v>
      </c>
      <c r="O30" s="206">
        <v>15</v>
      </c>
      <c r="P30" s="206">
        <v>0</v>
      </c>
      <c r="Q30" s="206">
        <v>0</v>
      </c>
      <c r="R30" s="206">
        <v>0</v>
      </c>
      <c r="S30" s="206">
        <v>3</v>
      </c>
      <c r="T30" s="206">
        <v>0</v>
      </c>
      <c r="U30" s="206">
        <v>25</v>
      </c>
      <c r="V30" s="206">
        <v>13</v>
      </c>
      <c r="W30" s="206">
        <v>1</v>
      </c>
      <c r="X30" s="206">
        <v>884</v>
      </c>
      <c r="Y30" s="207"/>
      <c r="Z30" s="206">
        <v>0</v>
      </c>
      <c r="AA30" s="206">
        <v>0</v>
      </c>
      <c r="AB30" s="206">
        <v>0</v>
      </c>
      <c r="AC30" s="206">
        <v>0</v>
      </c>
      <c r="AD30" s="177"/>
      <c r="AE30" s="178"/>
      <c r="AF30" s="179">
        <f t="shared" si="3"/>
        <v>8.1497797356828183</v>
      </c>
      <c r="AG30" s="179">
        <f t="shared" si="0"/>
        <v>82.432432432432435</v>
      </c>
      <c r="AH30" s="179">
        <f t="shared" si="1"/>
        <v>330.39647577092512</v>
      </c>
      <c r="AI30" s="180">
        <f t="shared" si="4"/>
        <v>33.333333333333329</v>
      </c>
      <c r="AJ30" s="179">
        <f t="shared" si="2"/>
        <v>4.0540540540540544</v>
      </c>
    </row>
    <row r="31" spans="1:36" ht="32.1" customHeight="1" x14ac:dyDescent="0.25">
      <c r="A31" s="208"/>
      <c r="B31" s="171" t="s">
        <v>117</v>
      </c>
      <c r="C31" s="173"/>
      <c r="D31" s="174"/>
      <c r="E31" s="206">
        <v>641</v>
      </c>
      <c r="F31" s="206">
        <v>52</v>
      </c>
      <c r="G31" s="206">
        <v>49</v>
      </c>
      <c r="H31" s="206">
        <v>18</v>
      </c>
      <c r="I31" s="206">
        <v>1</v>
      </c>
      <c r="J31" s="206">
        <v>1</v>
      </c>
      <c r="K31" s="206">
        <v>0</v>
      </c>
      <c r="L31" s="206">
        <v>0</v>
      </c>
      <c r="M31" s="206">
        <v>2</v>
      </c>
      <c r="N31" s="206">
        <v>0</v>
      </c>
      <c r="O31" s="206">
        <v>6</v>
      </c>
      <c r="P31" s="206">
        <v>0</v>
      </c>
      <c r="Q31" s="206">
        <v>0</v>
      </c>
      <c r="R31" s="206">
        <v>1</v>
      </c>
      <c r="S31" s="206">
        <v>3</v>
      </c>
      <c r="T31" s="206">
        <v>2</v>
      </c>
      <c r="U31" s="206">
        <v>19</v>
      </c>
      <c r="V31" s="206">
        <v>3</v>
      </c>
      <c r="W31" s="206">
        <v>0</v>
      </c>
      <c r="X31" s="206">
        <v>600</v>
      </c>
      <c r="Y31" s="207"/>
      <c r="Z31" s="206">
        <v>0</v>
      </c>
      <c r="AA31" s="206">
        <v>0</v>
      </c>
      <c r="AB31" s="206">
        <v>0</v>
      </c>
      <c r="AC31" s="206">
        <v>0</v>
      </c>
      <c r="AD31" s="177"/>
      <c r="AE31" s="178"/>
      <c r="AF31" s="179">
        <f t="shared" si="3"/>
        <v>8.1123244929797202</v>
      </c>
      <c r="AG31" s="179">
        <f t="shared" si="0"/>
        <v>94.230769230769226</v>
      </c>
      <c r="AH31" s="179">
        <f t="shared" si="1"/>
        <v>312.01248049921998</v>
      </c>
      <c r="AI31" s="180">
        <f t="shared" si="4"/>
        <v>50</v>
      </c>
      <c r="AJ31" s="179">
        <f t="shared" si="2"/>
        <v>3.8461538461538463</v>
      </c>
    </row>
    <row r="32" spans="1:36" ht="32.1" customHeight="1" thickBot="1" x14ac:dyDescent="0.3">
      <c r="A32" s="208"/>
      <c r="B32" s="209" t="s">
        <v>118</v>
      </c>
      <c r="C32" s="210"/>
      <c r="D32" s="211"/>
      <c r="E32" s="212">
        <v>370</v>
      </c>
      <c r="F32" s="212">
        <v>37</v>
      </c>
      <c r="G32" s="212">
        <v>33</v>
      </c>
      <c r="H32" s="212">
        <v>6</v>
      </c>
      <c r="I32" s="212">
        <v>1</v>
      </c>
      <c r="J32" s="212">
        <v>2</v>
      </c>
      <c r="K32" s="212">
        <v>0</v>
      </c>
      <c r="L32" s="212">
        <v>0</v>
      </c>
      <c r="M32" s="212">
        <v>3</v>
      </c>
      <c r="N32" s="212">
        <v>0</v>
      </c>
      <c r="O32" s="212">
        <v>8</v>
      </c>
      <c r="P32" s="212">
        <v>0</v>
      </c>
      <c r="Q32" s="232">
        <v>0</v>
      </c>
      <c r="R32" s="212">
        <v>0</v>
      </c>
      <c r="S32" s="212">
        <v>0</v>
      </c>
      <c r="T32" s="232">
        <v>1</v>
      </c>
      <c r="U32" s="212">
        <v>16</v>
      </c>
      <c r="V32" s="232">
        <v>4</v>
      </c>
      <c r="W32" s="212">
        <v>0</v>
      </c>
      <c r="X32" s="212">
        <v>385</v>
      </c>
      <c r="Y32" s="213"/>
      <c r="Z32" s="212">
        <v>0</v>
      </c>
      <c r="AA32" s="212">
        <v>0</v>
      </c>
      <c r="AB32" s="212">
        <v>0</v>
      </c>
      <c r="AC32" s="212">
        <v>0</v>
      </c>
      <c r="AD32" s="214"/>
      <c r="AE32" s="215"/>
      <c r="AF32" s="216">
        <f t="shared" si="3"/>
        <v>10</v>
      </c>
      <c r="AG32" s="216">
        <f t="shared" si="0"/>
        <v>89.189189189189193</v>
      </c>
      <c r="AH32" s="216">
        <f t="shared" si="1"/>
        <v>810.81081081081084</v>
      </c>
      <c r="AI32" s="217">
        <f t="shared" si="4"/>
        <v>66.666666666666657</v>
      </c>
      <c r="AJ32" s="216">
        <f t="shared" si="2"/>
        <v>8.1081081081081088</v>
      </c>
    </row>
    <row r="33" spans="1:36" ht="32.1" customHeight="1" thickBot="1" x14ac:dyDescent="0.3">
      <c r="A33" s="218"/>
      <c r="B33" s="219" t="s">
        <v>120</v>
      </c>
      <c r="C33" s="220"/>
      <c r="D33" s="221"/>
      <c r="E33" s="222">
        <v>8483</v>
      </c>
      <c r="F33" s="222">
        <v>516</v>
      </c>
      <c r="G33" s="222">
        <v>438</v>
      </c>
      <c r="H33" s="222">
        <v>160</v>
      </c>
      <c r="I33" s="222">
        <v>4</v>
      </c>
      <c r="J33" s="222">
        <v>5</v>
      </c>
      <c r="K33" s="222">
        <v>1</v>
      </c>
      <c r="L33" s="222">
        <v>1</v>
      </c>
      <c r="M33" s="222">
        <v>10</v>
      </c>
      <c r="N33" s="222">
        <v>2</v>
      </c>
      <c r="O33" s="222">
        <v>97</v>
      </c>
      <c r="P33" s="222">
        <v>6</v>
      </c>
      <c r="Q33" s="233">
        <v>1</v>
      </c>
      <c r="R33" s="222">
        <v>1</v>
      </c>
      <c r="S33" s="222">
        <v>16</v>
      </c>
      <c r="T33" s="233">
        <v>9</v>
      </c>
      <c r="U33" s="222">
        <v>145</v>
      </c>
      <c r="V33" s="233">
        <v>78</v>
      </c>
      <c r="W33" s="222">
        <v>2</v>
      </c>
      <c r="X33" s="222">
        <v>9210</v>
      </c>
      <c r="Y33" s="223"/>
      <c r="Z33" s="222">
        <v>0</v>
      </c>
      <c r="AA33" s="222">
        <v>0</v>
      </c>
      <c r="AB33" s="222">
        <v>0</v>
      </c>
      <c r="AC33" s="222">
        <v>0</v>
      </c>
      <c r="AD33" s="224"/>
      <c r="AE33" s="225"/>
      <c r="AF33" s="226">
        <f t="shared" si="3"/>
        <v>6.0827537427796772</v>
      </c>
      <c r="AG33" s="226">
        <f t="shared" si="0"/>
        <v>84.883720930232556</v>
      </c>
      <c r="AH33" s="226">
        <f t="shared" si="1"/>
        <v>117.88282447247435</v>
      </c>
      <c r="AI33" s="227">
        <f t="shared" si="4"/>
        <v>50</v>
      </c>
      <c r="AJ33" s="226">
        <f t="shared" si="2"/>
        <v>1.9379844961240309</v>
      </c>
    </row>
    <row r="34" spans="1:36" ht="32.1" customHeight="1" thickTop="1" x14ac:dyDescent="0.25">
      <c r="A34" s="191"/>
      <c r="B34" s="74" t="s">
        <v>108</v>
      </c>
      <c r="C34" s="192"/>
      <c r="D34" s="193"/>
      <c r="E34" s="230">
        <v>15269</v>
      </c>
      <c r="F34" s="230">
        <v>1199</v>
      </c>
      <c r="G34" s="230">
        <v>1005</v>
      </c>
      <c r="H34" s="230">
        <v>307</v>
      </c>
      <c r="I34" s="230">
        <v>17</v>
      </c>
      <c r="J34" s="230">
        <v>22</v>
      </c>
      <c r="K34" s="230">
        <v>3</v>
      </c>
      <c r="L34" s="230">
        <v>8</v>
      </c>
      <c r="M34" s="230">
        <v>47</v>
      </c>
      <c r="N34" s="230">
        <v>5</v>
      </c>
      <c r="O34" s="230">
        <v>167</v>
      </c>
      <c r="P34" s="230">
        <v>34</v>
      </c>
      <c r="Q34" s="234">
        <v>5</v>
      </c>
      <c r="R34" s="230">
        <v>4</v>
      </c>
      <c r="S34" s="230">
        <v>111</v>
      </c>
      <c r="T34" s="230">
        <v>34</v>
      </c>
      <c r="U34" s="230">
        <v>333</v>
      </c>
      <c r="V34" s="230">
        <v>194</v>
      </c>
      <c r="W34" s="230">
        <v>4</v>
      </c>
      <c r="X34" s="230">
        <v>16166</v>
      </c>
      <c r="Y34" s="231"/>
      <c r="Z34" s="230">
        <v>0</v>
      </c>
      <c r="AA34" s="230">
        <v>0</v>
      </c>
      <c r="AB34" s="230">
        <v>0</v>
      </c>
      <c r="AC34" s="230">
        <v>0</v>
      </c>
      <c r="AD34" s="196"/>
      <c r="AE34" s="197"/>
      <c r="AF34" s="198">
        <f t="shared" si="3"/>
        <v>7.8525116248608295</v>
      </c>
      <c r="AG34" s="198">
        <f t="shared" si="0"/>
        <v>83.819849874895752</v>
      </c>
      <c r="AH34" s="198">
        <f t="shared" si="1"/>
        <v>307.8132163206497</v>
      </c>
      <c r="AI34" s="199">
        <f t="shared" si="4"/>
        <v>46.808510638297875</v>
      </c>
      <c r="AJ34" s="198">
        <f t="shared" si="2"/>
        <v>3.9199332777314431</v>
      </c>
    </row>
    <row r="35" spans="1:36" ht="30" customHeight="1" x14ac:dyDescent="0.25">
      <c r="A35" s="235"/>
      <c r="B35" s="235"/>
      <c r="C35" s="235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7"/>
      <c r="AE35" s="237"/>
      <c r="AF35" s="237"/>
      <c r="AG35" s="237"/>
      <c r="AH35" s="237"/>
      <c r="AI35" s="238"/>
      <c r="AJ35" s="237"/>
    </row>
    <row r="36" spans="1:36" ht="51.95" customHeight="1" x14ac:dyDescent="0.4">
      <c r="A36" s="76" t="s">
        <v>123</v>
      </c>
      <c r="E36" s="120"/>
      <c r="AF36" s="121"/>
    </row>
    <row r="37" spans="1:36" s="120" customFormat="1" ht="30" customHeight="1" x14ac:dyDescent="0.25">
      <c r="A37" s="122" t="s">
        <v>124</v>
      </c>
      <c r="B37" s="122"/>
      <c r="D37" s="123"/>
      <c r="E37" s="124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5"/>
      <c r="AE37" s="125"/>
      <c r="AF37" s="125"/>
      <c r="AG37" s="126"/>
      <c r="AH37" s="126"/>
      <c r="AI37" s="126"/>
      <c r="AJ37" s="127" t="s">
        <v>102</v>
      </c>
    </row>
    <row r="38" spans="1:36" ht="30" customHeight="1" x14ac:dyDescent="0.25">
      <c r="A38" s="77" t="s">
        <v>3</v>
      </c>
      <c r="B38" s="91"/>
      <c r="C38" s="92"/>
      <c r="D38" s="128" t="s">
        <v>4</v>
      </c>
      <c r="E38" s="129" t="s">
        <v>103</v>
      </c>
      <c r="F38" s="129" t="s">
        <v>6</v>
      </c>
      <c r="G38" s="129" t="s">
        <v>7</v>
      </c>
      <c r="H38" s="130" t="s">
        <v>8</v>
      </c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2"/>
      <c r="V38" s="128" t="s">
        <v>9</v>
      </c>
      <c r="W38" s="128" t="s">
        <v>10</v>
      </c>
      <c r="X38" s="14" t="s">
        <v>11</v>
      </c>
      <c r="Y38" s="14" t="s">
        <v>12</v>
      </c>
      <c r="Z38" s="16" t="s">
        <v>13</v>
      </c>
      <c r="AA38" s="16"/>
      <c r="AB38" s="16"/>
      <c r="AC38" s="16"/>
      <c r="AD38" s="133" t="s">
        <v>14</v>
      </c>
      <c r="AE38" s="134" t="s">
        <v>104</v>
      </c>
      <c r="AF38" s="133" t="s">
        <v>16</v>
      </c>
      <c r="AG38" s="133" t="s">
        <v>17</v>
      </c>
      <c r="AH38" s="133" t="s">
        <v>18</v>
      </c>
      <c r="AI38" s="133" t="s">
        <v>19</v>
      </c>
      <c r="AJ38" s="133" t="s">
        <v>20</v>
      </c>
    </row>
    <row r="39" spans="1:36" ht="30" customHeight="1" x14ac:dyDescent="0.25">
      <c r="A39" s="87"/>
      <c r="B39" s="135"/>
      <c r="C39" s="136"/>
      <c r="D39" s="137"/>
      <c r="E39" s="138"/>
      <c r="F39" s="138"/>
      <c r="G39" s="138"/>
      <c r="H39" s="128" t="s">
        <v>21</v>
      </c>
      <c r="I39" s="139" t="s">
        <v>22</v>
      </c>
      <c r="J39" s="139"/>
      <c r="K39" s="139"/>
      <c r="L39" s="139"/>
      <c r="M39" s="140"/>
      <c r="N39" s="129" t="s">
        <v>23</v>
      </c>
      <c r="O39" s="129" t="s">
        <v>24</v>
      </c>
      <c r="P39" s="129" t="s">
        <v>25</v>
      </c>
      <c r="Q39" s="141" t="s">
        <v>26</v>
      </c>
      <c r="R39" s="141" t="s">
        <v>27</v>
      </c>
      <c r="S39" s="141" t="s">
        <v>28</v>
      </c>
      <c r="T39" s="141" t="s">
        <v>29</v>
      </c>
      <c r="U39" s="129" t="s">
        <v>30</v>
      </c>
      <c r="V39" s="137"/>
      <c r="W39" s="137"/>
      <c r="X39" s="14"/>
      <c r="Y39" s="14"/>
      <c r="Z39" s="33" t="s">
        <v>31</v>
      </c>
      <c r="AA39" s="33"/>
      <c r="AB39" s="33" t="s">
        <v>32</v>
      </c>
      <c r="AC39" s="33"/>
      <c r="AD39" s="142"/>
      <c r="AE39" s="143"/>
      <c r="AF39" s="142"/>
      <c r="AG39" s="142"/>
      <c r="AH39" s="142"/>
      <c r="AI39" s="142"/>
      <c r="AJ39" s="142"/>
    </row>
    <row r="40" spans="1:36" ht="30" customHeight="1" x14ac:dyDescent="0.25">
      <c r="A40" s="87"/>
      <c r="B40" s="135"/>
      <c r="C40" s="136"/>
      <c r="D40" s="137"/>
      <c r="E40" s="138"/>
      <c r="F40" s="138"/>
      <c r="G40" s="138"/>
      <c r="H40" s="137"/>
      <c r="I40" s="144"/>
      <c r="J40" s="144"/>
      <c r="K40" s="144"/>
      <c r="L40" s="144"/>
      <c r="M40" s="145"/>
      <c r="N40" s="138"/>
      <c r="O40" s="138"/>
      <c r="P40" s="138"/>
      <c r="Q40" s="146"/>
      <c r="R40" s="146"/>
      <c r="S40" s="146"/>
      <c r="T40" s="146"/>
      <c r="U40" s="138"/>
      <c r="V40" s="137"/>
      <c r="W40" s="137"/>
      <c r="X40" s="14"/>
      <c r="Y40" s="14"/>
      <c r="Z40" s="147" t="s">
        <v>33</v>
      </c>
      <c r="AA40" s="147" t="s">
        <v>96</v>
      </c>
      <c r="AB40" s="147" t="s">
        <v>35</v>
      </c>
      <c r="AC40" s="147" t="s">
        <v>97</v>
      </c>
      <c r="AD40" s="142"/>
      <c r="AE40" s="143"/>
      <c r="AF40" s="142"/>
      <c r="AG40" s="142"/>
      <c r="AH40" s="142"/>
      <c r="AI40" s="142"/>
      <c r="AJ40" s="142"/>
    </row>
    <row r="41" spans="1:36" ht="30" customHeight="1" x14ac:dyDescent="0.25">
      <c r="A41" s="87"/>
      <c r="B41" s="135"/>
      <c r="C41" s="136"/>
      <c r="D41" s="137"/>
      <c r="E41" s="138"/>
      <c r="F41" s="138"/>
      <c r="G41" s="138"/>
      <c r="H41" s="137"/>
      <c r="I41" s="148" t="s">
        <v>37</v>
      </c>
      <c r="J41" s="149" t="s">
        <v>38</v>
      </c>
      <c r="K41" s="150"/>
      <c r="L41" s="151" t="s">
        <v>39</v>
      </c>
      <c r="M41" s="152" t="s">
        <v>125</v>
      </c>
      <c r="N41" s="138"/>
      <c r="O41" s="138"/>
      <c r="P41" s="138"/>
      <c r="Q41" s="146"/>
      <c r="R41" s="146"/>
      <c r="S41" s="146"/>
      <c r="T41" s="146"/>
      <c r="U41" s="138"/>
      <c r="V41" s="137"/>
      <c r="W41" s="137"/>
      <c r="X41" s="14"/>
      <c r="Y41" s="14"/>
      <c r="Z41" s="147"/>
      <c r="AA41" s="153"/>
      <c r="AB41" s="147"/>
      <c r="AC41" s="153"/>
      <c r="AD41" s="142"/>
      <c r="AE41" s="143"/>
      <c r="AF41" s="142"/>
      <c r="AG41" s="142"/>
      <c r="AH41" s="142"/>
      <c r="AI41" s="142"/>
      <c r="AJ41" s="142"/>
    </row>
    <row r="42" spans="1:36" ht="30" customHeight="1" x14ac:dyDescent="0.25">
      <c r="A42" s="87"/>
      <c r="B42" s="135"/>
      <c r="C42" s="136"/>
      <c r="D42" s="137"/>
      <c r="E42" s="138"/>
      <c r="F42" s="138"/>
      <c r="G42" s="138"/>
      <c r="H42" s="137"/>
      <c r="I42" s="154"/>
      <c r="J42" s="155"/>
      <c r="K42" s="156" t="s">
        <v>41</v>
      </c>
      <c r="L42" s="157"/>
      <c r="M42" s="158"/>
      <c r="N42" s="138"/>
      <c r="O42" s="138"/>
      <c r="P42" s="138"/>
      <c r="Q42" s="146"/>
      <c r="R42" s="146"/>
      <c r="S42" s="146"/>
      <c r="T42" s="146"/>
      <c r="U42" s="138"/>
      <c r="V42" s="137"/>
      <c r="W42" s="137"/>
      <c r="X42" s="43"/>
      <c r="Y42" s="43"/>
      <c r="Z42" s="159"/>
      <c r="AA42" s="153"/>
      <c r="AB42" s="159"/>
      <c r="AC42" s="153"/>
      <c r="AD42" s="142"/>
      <c r="AE42" s="143"/>
      <c r="AF42" s="142"/>
      <c r="AG42" s="142"/>
      <c r="AH42" s="142"/>
      <c r="AI42" s="142"/>
      <c r="AJ42" s="142"/>
    </row>
    <row r="43" spans="1:36" ht="59.25" customHeight="1" x14ac:dyDescent="0.25">
      <c r="A43" s="104"/>
      <c r="B43" s="97"/>
      <c r="C43" s="98"/>
      <c r="D43" s="160"/>
      <c r="E43" s="161"/>
      <c r="F43" s="161"/>
      <c r="G43" s="161"/>
      <c r="H43" s="160"/>
      <c r="I43" s="162"/>
      <c r="J43" s="163"/>
      <c r="K43" s="164"/>
      <c r="L43" s="165"/>
      <c r="M43" s="166"/>
      <c r="N43" s="161"/>
      <c r="O43" s="161"/>
      <c r="P43" s="161"/>
      <c r="Q43" s="167"/>
      <c r="R43" s="167"/>
      <c r="S43" s="167"/>
      <c r="T43" s="167"/>
      <c r="U43" s="161"/>
      <c r="V43" s="160"/>
      <c r="W43" s="160"/>
      <c r="X43" s="43"/>
      <c r="Y43" s="43"/>
      <c r="Z43" s="159"/>
      <c r="AA43" s="153"/>
      <c r="AB43" s="159"/>
      <c r="AC43" s="153"/>
      <c r="AD43" s="168"/>
      <c r="AE43" s="169"/>
      <c r="AF43" s="168"/>
      <c r="AG43" s="168"/>
      <c r="AH43" s="168"/>
      <c r="AI43" s="168"/>
      <c r="AJ43" s="168"/>
    </row>
    <row r="44" spans="1:36" ht="18" customHeight="1" x14ac:dyDescent="0.25"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7"/>
      <c r="AE44" s="237"/>
      <c r="AF44" s="237"/>
      <c r="AG44" s="237"/>
      <c r="AH44" s="237"/>
      <c r="AI44" s="238"/>
      <c r="AJ44" s="237"/>
    </row>
    <row r="45" spans="1:36" ht="32.1" customHeight="1" x14ac:dyDescent="0.25">
      <c r="A45" s="171" t="s">
        <v>105</v>
      </c>
      <c r="B45" s="172"/>
      <c r="C45" s="173"/>
      <c r="D45" s="174"/>
      <c r="E45" s="175">
        <v>191</v>
      </c>
      <c r="F45" s="175">
        <v>2</v>
      </c>
      <c r="G45" s="175">
        <v>2</v>
      </c>
      <c r="H45" s="175">
        <v>2</v>
      </c>
      <c r="I45" s="175">
        <v>0</v>
      </c>
      <c r="J45" s="175">
        <v>0</v>
      </c>
      <c r="K45" s="175">
        <v>0</v>
      </c>
      <c r="L45" s="175">
        <v>0</v>
      </c>
      <c r="M45" s="175">
        <v>0</v>
      </c>
      <c r="N45" s="175">
        <v>0</v>
      </c>
      <c r="O45" s="175">
        <v>0</v>
      </c>
      <c r="P45" s="175">
        <v>0</v>
      </c>
      <c r="Q45" s="175">
        <v>0</v>
      </c>
      <c r="R45" s="175">
        <v>0</v>
      </c>
      <c r="S45" s="175">
        <v>0</v>
      </c>
      <c r="T45" s="175">
        <v>0</v>
      </c>
      <c r="U45" s="175">
        <v>0</v>
      </c>
      <c r="V45" s="175">
        <v>0</v>
      </c>
      <c r="W45" s="175">
        <v>0</v>
      </c>
      <c r="X45" s="175">
        <v>183</v>
      </c>
      <c r="Y45" s="176"/>
      <c r="Z45" s="175">
        <v>0</v>
      </c>
      <c r="AA45" s="175">
        <v>0</v>
      </c>
      <c r="AB45" s="175">
        <v>0</v>
      </c>
      <c r="AC45" s="175">
        <v>0</v>
      </c>
      <c r="AD45" s="177"/>
      <c r="AE45" s="178"/>
      <c r="AF45" s="179">
        <f>F45/E45*100</f>
        <v>1.0471204188481675</v>
      </c>
      <c r="AG45" s="179">
        <f>G45/F45*100</f>
        <v>100</v>
      </c>
      <c r="AH45" s="179">
        <f>M45/E45*100000</f>
        <v>0</v>
      </c>
      <c r="AI45" s="180" t="s">
        <v>106</v>
      </c>
      <c r="AJ45" s="179">
        <f>M45/F45*100</f>
        <v>0</v>
      </c>
    </row>
    <row r="46" spans="1:36" ht="32.1" customHeight="1" thickBot="1" x14ac:dyDescent="0.3">
      <c r="A46" s="181" t="s">
        <v>107</v>
      </c>
      <c r="B46" s="182"/>
      <c r="C46" s="183"/>
      <c r="D46" s="184"/>
      <c r="E46" s="185">
        <v>210</v>
      </c>
      <c r="F46" s="185">
        <v>8</v>
      </c>
      <c r="G46" s="185">
        <v>8</v>
      </c>
      <c r="H46" s="185">
        <v>6</v>
      </c>
      <c r="I46" s="185">
        <v>0</v>
      </c>
      <c r="J46" s="185">
        <v>0</v>
      </c>
      <c r="K46" s="185">
        <v>0</v>
      </c>
      <c r="L46" s="185">
        <v>0</v>
      </c>
      <c r="M46" s="185">
        <v>0</v>
      </c>
      <c r="N46" s="185">
        <v>0</v>
      </c>
      <c r="O46" s="185">
        <v>1</v>
      </c>
      <c r="P46" s="185">
        <v>0</v>
      </c>
      <c r="Q46" s="185">
        <v>0</v>
      </c>
      <c r="R46" s="185">
        <v>0</v>
      </c>
      <c r="S46" s="185">
        <v>0</v>
      </c>
      <c r="T46" s="185">
        <v>0</v>
      </c>
      <c r="U46" s="185">
        <v>1</v>
      </c>
      <c r="V46" s="185">
        <v>0</v>
      </c>
      <c r="W46" s="185">
        <v>0</v>
      </c>
      <c r="X46" s="185">
        <v>251</v>
      </c>
      <c r="Y46" s="186"/>
      <c r="Z46" s="185">
        <v>0</v>
      </c>
      <c r="AA46" s="185">
        <v>0</v>
      </c>
      <c r="AB46" s="185">
        <v>0</v>
      </c>
      <c r="AC46" s="185">
        <v>0</v>
      </c>
      <c r="AD46" s="187"/>
      <c r="AE46" s="188"/>
      <c r="AF46" s="189">
        <f>F46/E46*100</f>
        <v>3.8095238095238098</v>
      </c>
      <c r="AG46" s="189">
        <f t="shared" ref="AG46:AG69" si="5">G46/F46*100</f>
        <v>100</v>
      </c>
      <c r="AH46" s="189">
        <f t="shared" ref="AH46:AH69" si="6">M46/E46*100000</f>
        <v>0</v>
      </c>
      <c r="AI46" s="190" t="s">
        <v>106</v>
      </c>
      <c r="AJ46" s="189">
        <f t="shared" ref="AJ46:AJ69" si="7">M46/F46*100</f>
        <v>0</v>
      </c>
    </row>
    <row r="47" spans="1:36" ht="32.1" customHeight="1" thickTop="1" x14ac:dyDescent="0.25">
      <c r="A47" s="191"/>
      <c r="B47" s="74" t="s">
        <v>108</v>
      </c>
      <c r="C47" s="192"/>
      <c r="D47" s="193"/>
      <c r="E47" s="194">
        <v>401</v>
      </c>
      <c r="F47" s="194">
        <v>10</v>
      </c>
      <c r="G47" s="194">
        <v>10</v>
      </c>
      <c r="H47" s="194">
        <v>8</v>
      </c>
      <c r="I47" s="194">
        <v>0</v>
      </c>
      <c r="J47" s="194">
        <v>0</v>
      </c>
      <c r="K47" s="194">
        <v>0</v>
      </c>
      <c r="L47" s="194">
        <v>0</v>
      </c>
      <c r="M47" s="194">
        <v>0</v>
      </c>
      <c r="N47" s="194">
        <v>0</v>
      </c>
      <c r="O47" s="194">
        <v>1</v>
      </c>
      <c r="P47" s="194">
        <v>0</v>
      </c>
      <c r="Q47" s="194">
        <v>0</v>
      </c>
      <c r="R47" s="194">
        <v>0</v>
      </c>
      <c r="S47" s="194">
        <v>0</v>
      </c>
      <c r="T47" s="194">
        <v>0</v>
      </c>
      <c r="U47" s="194">
        <v>1</v>
      </c>
      <c r="V47" s="194">
        <v>0</v>
      </c>
      <c r="W47" s="194">
        <v>0</v>
      </c>
      <c r="X47" s="194">
        <v>434</v>
      </c>
      <c r="Y47" s="195"/>
      <c r="Z47" s="194">
        <v>0</v>
      </c>
      <c r="AA47" s="194">
        <v>0</v>
      </c>
      <c r="AB47" s="194">
        <v>0</v>
      </c>
      <c r="AC47" s="194">
        <v>0</v>
      </c>
      <c r="AD47" s="196"/>
      <c r="AE47" s="197"/>
      <c r="AF47" s="198">
        <f>F47/E47*100</f>
        <v>2.4937655860349128</v>
      </c>
      <c r="AG47" s="198">
        <f t="shared" si="5"/>
        <v>100</v>
      </c>
      <c r="AH47" s="198">
        <f t="shared" si="6"/>
        <v>0</v>
      </c>
      <c r="AI47" s="199" t="s">
        <v>119</v>
      </c>
      <c r="AJ47" s="198">
        <f t="shared" si="7"/>
        <v>0</v>
      </c>
    </row>
    <row r="48" spans="1:36" s="120" customFormat="1" ht="17.25" customHeight="1" x14ac:dyDescent="0.3">
      <c r="A48" s="200"/>
      <c r="B48" s="200"/>
      <c r="C48" s="200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125"/>
      <c r="AE48" s="202"/>
      <c r="AF48" s="125"/>
      <c r="AG48" s="125"/>
      <c r="AH48" s="125"/>
      <c r="AI48" s="180"/>
      <c r="AJ48" s="125"/>
    </row>
    <row r="49" spans="1:36" ht="32.1" customHeight="1" x14ac:dyDescent="0.25">
      <c r="A49" s="204"/>
      <c r="B49" s="205" t="s">
        <v>109</v>
      </c>
      <c r="C49" s="205"/>
      <c r="D49" s="174"/>
      <c r="E49" s="175">
        <v>655</v>
      </c>
      <c r="F49" s="175">
        <v>22</v>
      </c>
      <c r="G49" s="175">
        <v>16</v>
      </c>
      <c r="H49" s="175">
        <v>6</v>
      </c>
      <c r="I49" s="175">
        <v>0</v>
      </c>
      <c r="J49" s="175">
        <v>0</v>
      </c>
      <c r="K49" s="175">
        <v>0</v>
      </c>
      <c r="L49" s="175">
        <v>0</v>
      </c>
      <c r="M49" s="175">
        <v>0</v>
      </c>
      <c r="N49" s="175">
        <v>0</v>
      </c>
      <c r="O49" s="175">
        <v>1</v>
      </c>
      <c r="P49" s="175">
        <v>0</v>
      </c>
      <c r="Q49" s="175">
        <v>1</v>
      </c>
      <c r="R49" s="175">
        <v>0</v>
      </c>
      <c r="S49" s="175">
        <v>2</v>
      </c>
      <c r="T49" s="175">
        <v>3</v>
      </c>
      <c r="U49" s="175">
        <v>5</v>
      </c>
      <c r="V49" s="175">
        <v>6</v>
      </c>
      <c r="W49" s="175">
        <v>0</v>
      </c>
      <c r="X49" s="175">
        <v>669</v>
      </c>
      <c r="Y49" s="175">
        <v>452</v>
      </c>
      <c r="Z49" s="175">
        <v>0</v>
      </c>
      <c r="AA49" s="175">
        <v>0</v>
      </c>
      <c r="AB49" s="175">
        <v>0</v>
      </c>
      <c r="AC49" s="175">
        <v>0</v>
      </c>
      <c r="AD49" s="177"/>
      <c r="AE49" s="178"/>
      <c r="AF49" s="179">
        <f>F49/E49*100</f>
        <v>3.3587786259541987</v>
      </c>
      <c r="AG49" s="179">
        <f t="shared" si="5"/>
        <v>72.727272727272734</v>
      </c>
      <c r="AH49" s="179">
        <f t="shared" si="6"/>
        <v>0</v>
      </c>
      <c r="AI49" s="180" t="s">
        <v>106</v>
      </c>
      <c r="AJ49" s="179">
        <f t="shared" si="7"/>
        <v>0</v>
      </c>
    </row>
    <row r="50" spans="1:36" ht="32.1" customHeight="1" x14ac:dyDescent="0.25">
      <c r="A50" s="208"/>
      <c r="B50" s="205" t="s">
        <v>110</v>
      </c>
      <c r="C50" s="205"/>
      <c r="D50" s="174"/>
      <c r="E50" s="175">
        <v>960</v>
      </c>
      <c r="F50" s="175">
        <v>49</v>
      </c>
      <c r="G50" s="175">
        <v>37</v>
      </c>
      <c r="H50" s="175">
        <v>14</v>
      </c>
      <c r="I50" s="175">
        <v>0</v>
      </c>
      <c r="J50" s="175">
        <v>0</v>
      </c>
      <c r="K50" s="175">
        <v>0</v>
      </c>
      <c r="L50" s="175">
        <v>0</v>
      </c>
      <c r="M50" s="175">
        <v>0</v>
      </c>
      <c r="N50" s="175">
        <v>0</v>
      </c>
      <c r="O50" s="175">
        <v>6</v>
      </c>
      <c r="P50" s="175">
        <v>0</v>
      </c>
      <c r="Q50" s="175">
        <v>1</v>
      </c>
      <c r="R50" s="175">
        <v>0</v>
      </c>
      <c r="S50" s="175">
        <v>2</v>
      </c>
      <c r="T50" s="175">
        <v>2</v>
      </c>
      <c r="U50" s="175">
        <v>12</v>
      </c>
      <c r="V50" s="175">
        <v>12</v>
      </c>
      <c r="W50" s="175">
        <v>0</v>
      </c>
      <c r="X50" s="175">
        <v>1010</v>
      </c>
      <c r="Y50" s="175">
        <v>680</v>
      </c>
      <c r="Z50" s="175">
        <v>0</v>
      </c>
      <c r="AA50" s="175">
        <v>0</v>
      </c>
      <c r="AB50" s="175">
        <v>0</v>
      </c>
      <c r="AC50" s="175">
        <v>0</v>
      </c>
      <c r="AD50" s="177"/>
      <c r="AE50" s="178"/>
      <c r="AF50" s="179">
        <f t="shared" ref="AF50:AF69" si="8">F50/E50*100</f>
        <v>5.104166666666667</v>
      </c>
      <c r="AG50" s="179">
        <f t="shared" si="5"/>
        <v>75.510204081632651</v>
      </c>
      <c r="AH50" s="179">
        <f t="shared" si="6"/>
        <v>0</v>
      </c>
      <c r="AI50" s="180" t="s">
        <v>121</v>
      </c>
      <c r="AJ50" s="179">
        <f t="shared" si="7"/>
        <v>0</v>
      </c>
    </row>
    <row r="51" spans="1:36" ht="32.1" customHeight="1" x14ac:dyDescent="0.25">
      <c r="A51" s="208"/>
      <c r="B51" s="205" t="s">
        <v>111</v>
      </c>
      <c r="C51" s="205"/>
      <c r="D51" s="174"/>
      <c r="E51" s="175">
        <v>1080</v>
      </c>
      <c r="F51" s="175">
        <v>57</v>
      </c>
      <c r="G51" s="175">
        <v>46</v>
      </c>
      <c r="H51" s="175">
        <v>18</v>
      </c>
      <c r="I51" s="175">
        <v>0</v>
      </c>
      <c r="J51" s="175">
        <v>1</v>
      </c>
      <c r="K51" s="175">
        <v>0</v>
      </c>
      <c r="L51" s="175">
        <v>0</v>
      </c>
      <c r="M51" s="175">
        <v>1</v>
      </c>
      <c r="N51" s="175">
        <v>0</v>
      </c>
      <c r="O51" s="175">
        <v>6</v>
      </c>
      <c r="P51" s="175">
        <v>2</v>
      </c>
      <c r="Q51" s="175">
        <v>2</v>
      </c>
      <c r="R51" s="175">
        <v>0</v>
      </c>
      <c r="S51" s="175">
        <v>5</v>
      </c>
      <c r="T51" s="175">
        <v>2</v>
      </c>
      <c r="U51" s="175">
        <v>12</v>
      </c>
      <c r="V51" s="175">
        <v>11</v>
      </c>
      <c r="W51" s="175">
        <v>0</v>
      </c>
      <c r="X51" s="175">
        <v>1116</v>
      </c>
      <c r="Y51" s="175">
        <v>732</v>
      </c>
      <c r="Z51" s="175">
        <v>0</v>
      </c>
      <c r="AA51" s="175">
        <v>0</v>
      </c>
      <c r="AB51" s="175">
        <v>0</v>
      </c>
      <c r="AC51" s="175">
        <v>0</v>
      </c>
      <c r="AD51" s="177"/>
      <c r="AE51" s="178"/>
      <c r="AF51" s="179">
        <f t="shared" si="8"/>
        <v>5.2777777777777777</v>
      </c>
      <c r="AG51" s="179">
        <f t="shared" si="5"/>
        <v>80.701754385964904</v>
      </c>
      <c r="AH51" s="179">
        <f t="shared" si="6"/>
        <v>92.592592592592595</v>
      </c>
      <c r="AI51" s="180" t="s">
        <v>106</v>
      </c>
      <c r="AJ51" s="179">
        <f t="shared" si="7"/>
        <v>1.7543859649122806</v>
      </c>
    </row>
    <row r="52" spans="1:36" ht="32.1" customHeight="1" x14ac:dyDescent="0.25">
      <c r="A52" s="208"/>
      <c r="B52" s="205" t="s">
        <v>112</v>
      </c>
      <c r="C52" s="205"/>
      <c r="D52" s="174"/>
      <c r="E52" s="175">
        <v>1349</v>
      </c>
      <c r="F52" s="175">
        <v>86</v>
      </c>
      <c r="G52" s="175">
        <v>70</v>
      </c>
      <c r="H52" s="175">
        <v>26</v>
      </c>
      <c r="I52" s="175">
        <v>1</v>
      </c>
      <c r="J52" s="175">
        <v>1</v>
      </c>
      <c r="K52" s="175">
        <v>0</v>
      </c>
      <c r="L52" s="175">
        <v>0</v>
      </c>
      <c r="M52" s="175">
        <v>2</v>
      </c>
      <c r="N52" s="175">
        <v>0</v>
      </c>
      <c r="O52" s="175">
        <v>4</v>
      </c>
      <c r="P52" s="175">
        <v>2</v>
      </c>
      <c r="Q52" s="175">
        <v>3</v>
      </c>
      <c r="R52" s="175">
        <v>0</v>
      </c>
      <c r="S52" s="175">
        <v>7</v>
      </c>
      <c r="T52" s="175">
        <v>4</v>
      </c>
      <c r="U52" s="175">
        <v>25</v>
      </c>
      <c r="V52" s="175">
        <v>16</v>
      </c>
      <c r="W52" s="175">
        <v>0</v>
      </c>
      <c r="X52" s="175">
        <v>1470</v>
      </c>
      <c r="Y52" s="175">
        <v>895</v>
      </c>
      <c r="Z52" s="175">
        <v>0</v>
      </c>
      <c r="AA52" s="175">
        <v>0</v>
      </c>
      <c r="AB52" s="175">
        <v>0</v>
      </c>
      <c r="AC52" s="175">
        <v>0</v>
      </c>
      <c r="AD52" s="177"/>
      <c r="AE52" s="178"/>
      <c r="AF52" s="179">
        <f t="shared" si="8"/>
        <v>6.375092661230541</v>
      </c>
      <c r="AG52" s="179">
        <f t="shared" si="5"/>
        <v>81.395348837209298</v>
      </c>
      <c r="AH52" s="179">
        <f t="shared" si="6"/>
        <v>148.25796886582654</v>
      </c>
      <c r="AI52" s="180">
        <f t="shared" ref="AI52:AI69" si="9">J52/M52*100</f>
        <v>50</v>
      </c>
      <c r="AJ52" s="179">
        <f t="shared" si="7"/>
        <v>2.3255813953488373</v>
      </c>
    </row>
    <row r="53" spans="1:36" ht="32.1" customHeight="1" x14ac:dyDescent="0.25">
      <c r="A53" s="114" t="s">
        <v>113</v>
      </c>
      <c r="B53" s="205" t="s">
        <v>114</v>
      </c>
      <c r="C53" s="205"/>
      <c r="D53" s="174"/>
      <c r="E53" s="175">
        <v>2898</v>
      </c>
      <c r="F53" s="175">
        <v>192</v>
      </c>
      <c r="G53" s="175">
        <v>157</v>
      </c>
      <c r="H53" s="175">
        <v>53</v>
      </c>
      <c r="I53" s="175">
        <v>2</v>
      </c>
      <c r="J53" s="175">
        <v>4</v>
      </c>
      <c r="K53" s="175">
        <v>1</v>
      </c>
      <c r="L53" s="175">
        <v>0</v>
      </c>
      <c r="M53" s="175">
        <v>6</v>
      </c>
      <c r="N53" s="175">
        <v>2</v>
      </c>
      <c r="O53" s="175">
        <v>10</v>
      </c>
      <c r="P53" s="175">
        <v>4</v>
      </c>
      <c r="Q53" s="175">
        <v>1</v>
      </c>
      <c r="R53" s="175">
        <v>2</v>
      </c>
      <c r="S53" s="175">
        <v>19</v>
      </c>
      <c r="T53" s="175">
        <v>7</v>
      </c>
      <c r="U53" s="175">
        <v>57</v>
      </c>
      <c r="V53" s="175">
        <v>35</v>
      </c>
      <c r="W53" s="175">
        <v>0</v>
      </c>
      <c r="X53" s="175">
        <v>3203</v>
      </c>
      <c r="Y53" s="175">
        <v>1968</v>
      </c>
      <c r="Z53" s="175">
        <v>0</v>
      </c>
      <c r="AA53" s="175">
        <v>0</v>
      </c>
      <c r="AB53" s="175">
        <v>0</v>
      </c>
      <c r="AC53" s="175">
        <v>0</v>
      </c>
      <c r="AD53" s="177"/>
      <c r="AE53" s="178"/>
      <c r="AF53" s="179">
        <f t="shared" si="8"/>
        <v>6.625258799171843</v>
      </c>
      <c r="AG53" s="179">
        <f t="shared" si="5"/>
        <v>81.770833333333343</v>
      </c>
      <c r="AH53" s="179">
        <f t="shared" si="6"/>
        <v>207.03933747412009</v>
      </c>
      <c r="AI53" s="180">
        <f t="shared" si="9"/>
        <v>66.666666666666657</v>
      </c>
      <c r="AJ53" s="179">
        <f t="shared" si="7"/>
        <v>3.125</v>
      </c>
    </row>
    <row r="54" spans="1:36" ht="32.1" customHeight="1" x14ac:dyDescent="0.25">
      <c r="A54" s="208"/>
      <c r="B54" s="205" t="s">
        <v>115</v>
      </c>
      <c r="C54" s="205"/>
      <c r="D54" s="174"/>
      <c r="E54" s="175">
        <v>7688</v>
      </c>
      <c r="F54" s="175">
        <v>641</v>
      </c>
      <c r="G54" s="175">
        <v>528</v>
      </c>
      <c r="H54" s="175">
        <v>159</v>
      </c>
      <c r="I54" s="175">
        <v>7</v>
      </c>
      <c r="J54" s="175">
        <v>15</v>
      </c>
      <c r="K54" s="175">
        <v>1</v>
      </c>
      <c r="L54" s="175">
        <v>2</v>
      </c>
      <c r="M54" s="175">
        <v>24</v>
      </c>
      <c r="N54" s="175">
        <v>0</v>
      </c>
      <c r="O54" s="175">
        <v>62</v>
      </c>
      <c r="P54" s="175">
        <v>17</v>
      </c>
      <c r="Q54" s="175">
        <v>4</v>
      </c>
      <c r="R54" s="175">
        <v>3</v>
      </c>
      <c r="S54" s="175">
        <v>77</v>
      </c>
      <c r="T54" s="175">
        <v>24</v>
      </c>
      <c r="U54" s="175">
        <v>184</v>
      </c>
      <c r="V54" s="175">
        <v>113</v>
      </c>
      <c r="W54" s="175">
        <v>3</v>
      </c>
      <c r="X54" s="175">
        <v>8682</v>
      </c>
      <c r="Y54" s="175">
        <v>5117</v>
      </c>
      <c r="Z54" s="175">
        <v>0</v>
      </c>
      <c r="AA54" s="175">
        <v>0</v>
      </c>
      <c r="AB54" s="175">
        <v>0</v>
      </c>
      <c r="AC54" s="175">
        <v>0</v>
      </c>
      <c r="AD54" s="177"/>
      <c r="AE54" s="178"/>
      <c r="AF54" s="179">
        <f t="shared" si="8"/>
        <v>8.3376690946930285</v>
      </c>
      <c r="AG54" s="179">
        <f t="shared" si="5"/>
        <v>82.371294851794076</v>
      </c>
      <c r="AH54" s="179">
        <f t="shared" si="6"/>
        <v>312.17481789802287</v>
      </c>
      <c r="AI54" s="180">
        <f t="shared" si="9"/>
        <v>62.5</v>
      </c>
      <c r="AJ54" s="179">
        <f t="shared" si="7"/>
        <v>3.74414976599064</v>
      </c>
    </row>
    <row r="55" spans="1:36" ht="32.1" customHeight="1" x14ac:dyDescent="0.25">
      <c r="A55" s="208"/>
      <c r="B55" s="205" t="s">
        <v>116</v>
      </c>
      <c r="C55" s="205"/>
      <c r="D55" s="174"/>
      <c r="E55" s="175">
        <v>8442</v>
      </c>
      <c r="F55" s="175">
        <v>662</v>
      </c>
      <c r="G55" s="175">
        <v>577</v>
      </c>
      <c r="H55" s="175">
        <v>189</v>
      </c>
      <c r="I55" s="175">
        <v>6</v>
      </c>
      <c r="J55" s="175">
        <v>12</v>
      </c>
      <c r="K55" s="175">
        <v>5</v>
      </c>
      <c r="L55" s="175">
        <v>8</v>
      </c>
      <c r="M55" s="175">
        <v>26</v>
      </c>
      <c r="N55" s="175">
        <v>6</v>
      </c>
      <c r="O55" s="175">
        <v>80</v>
      </c>
      <c r="P55" s="175">
        <v>14</v>
      </c>
      <c r="Q55" s="175">
        <v>0</v>
      </c>
      <c r="R55" s="175">
        <v>1</v>
      </c>
      <c r="S55" s="175">
        <v>65</v>
      </c>
      <c r="T55" s="175">
        <v>22</v>
      </c>
      <c r="U55" s="175">
        <v>201</v>
      </c>
      <c r="V55" s="175">
        <v>85</v>
      </c>
      <c r="W55" s="175">
        <v>1</v>
      </c>
      <c r="X55" s="175">
        <v>8252</v>
      </c>
      <c r="Y55" s="175">
        <v>5590</v>
      </c>
      <c r="Z55" s="175">
        <v>0</v>
      </c>
      <c r="AA55" s="175">
        <v>0</v>
      </c>
      <c r="AB55" s="175">
        <v>0</v>
      </c>
      <c r="AC55" s="175">
        <v>0</v>
      </c>
      <c r="AD55" s="177"/>
      <c r="AE55" s="178"/>
      <c r="AF55" s="179">
        <f t="shared" si="8"/>
        <v>7.8417436626391845</v>
      </c>
      <c r="AG55" s="179">
        <f t="shared" si="5"/>
        <v>87.160120845921455</v>
      </c>
      <c r="AH55" s="179">
        <f t="shared" si="6"/>
        <v>307.9838900734423</v>
      </c>
      <c r="AI55" s="180">
        <f t="shared" si="9"/>
        <v>46.153846153846153</v>
      </c>
      <c r="AJ55" s="179">
        <f t="shared" si="7"/>
        <v>3.9274924471299091</v>
      </c>
    </row>
    <row r="56" spans="1:36" ht="32.1" customHeight="1" x14ac:dyDescent="0.25">
      <c r="A56" s="208"/>
      <c r="B56" s="205" t="s">
        <v>117</v>
      </c>
      <c r="C56" s="205"/>
      <c r="D56" s="174"/>
      <c r="E56" s="175">
        <v>6649</v>
      </c>
      <c r="F56" s="175">
        <v>578</v>
      </c>
      <c r="G56" s="175">
        <v>502</v>
      </c>
      <c r="H56" s="175">
        <v>172</v>
      </c>
      <c r="I56" s="175">
        <v>9</v>
      </c>
      <c r="J56" s="175">
        <v>14</v>
      </c>
      <c r="K56" s="175">
        <v>2</v>
      </c>
      <c r="L56" s="175">
        <v>6</v>
      </c>
      <c r="M56" s="175">
        <v>29</v>
      </c>
      <c r="N56" s="175">
        <v>3</v>
      </c>
      <c r="O56" s="175">
        <v>72</v>
      </c>
      <c r="P56" s="175">
        <v>5</v>
      </c>
      <c r="Q56" s="175">
        <v>0</v>
      </c>
      <c r="R56" s="175">
        <v>2</v>
      </c>
      <c r="S56" s="175">
        <v>52</v>
      </c>
      <c r="T56" s="175">
        <v>13</v>
      </c>
      <c r="U56" s="175">
        <v>177</v>
      </c>
      <c r="V56" s="175">
        <v>76</v>
      </c>
      <c r="W56" s="175">
        <v>2</v>
      </c>
      <c r="X56" s="175">
        <v>6564</v>
      </c>
      <c r="Y56" s="175">
        <v>4673</v>
      </c>
      <c r="Z56" s="175">
        <v>0</v>
      </c>
      <c r="AA56" s="175">
        <v>0</v>
      </c>
      <c r="AB56" s="175">
        <v>0</v>
      </c>
      <c r="AC56" s="175">
        <v>0</v>
      </c>
      <c r="AD56" s="177"/>
      <c r="AE56" s="178"/>
      <c r="AF56" s="179">
        <f t="shared" si="8"/>
        <v>8.6930365468491502</v>
      </c>
      <c r="AG56" s="179">
        <f t="shared" si="5"/>
        <v>86.851211072664356</v>
      </c>
      <c r="AH56" s="179">
        <f t="shared" si="6"/>
        <v>436.15581290419607</v>
      </c>
      <c r="AI56" s="180">
        <f t="shared" si="9"/>
        <v>48.275862068965516</v>
      </c>
      <c r="AJ56" s="179">
        <f t="shared" si="7"/>
        <v>5.0173010380622838</v>
      </c>
    </row>
    <row r="57" spans="1:36" ht="32.1" customHeight="1" thickBot="1" x14ac:dyDescent="0.3">
      <c r="A57" s="208"/>
      <c r="B57" s="209" t="s">
        <v>118</v>
      </c>
      <c r="C57" s="210"/>
      <c r="D57" s="211"/>
      <c r="E57" s="240">
        <v>5265</v>
      </c>
      <c r="F57" s="240">
        <v>512</v>
      </c>
      <c r="G57" s="240">
        <v>471</v>
      </c>
      <c r="H57" s="240">
        <v>147</v>
      </c>
      <c r="I57" s="240">
        <v>13</v>
      </c>
      <c r="J57" s="240">
        <v>19</v>
      </c>
      <c r="K57" s="240">
        <v>1</v>
      </c>
      <c r="L57" s="240">
        <v>1</v>
      </c>
      <c r="M57" s="240">
        <v>33</v>
      </c>
      <c r="N57" s="240">
        <v>5</v>
      </c>
      <c r="O57" s="240">
        <v>74</v>
      </c>
      <c r="P57" s="240">
        <v>18</v>
      </c>
      <c r="Q57" s="240">
        <v>2</v>
      </c>
      <c r="R57" s="240">
        <v>1</v>
      </c>
      <c r="S57" s="240">
        <v>33</v>
      </c>
      <c r="T57" s="240">
        <v>10</v>
      </c>
      <c r="U57" s="240">
        <v>162</v>
      </c>
      <c r="V57" s="240">
        <v>41</v>
      </c>
      <c r="W57" s="240">
        <v>5</v>
      </c>
      <c r="X57" s="240">
        <v>5497</v>
      </c>
      <c r="Y57" s="240">
        <v>3792</v>
      </c>
      <c r="Z57" s="240">
        <v>0</v>
      </c>
      <c r="AA57" s="240">
        <v>0</v>
      </c>
      <c r="AB57" s="240">
        <v>0</v>
      </c>
      <c r="AC57" s="240">
        <v>0</v>
      </c>
      <c r="AD57" s="214"/>
      <c r="AE57" s="215"/>
      <c r="AF57" s="216">
        <f t="shared" si="8"/>
        <v>9.7245963912630575</v>
      </c>
      <c r="AG57" s="216">
        <f t="shared" si="5"/>
        <v>91.9921875</v>
      </c>
      <c r="AH57" s="216">
        <f t="shared" si="6"/>
        <v>626.78062678062679</v>
      </c>
      <c r="AI57" s="217">
        <f t="shared" si="9"/>
        <v>57.575757575757578</v>
      </c>
      <c r="AJ57" s="216">
        <f t="shared" si="7"/>
        <v>6.4453125</v>
      </c>
    </row>
    <row r="58" spans="1:36" ht="32.1" customHeight="1" thickBot="1" x14ac:dyDescent="0.3">
      <c r="A58" s="218"/>
      <c r="B58" s="219" t="s">
        <v>120</v>
      </c>
      <c r="C58" s="220"/>
      <c r="D58" s="221"/>
      <c r="E58" s="241">
        <v>34986</v>
      </c>
      <c r="F58" s="241">
        <v>2799</v>
      </c>
      <c r="G58" s="241">
        <v>2404</v>
      </c>
      <c r="H58" s="241">
        <v>784</v>
      </c>
      <c r="I58" s="241">
        <v>38</v>
      </c>
      <c r="J58" s="241">
        <v>66</v>
      </c>
      <c r="K58" s="241">
        <v>10</v>
      </c>
      <c r="L58" s="241">
        <v>17</v>
      </c>
      <c r="M58" s="241">
        <v>121</v>
      </c>
      <c r="N58" s="241">
        <v>16</v>
      </c>
      <c r="O58" s="241">
        <v>315</v>
      </c>
      <c r="P58" s="241">
        <v>62</v>
      </c>
      <c r="Q58" s="241">
        <v>14</v>
      </c>
      <c r="R58" s="241">
        <v>9</v>
      </c>
      <c r="S58" s="241">
        <v>262</v>
      </c>
      <c r="T58" s="241">
        <v>87</v>
      </c>
      <c r="U58" s="241">
        <v>835</v>
      </c>
      <c r="V58" s="241">
        <v>395</v>
      </c>
      <c r="W58" s="241">
        <v>11</v>
      </c>
      <c r="X58" s="241">
        <v>36463</v>
      </c>
      <c r="Y58" s="241">
        <v>23899</v>
      </c>
      <c r="Z58" s="241">
        <v>0</v>
      </c>
      <c r="AA58" s="241">
        <v>0</v>
      </c>
      <c r="AB58" s="241">
        <v>0</v>
      </c>
      <c r="AC58" s="241">
        <v>0</v>
      </c>
      <c r="AD58" s="224"/>
      <c r="AE58" s="225"/>
      <c r="AF58" s="226">
        <f t="shared" si="8"/>
        <v>8.0003429943405937</v>
      </c>
      <c r="AG58" s="226">
        <f t="shared" si="5"/>
        <v>85.887817077527686</v>
      </c>
      <c r="AH58" s="226">
        <f t="shared" si="6"/>
        <v>345.85262676499167</v>
      </c>
      <c r="AI58" s="227">
        <f t="shared" si="9"/>
        <v>54.54545454545454</v>
      </c>
      <c r="AJ58" s="226">
        <f t="shared" si="7"/>
        <v>4.3229724901750624</v>
      </c>
    </row>
    <row r="59" spans="1:36" ht="32.1" customHeight="1" thickTop="1" x14ac:dyDescent="0.25">
      <c r="A59" s="208"/>
      <c r="B59" s="228" t="s">
        <v>109</v>
      </c>
      <c r="C59" s="228"/>
      <c r="D59" s="229"/>
      <c r="E59" s="194">
        <v>1593</v>
      </c>
      <c r="F59" s="194">
        <v>57</v>
      </c>
      <c r="G59" s="194">
        <v>43</v>
      </c>
      <c r="H59" s="194">
        <v>15</v>
      </c>
      <c r="I59" s="194">
        <v>0</v>
      </c>
      <c r="J59" s="194">
        <v>0</v>
      </c>
      <c r="K59" s="194">
        <v>0</v>
      </c>
      <c r="L59" s="194">
        <v>0</v>
      </c>
      <c r="M59" s="194">
        <v>0</v>
      </c>
      <c r="N59" s="194">
        <v>1</v>
      </c>
      <c r="O59" s="194">
        <v>8</v>
      </c>
      <c r="P59" s="194">
        <v>0</v>
      </c>
      <c r="Q59" s="194">
        <v>1</v>
      </c>
      <c r="R59" s="194">
        <v>0</v>
      </c>
      <c r="S59" s="194">
        <v>0</v>
      </c>
      <c r="T59" s="194">
        <v>2</v>
      </c>
      <c r="U59" s="194">
        <v>16</v>
      </c>
      <c r="V59" s="194">
        <v>14</v>
      </c>
      <c r="W59" s="194">
        <v>1</v>
      </c>
      <c r="X59" s="194">
        <v>1720</v>
      </c>
      <c r="Y59" s="194">
        <v>1007</v>
      </c>
      <c r="Z59" s="194">
        <v>0</v>
      </c>
      <c r="AA59" s="194">
        <v>0</v>
      </c>
      <c r="AB59" s="194">
        <v>0</v>
      </c>
      <c r="AC59" s="194">
        <v>0</v>
      </c>
      <c r="AD59" s="196"/>
      <c r="AE59" s="197"/>
      <c r="AF59" s="198">
        <f t="shared" si="8"/>
        <v>3.5781544256120528</v>
      </c>
      <c r="AG59" s="198">
        <f t="shared" si="5"/>
        <v>75.438596491228068</v>
      </c>
      <c r="AH59" s="198">
        <f t="shared" si="6"/>
        <v>0</v>
      </c>
      <c r="AI59" s="199" t="s">
        <v>106</v>
      </c>
      <c r="AJ59" s="198">
        <f t="shared" si="7"/>
        <v>0</v>
      </c>
    </row>
    <row r="60" spans="1:36" ht="32.1" customHeight="1" x14ac:dyDescent="0.25">
      <c r="A60" s="208"/>
      <c r="B60" s="205" t="s">
        <v>110</v>
      </c>
      <c r="C60" s="205"/>
      <c r="D60" s="174"/>
      <c r="E60" s="175">
        <v>2194</v>
      </c>
      <c r="F60" s="175">
        <v>58</v>
      </c>
      <c r="G60" s="175">
        <v>50</v>
      </c>
      <c r="H60" s="175">
        <v>17</v>
      </c>
      <c r="I60" s="175">
        <v>0</v>
      </c>
      <c r="J60" s="175">
        <v>0</v>
      </c>
      <c r="K60" s="175">
        <v>0</v>
      </c>
      <c r="L60" s="175">
        <v>0</v>
      </c>
      <c r="M60" s="175">
        <v>0</v>
      </c>
      <c r="N60" s="175">
        <v>0</v>
      </c>
      <c r="O60" s="175">
        <v>15</v>
      </c>
      <c r="P60" s="175">
        <v>3</v>
      </c>
      <c r="Q60" s="175">
        <v>0</v>
      </c>
      <c r="R60" s="175">
        <v>0</v>
      </c>
      <c r="S60" s="175">
        <v>0</v>
      </c>
      <c r="T60" s="175">
        <v>1</v>
      </c>
      <c r="U60" s="175">
        <v>14</v>
      </c>
      <c r="V60" s="175">
        <v>8</v>
      </c>
      <c r="W60" s="175">
        <v>0</v>
      </c>
      <c r="X60" s="175">
        <v>2220</v>
      </c>
      <c r="Y60" s="175">
        <v>1425</v>
      </c>
      <c r="Z60" s="175">
        <v>0</v>
      </c>
      <c r="AA60" s="175">
        <v>0</v>
      </c>
      <c r="AB60" s="175">
        <v>0</v>
      </c>
      <c r="AC60" s="175">
        <v>0</v>
      </c>
      <c r="AD60" s="177"/>
      <c r="AE60" s="178"/>
      <c r="AF60" s="179">
        <f t="shared" si="8"/>
        <v>2.643573381950775</v>
      </c>
      <c r="AG60" s="179">
        <f t="shared" si="5"/>
        <v>86.206896551724128</v>
      </c>
      <c r="AH60" s="179">
        <f t="shared" si="6"/>
        <v>0</v>
      </c>
      <c r="AI60" s="180" t="s">
        <v>106</v>
      </c>
      <c r="AJ60" s="179">
        <f t="shared" si="7"/>
        <v>0</v>
      </c>
    </row>
    <row r="61" spans="1:36" ht="32.1" customHeight="1" x14ac:dyDescent="0.25">
      <c r="A61" s="208"/>
      <c r="B61" s="205" t="s">
        <v>111</v>
      </c>
      <c r="C61" s="205"/>
      <c r="D61" s="174"/>
      <c r="E61" s="175">
        <v>2461</v>
      </c>
      <c r="F61" s="175">
        <v>91</v>
      </c>
      <c r="G61" s="175">
        <v>82</v>
      </c>
      <c r="H61" s="175">
        <v>28</v>
      </c>
      <c r="I61" s="175">
        <v>0</v>
      </c>
      <c r="J61" s="175">
        <v>0</v>
      </c>
      <c r="K61" s="175">
        <v>0</v>
      </c>
      <c r="L61" s="175">
        <v>1</v>
      </c>
      <c r="M61" s="175">
        <v>1</v>
      </c>
      <c r="N61" s="175">
        <v>0</v>
      </c>
      <c r="O61" s="175">
        <v>15</v>
      </c>
      <c r="P61" s="175">
        <v>6</v>
      </c>
      <c r="Q61" s="175">
        <v>1</v>
      </c>
      <c r="R61" s="175">
        <v>0</v>
      </c>
      <c r="S61" s="175">
        <v>3</v>
      </c>
      <c r="T61" s="175">
        <v>4</v>
      </c>
      <c r="U61" s="175">
        <v>26</v>
      </c>
      <c r="V61" s="175">
        <v>9</v>
      </c>
      <c r="W61" s="175">
        <v>0</v>
      </c>
      <c r="X61" s="175">
        <v>2709</v>
      </c>
      <c r="Y61" s="175">
        <v>1560</v>
      </c>
      <c r="Z61" s="175">
        <v>0</v>
      </c>
      <c r="AA61" s="175">
        <v>0</v>
      </c>
      <c r="AB61" s="175">
        <v>0</v>
      </c>
      <c r="AC61" s="175">
        <v>0</v>
      </c>
      <c r="AD61" s="177"/>
      <c r="AE61" s="178"/>
      <c r="AF61" s="179">
        <f t="shared" si="8"/>
        <v>3.6976838683462008</v>
      </c>
      <c r="AG61" s="179">
        <f t="shared" si="5"/>
        <v>90.109890109890117</v>
      </c>
      <c r="AH61" s="179">
        <f t="shared" si="6"/>
        <v>40.633888663145065</v>
      </c>
      <c r="AI61" s="180" t="s">
        <v>121</v>
      </c>
      <c r="AJ61" s="179">
        <f t="shared" si="7"/>
        <v>1.098901098901099</v>
      </c>
    </row>
    <row r="62" spans="1:36" ht="32.1" customHeight="1" x14ac:dyDescent="0.25">
      <c r="A62" s="208"/>
      <c r="B62" s="205" t="s">
        <v>112</v>
      </c>
      <c r="C62" s="205"/>
      <c r="D62" s="174"/>
      <c r="E62" s="175">
        <v>3364</v>
      </c>
      <c r="F62" s="175">
        <v>136</v>
      </c>
      <c r="G62" s="175">
        <v>124</v>
      </c>
      <c r="H62" s="175">
        <v>45</v>
      </c>
      <c r="I62" s="175">
        <v>0</v>
      </c>
      <c r="J62" s="175">
        <v>3</v>
      </c>
      <c r="K62" s="175">
        <v>1</v>
      </c>
      <c r="L62" s="175">
        <v>1</v>
      </c>
      <c r="M62" s="175">
        <v>4</v>
      </c>
      <c r="N62" s="175">
        <v>0</v>
      </c>
      <c r="O62" s="175">
        <v>23</v>
      </c>
      <c r="P62" s="175">
        <v>4</v>
      </c>
      <c r="Q62" s="175">
        <v>1</v>
      </c>
      <c r="R62" s="175">
        <v>0</v>
      </c>
      <c r="S62" s="175">
        <v>5</v>
      </c>
      <c r="T62" s="175">
        <v>3</v>
      </c>
      <c r="U62" s="175">
        <v>43</v>
      </c>
      <c r="V62" s="175">
        <v>12</v>
      </c>
      <c r="W62" s="175">
        <v>0</v>
      </c>
      <c r="X62" s="175">
        <v>3595</v>
      </c>
      <c r="Y62" s="175">
        <v>2167</v>
      </c>
      <c r="Z62" s="175">
        <v>0</v>
      </c>
      <c r="AA62" s="175">
        <v>0</v>
      </c>
      <c r="AB62" s="175">
        <v>0</v>
      </c>
      <c r="AC62" s="175">
        <v>0</v>
      </c>
      <c r="AD62" s="177"/>
      <c r="AE62" s="178"/>
      <c r="AF62" s="179">
        <f t="shared" si="8"/>
        <v>4.0428061831153395</v>
      </c>
      <c r="AG62" s="179">
        <f t="shared" si="5"/>
        <v>91.17647058823529</v>
      </c>
      <c r="AH62" s="179">
        <f t="shared" si="6"/>
        <v>118.90606420927466</v>
      </c>
      <c r="AI62" s="180">
        <f t="shared" si="9"/>
        <v>75</v>
      </c>
      <c r="AJ62" s="179">
        <f t="shared" si="7"/>
        <v>2.9411764705882351</v>
      </c>
    </row>
    <row r="63" spans="1:36" ht="32.1" customHeight="1" x14ac:dyDescent="0.25">
      <c r="A63" s="114" t="s">
        <v>122</v>
      </c>
      <c r="B63" s="205" t="s">
        <v>114</v>
      </c>
      <c r="C63" s="205"/>
      <c r="D63" s="174"/>
      <c r="E63" s="175">
        <v>5937</v>
      </c>
      <c r="F63" s="175">
        <v>300</v>
      </c>
      <c r="G63" s="175">
        <v>268</v>
      </c>
      <c r="H63" s="175">
        <v>101</v>
      </c>
      <c r="I63" s="175">
        <v>0</v>
      </c>
      <c r="J63" s="175">
        <v>2</v>
      </c>
      <c r="K63" s="175">
        <v>0</v>
      </c>
      <c r="L63" s="175">
        <v>0</v>
      </c>
      <c r="M63" s="175">
        <v>2</v>
      </c>
      <c r="N63" s="175">
        <v>0</v>
      </c>
      <c r="O63" s="175">
        <v>45</v>
      </c>
      <c r="P63" s="175">
        <v>6</v>
      </c>
      <c r="Q63" s="175">
        <v>1</v>
      </c>
      <c r="R63" s="175">
        <v>2</v>
      </c>
      <c r="S63" s="175">
        <v>11</v>
      </c>
      <c r="T63" s="175">
        <v>14</v>
      </c>
      <c r="U63" s="175">
        <v>92</v>
      </c>
      <c r="V63" s="175">
        <v>32</v>
      </c>
      <c r="W63" s="175">
        <v>2</v>
      </c>
      <c r="X63" s="175">
        <v>6646</v>
      </c>
      <c r="Y63" s="175">
        <v>3861</v>
      </c>
      <c r="Z63" s="175">
        <v>0</v>
      </c>
      <c r="AA63" s="175">
        <v>0</v>
      </c>
      <c r="AB63" s="175">
        <v>0</v>
      </c>
      <c r="AC63" s="175">
        <v>0</v>
      </c>
      <c r="AD63" s="177"/>
      <c r="AE63" s="178"/>
      <c r="AF63" s="179">
        <f t="shared" si="8"/>
        <v>5.0530570995452244</v>
      </c>
      <c r="AG63" s="179">
        <f t="shared" si="5"/>
        <v>89.333333333333329</v>
      </c>
      <c r="AH63" s="179">
        <f t="shared" si="6"/>
        <v>33.687047330301503</v>
      </c>
      <c r="AI63" s="180">
        <f t="shared" si="9"/>
        <v>100</v>
      </c>
      <c r="AJ63" s="179">
        <f t="shared" si="7"/>
        <v>0.66666666666666674</v>
      </c>
    </row>
    <row r="64" spans="1:36" ht="32.1" customHeight="1" x14ac:dyDescent="0.25">
      <c r="A64" s="208"/>
      <c r="B64" s="205" t="s">
        <v>115</v>
      </c>
      <c r="C64" s="205"/>
      <c r="D64" s="174"/>
      <c r="E64" s="175">
        <v>10298</v>
      </c>
      <c r="F64" s="175">
        <v>567</v>
      </c>
      <c r="G64" s="175">
        <v>511</v>
      </c>
      <c r="H64" s="175">
        <v>186</v>
      </c>
      <c r="I64" s="175">
        <v>3</v>
      </c>
      <c r="J64" s="175">
        <v>5</v>
      </c>
      <c r="K64" s="175">
        <v>1</v>
      </c>
      <c r="L64" s="175">
        <v>2</v>
      </c>
      <c r="M64" s="175">
        <v>10</v>
      </c>
      <c r="N64" s="175">
        <v>2</v>
      </c>
      <c r="O64" s="175">
        <v>93</v>
      </c>
      <c r="P64" s="175">
        <v>13</v>
      </c>
      <c r="Q64" s="175">
        <v>1</v>
      </c>
      <c r="R64" s="175">
        <v>0</v>
      </c>
      <c r="S64" s="175">
        <v>20</v>
      </c>
      <c r="T64" s="175">
        <v>15</v>
      </c>
      <c r="U64" s="175">
        <v>198</v>
      </c>
      <c r="V64" s="175">
        <v>56</v>
      </c>
      <c r="W64" s="175">
        <v>1</v>
      </c>
      <c r="X64" s="175">
        <v>11084</v>
      </c>
      <c r="Y64" s="175">
        <v>6735</v>
      </c>
      <c r="Z64" s="175">
        <v>0</v>
      </c>
      <c r="AA64" s="175">
        <v>0</v>
      </c>
      <c r="AB64" s="175">
        <v>0</v>
      </c>
      <c r="AC64" s="175">
        <v>0</v>
      </c>
      <c r="AD64" s="177"/>
      <c r="AE64" s="178"/>
      <c r="AF64" s="179">
        <f t="shared" si="8"/>
        <v>5.5059234802874339</v>
      </c>
      <c r="AG64" s="179">
        <f t="shared" si="5"/>
        <v>90.123456790123456</v>
      </c>
      <c r="AH64" s="179">
        <f t="shared" si="6"/>
        <v>97.106234220236942</v>
      </c>
      <c r="AI64" s="180">
        <f t="shared" si="9"/>
        <v>50</v>
      </c>
      <c r="AJ64" s="179">
        <f t="shared" si="7"/>
        <v>1.7636684303350969</v>
      </c>
    </row>
    <row r="65" spans="1:36" ht="32.1" customHeight="1" x14ac:dyDescent="0.25">
      <c r="A65" s="208"/>
      <c r="B65" s="205" t="s">
        <v>116</v>
      </c>
      <c r="C65" s="205"/>
      <c r="D65" s="174"/>
      <c r="E65" s="175">
        <v>8460</v>
      </c>
      <c r="F65" s="175">
        <v>517</v>
      </c>
      <c r="G65" s="175">
        <v>471</v>
      </c>
      <c r="H65" s="175">
        <v>175</v>
      </c>
      <c r="I65" s="175">
        <v>2</v>
      </c>
      <c r="J65" s="175">
        <v>7</v>
      </c>
      <c r="K65" s="175">
        <v>0</v>
      </c>
      <c r="L65" s="175">
        <v>2</v>
      </c>
      <c r="M65" s="175">
        <v>11</v>
      </c>
      <c r="N65" s="175">
        <v>1</v>
      </c>
      <c r="O65" s="175">
        <v>69</v>
      </c>
      <c r="P65" s="175">
        <v>17</v>
      </c>
      <c r="Q65" s="175">
        <v>3</v>
      </c>
      <c r="R65" s="175">
        <v>1</v>
      </c>
      <c r="S65" s="175">
        <v>27</v>
      </c>
      <c r="T65" s="175">
        <v>7</v>
      </c>
      <c r="U65" s="175">
        <v>171</v>
      </c>
      <c r="V65" s="175">
        <v>46</v>
      </c>
      <c r="W65" s="175">
        <v>2</v>
      </c>
      <c r="X65" s="175">
        <v>8252</v>
      </c>
      <c r="Y65" s="175">
        <v>5578</v>
      </c>
      <c r="Z65" s="175">
        <v>0</v>
      </c>
      <c r="AA65" s="175">
        <v>0</v>
      </c>
      <c r="AB65" s="175">
        <v>0</v>
      </c>
      <c r="AC65" s="175">
        <v>0</v>
      </c>
      <c r="AD65" s="177"/>
      <c r="AE65" s="178"/>
      <c r="AF65" s="179">
        <f t="shared" si="8"/>
        <v>6.1111111111111107</v>
      </c>
      <c r="AG65" s="179">
        <f t="shared" si="5"/>
        <v>91.102514506769822</v>
      </c>
      <c r="AH65" s="179">
        <f t="shared" si="6"/>
        <v>130.02364066193851</v>
      </c>
      <c r="AI65" s="180">
        <f t="shared" si="9"/>
        <v>63.636363636363633</v>
      </c>
      <c r="AJ65" s="179">
        <f t="shared" si="7"/>
        <v>2.1276595744680851</v>
      </c>
    </row>
    <row r="66" spans="1:36" ht="32.1" customHeight="1" x14ac:dyDescent="0.25">
      <c r="A66" s="208"/>
      <c r="B66" s="171" t="s">
        <v>117</v>
      </c>
      <c r="C66" s="173"/>
      <c r="D66" s="174"/>
      <c r="E66" s="175">
        <v>6162</v>
      </c>
      <c r="F66" s="175">
        <v>389</v>
      </c>
      <c r="G66" s="175">
        <v>358</v>
      </c>
      <c r="H66" s="175">
        <v>143</v>
      </c>
      <c r="I66" s="175">
        <v>1</v>
      </c>
      <c r="J66" s="175">
        <v>5</v>
      </c>
      <c r="K66" s="175">
        <v>0</v>
      </c>
      <c r="L66" s="175">
        <v>2</v>
      </c>
      <c r="M66" s="175">
        <v>8</v>
      </c>
      <c r="N66" s="175">
        <v>2</v>
      </c>
      <c r="O66" s="175">
        <v>60</v>
      </c>
      <c r="P66" s="175">
        <v>7</v>
      </c>
      <c r="Q66" s="175">
        <v>1</v>
      </c>
      <c r="R66" s="175">
        <v>2</v>
      </c>
      <c r="S66" s="175">
        <v>20</v>
      </c>
      <c r="T66" s="175">
        <v>6</v>
      </c>
      <c r="U66" s="175">
        <v>122</v>
      </c>
      <c r="V66" s="175">
        <v>31</v>
      </c>
      <c r="W66" s="175">
        <v>3</v>
      </c>
      <c r="X66" s="175">
        <v>6371</v>
      </c>
      <c r="Y66" s="175">
        <v>4279</v>
      </c>
      <c r="Z66" s="175">
        <v>0</v>
      </c>
      <c r="AA66" s="175">
        <v>0</v>
      </c>
      <c r="AB66" s="175">
        <v>0</v>
      </c>
      <c r="AC66" s="175">
        <v>0</v>
      </c>
      <c r="AD66" s="177"/>
      <c r="AE66" s="178"/>
      <c r="AF66" s="179">
        <f t="shared" si="8"/>
        <v>6.3128854268094781</v>
      </c>
      <c r="AG66" s="179">
        <f t="shared" si="5"/>
        <v>92.030848329048837</v>
      </c>
      <c r="AH66" s="179">
        <f t="shared" si="6"/>
        <v>129.82797792924376</v>
      </c>
      <c r="AI66" s="180">
        <f t="shared" si="9"/>
        <v>62.5</v>
      </c>
      <c r="AJ66" s="179">
        <f t="shared" si="7"/>
        <v>2.0565552699228791</v>
      </c>
    </row>
    <row r="67" spans="1:36" ht="32.1" customHeight="1" thickBot="1" x14ac:dyDescent="0.3">
      <c r="A67" s="208"/>
      <c r="B67" s="209" t="s">
        <v>118</v>
      </c>
      <c r="C67" s="210"/>
      <c r="D67" s="211"/>
      <c r="E67" s="240">
        <v>4054</v>
      </c>
      <c r="F67" s="240">
        <v>275</v>
      </c>
      <c r="G67" s="240">
        <v>250</v>
      </c>
      <c r="H67" s="240">
        <v>98</v>
      </c>
      <c r="I67" s="240">
        <v>0</v>
      </c>
      <c r="J67" s="240">
        <v>9</v>
      </c>
      <c r="K67" s="240">
        <v>0</v>
      </c>
      <c r="L67" s="240">
        <v>1</v>
      </c>
      <c r="M67" s="240">
        <v>10</v>
      </c>
      <c r="N67" s="240">
        <v>1</v>
      </c>
      <c r="O67" s="240">
        <v>41</v>
      </c>
      <c r="P67" s="240">
        <v>4</v>
      </c>
      <c r="Q67" s="240">
        <v>0</v>
      </c>
      <c r="R67" s="240">
        <v>1</v>
      </c>
      <c r="S67" s="240">
        <v>8</v>
      </c>
      <c r="T67" s="240">
        <v>4</v>
      </c>
      <c r="U67" s="240">
        <v>91</v>
      </c>
      <c r="V67" s="240">
        <v>25</v>
      </c>
      <c r="W67" s="240">
        <v>1</v>
      </c>
      <c r="X67" s="240">
        <v>4251</v>
      </c>
      <c r="Y67" s="240">
        <v>2803</v>
      </c>
      <c r="Z67" s="240">
        <v>0</v>
      </c>
      <c r="AA67" s="240">
        <v>0</v>
      </c>
      <c r="AB67" s="240">
        <v>0</v>
      </c>
      <c r="AC67" s="240">
        <v>0</v>
      </c>
      <c r="AD67" s="214"/>
      <c r="AE67" s="215"/>
      <c r="AF67" s="216">
        <f t="shared" si="8"/>
        <v>6.7834237789837202</v>
      </c>
      <c r="AG67" s="216">
        <f t="shared" si="5"/>
        <v>90.909090909090907</v>
      </c>
      <c r="AH67" s="216">
        <f t="shared" si="6"/>
        <v>246.66995559940798</v>
      </c>
      <c r="AI67" s="217">
        <f t="shared" si="9"/>
        <v>90</v>
      </c>
      <c r="AJ67" s="216">
        <f t="shared" si="7"/>
        <v>3.6363636363636362</v>
      </c>
    </row>
    <row r="68" spans="1:36" ht="32.1" customHeight="1" thickBot="1" x14ac:dyDescent="0.3">
      <c r="A68" s="218"/>
      <c r="B68" s="219" t="s">
        <v>120</v>
      </c>
      <c r="C68" s="220"/>
      <c r="D68" s="221"/>
      <c r="E68" s="241">
        <v>44523</v>
      </c>
      <c r="F68" s="241">
        <v>2390</v>
      </c>
      <c r="G68" s="241">
        <v>2157</v>
      </c>
      <c r="H68" s="241">
        <v>808</v>
      </c>
      <c r="I68" s="241">
        <v>6</v>
      </c>
      <c r="J68" s="241">
        <v>31</v>
      </c>
      <c r="K68" s="241">
        <v>2</v>
      </c>
      <c r="L68" s="241">
        <v>9</v>
      </c>
      <c r="M68" s="241">
        <v>46</v>
      </c>
      <c r="N68" s="241">
        <v>7</v>
      </c>
      <c r="O68" s="241">
        <v>369</v>
      </c>
      <c r="P68" s="241">
        <v>60</v>
      </c>
      <c r="Q68" s="241">
        <v>9</v>
      </c>
      <c r="R68" s="241">
        <v>6</v>
      </c>
      <c r="S68" s="241">
        <v>94</v>
      </c>
      <c r="T68" s="241">
        <v>56</v>
      </c>
      <c r="U68" s="241">
        <v>773</v>
      </c>
      <c r="V68" s="241">
        <v>233</v>
      </c>
      <c r="W68" s="241">
        <v>10</v>
      </c>
      <c r="X68" s="241">
        <v>46848</v>
      </c>
      <c r="Y68" s="241">
        <v>29415</v>
      </c>
      <c r="Z68" s="241">
        <v>0</v>
      </c>
      <c r="AA68" s="241">
        <v>0</v>
      </c>
      <c r="AB68" s="241">
        <v>0</v>
      </c>
      <c r="AC68" s="241">
        <v>0</v>
      </c>
      <c r="AD68" s="224"/>
      <c r="AE68" s="225"/>
      <c r="AF68" s="226">
        <f t="shared" si="8"/>
        <v>5.3680120387215595</v>
      </c>
      <c r="AG68" s="226">
        <f t="shared" si="5"/>
        <v>90.2510460251046</v>
      </c>
      <c r="AH68" s="226">
        <f t="shared" si="6"/>
        <v>103.31738651932709</v>
      </c>
      <c r="AI68" s="227">
        <f t="shared" si="9"/>
        <v>67.391304347826093</v>
      </c>
      <c r="AJ68" s="226">
        <f t="shared" si="7"/>
        <v>1.9246861924686192</v>
      </c>
    </row>
    <row r="69" spans="1:36" ht="32.1" customHeight="1" thickTop="1" x14ac:dyDescent="0.25">
      <c r="A69" s="191"/>
      <c r="B69" s="74" t="s">
        <v>108</v>
      </c>
      <c r="C69" s="192"/>
      <c r="D69" s="193"/>
      <c r="E69" s="194">
        <v>79509</v>
      </c>
      <c r="F69" s="194">
        <v>5189</v>
      </c>
      <c r="G69" s="194">
        <v>4561</v>
      </c>
      <c r="H69" s="194">
        <v>1592</v>
      </c>
      <c r="I69" s="194">
        <v>44</v>
      </c>
      <c r="J69" s="194">
        <v>97</v>
      </c>
      <c r="K69" s="194">
        <v>12</v>
      </c>
      <c r="L69" s="194">
        <v>26</v>
      </c>
      <c r="M69" s="194">
        <v>167</v>
      </c>
      <c r="N69" s="194">
        <v>23</v>
      </c>
      <c r="O69" s="194">
        <v>684</v>
      </c>
      <c r="P69" s="194">
        <v>122</v>
      </c>
      <c r="Q69" s="194">
        <v>23</v>
      </c>
      <c r="R69" s="194">
        <v>15</v>
      </c>
      <c r="S69" s="194">
        <v>356</v>
      </c>
      <c r="T69" s="194">
        <v>143</v>
      </c>
      <c r="U69" s="194">
        <v>1608</v>
      </c>
      <c r="V69" s="194">
        <v>628</v>
      </c>
      <c r="W69" s="194">
        <v>21</v>
      </c>
      <c r="X69" s="194">
        <v>83311</v>
      </c>
      <c r="Y69" s="194">
        <v>53314</v>
      </c>
      <c r="Z69" s="194">
        <v>0</v>
      </c>
      <c r="AA69" s="194">
        <v>0</v>
      </c>
      <c r="AB69" s="194">
        <v>0</v>
      </c>
      <c r="AC69" s="194">
        <v>0</v>
      </c>
      <c r="AD69" s="196"/>
      <c r="AE69" s="197"/>
      <c r="AF69" s="198">
        <f t="shared" si="8"/>
        <v>6.5263051981536684</v>
      </c>
      <c r="AG69" s="198">
        <f t="shared" si="5"/>
        <v>87.897475428791665</v>
      </c>
      <c r="AH69" s="198">
        <f t="shared" si="6"/>
        <v>210.03911506873436</v>
      </c>
      <c r="AI69" s="199">
        <f t="shared" si="9"/>
        <v>58.083832335329348</v>
      </c>
      <c r="AJ69" s="198">
        <f t="shared" si="7"/>
        <v>3.2183465022162268</v>
      </c>
    </row>
    <row r="70" spans="1:36" ht="51.95" customHeight="1" x14ac:dyDescent="0.4">
      <c r="A70" s="76" t="s">
        <v>126</v>
      </c>
      <c r="D70" s="239"/>
      <c r="E70" s="123"/>
      <c r="F70" s="239"/>
      <c r="G70" s="239"/>
      <c r="H70" s="239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39"/>
      <c r="AC70" s="239"/>
      <c r="AD70" s="237"/>
      <c r="AE70" s="237"/>
      <c r="AF70" s="237"/>
      <c r="AG70" s="237"/>
      <c r="AH70" s="237"/>
      <c r="AI70" s="238"/>
      <c r="AJ70" s="237"/>
    </row>
    <row r="71" spans="1:36" s="120" customFormat="1" ht="30" customHeight="1" x14ac:dyDescent="0.25">
      <c r="A71" s="122" t="s">
        <v>127</v>
      </c>
      <c r="B71" s="122"/>
      <c r="D71" s="123"/>
      <c r="E71" s="124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5"/>
      <c r="AE71" s="125"/>
      <c r="AF71" s="125"/>
      <c r="AG71" s="126"/>
      <c r="AH71" s="126"/>
      <c r="AI71" s="126"/>
      <c r="AJ71" s="127" t="s">
        <v>2</v>
      </c>
    </row>
    <row r="72" spans="1:36" ht="28.5" customHeight="1" x14ac:dyDescent="0.25">
      <c r="A72" s="77" t="s">
        <v>3</v>
      </c>
      <c r="B72" s="91"/>
      <c r="C72" s="92"/>
      <c r="D72" s="128" t="s">
        <v>4</v>
      </c>
      <c r="E72" s="129" t="s">
        <v>103</v>
      </c>
      <c r="F72" s="129" t="s">
        <v>6</v>
      </c>
      <c r="G72" s="129" t="s">
        <v>7</v>
      </c>
      <c r="H72" s="130" t="s">
        <v>8</v>
      </c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2"/>
      <c r="V72" s="128" t="s">
        <v>9</v>
      </c>
      <c r="W72" s="128" t="s">
        <v>10</v>
      </c>
      <c r="X72" s="14" t="s">
        <v>11</v>
      </c>
      <c r="Y72" s="14" t="s">
        <v>12</v>
      </c>
      <c r="Z72" s="16" t="s">
        <v>13</v>
      </c>
      <c r="AA72" s="16"/>
      <c r="AB72" s="16"/>
      <c r="AC72" s="16"/>
      <c r="AD72" s="133" t="s">
        <v>14</v>
      </c>
      <c r="AE72" s="134" t="s">
        <v>104</v>
      </c>
      <c r="AF72" s="133" t="s">
        <v>16</v>
      </c>
      <c r="AG72" s="133" t="s">
        <v>17</v>
      </c>
      <c r="AH72" s="133" t="s">
        <v>18</v>
      </c>
      <c r="AI72" s="133" t="s">
        <v>19</v>
      </c>
      <c r="AJ72" s="133" t="s">
        <v>20</v>
      </c>
    </row>
    <row r="73" spans="1:36" ht="42.75" customHeight="1" x14ac:dyDescent="0.25">
      <c r="A73" s="87"/>
      <c r="B73" s="135"/>
      <c r="C73" s="136"/>
      <c r="D73" s="137"/>
      <c r="E73" s="138"/>
      <c r="F73" s="138"/>
      <c r="G73" s="138"/>
      <c r="H73" s="128" t="s">
        <v>21</v>
      </c>
      <c r="I73" s="139" t="s">
        <v>22</v>
      </c>
      <c r="J73" s="139"/>
      <c r="K73" s="139"/>
      <c r="L73" s="139"/>
      <c r="M73" s="140"/>
      <c r="N73" s="129" t="s">
        <v>23</v>
      </c>
      <c r="O73" s="129" t="s">
        <v>24</v>
      </c>
      <c r="P73" s="129" t="s">
        <v>25</v>
      </c>
      <c r="Q73" s="141" t="s">
        <v>26</v>
      </c>
      <c r="R73" s="141" t="s">
        <v>27</v>
      </c>
      <c r="S73" s="141" t="s">
        <v>28</v>
      </c>
      <c r="T73" s="141" t="s">
        <v>29</v>
      </c>
      <c r="U73" s="129" t="s">
        <v>30</v>
      </c>
      <c r="V73" s="137"/>
      <c r="W73" s="137"/>
      <c r="X73" s="14"/>
      <c r="Y73" s="14"/>
      <c r="Z73" s="242" t="s">
        <v>31</v>
      </c>
      <c r="AA73" s="242"/>
      <c r="AB73" s="242" t="s">
        <v>32</v>
      </c>
      <c r="AC73" s="242"/>
      <c r="AD73" s="142"/>
      <c r="AE73" s="143"/>
      <c r="AF73" s="142"/>
      <c r="AG73" s="142"/>
      <c r="AH73" s="142"/>
      <c r="AI73" s="142"/>
      <c r="AJ73" s="142"/>
    </row>
    <row r="74" spans="1:36" ht="8.25" customHeight="1" x14ac:dyDescent="0.25">
      <c r="A74" s="87"/>
      <c r="B74" s="135"/>
      <c r="C74" s="136"/>
      <c r="D74" s="137"/>
      <c r="E74" s="138"/>
      <c r="F74" s="138"/>
      <c r="G74" s="138"/>
      <c r="H74" s="137"/>
      <c r="I74" s="144"/>
      <c r="J74" s="144"/>
      <c r="K74" s="144"/>
      <c r="L74" s="144"/>
      <c r="M74" s="145"/>
      <c r="N74" s="138"/>
      <c r="O74" s="138"/>
      <c r="P74" s="138"/>
      <c r="Q74" s="146"/>
      <c r="R74" s="146"/>
      <c r="S74" s="146"/>
      <c r="T74" s="146"/>
      <c r="U74" s="138"/>
      <c r="V74" s="137"/>
      <c r="W74" s="137"/>
      <c r="X74" s="14"/>
      <c r="Y74" s="14"/>
      <c r="Z74" s="25" t="s">
        <v>33</v>
      </c>
      <c r="AA74" s="25" t="s">
        <v>96</v>
      </c>
      <c r="AB74" s="25" t="s">
        <v>35</v>
      </c>
      <c r="AC74" s="25" t="s">
        <v>97</v>
      </c>
      <c r="AD74" s="142"/>
      <c r="AE74" s="143"/>
      <c r="AF74" s="142"/>
      <c r="AG74" s="142"/>
      <c r="AH74" s="142"/>
      <c r="AI74" s="142"/>
      <c r="AJ74" s="142"/>
    </row>
    <row r="75" spans="1:36" ht="30" customHeight="1" x14ac:dyDescent="0.25">
      <c r="A75" s="87"/>
      <c r="B75" s="135"/>
      <c r="C75" s="136"/>
      <c r="D75" s="137"/>
      <c r="E75" s="138"/>
      <c r="F75" s="138"/>
      <c r="G75" s="138"/>
      <c r="H75" s="137"/>
      <c r="I75" s="148" t="s">
        <v>37</v>
      </c>
      <c r="J75" s="149" t="s">
        <v>38</v>
      </c>
      <c r="K75" s="150"/>
      <c r="L75" s="151" t="s">
        <v>39</v>
      </c>
      <c r="M75" s="152" t="s">
        <v>98</v>
      </c>
      <c r="N75" s="138"/>
      <c r="O75" s="138"/>
      <c r="P75" s="138"/>
      <c r="Q75" s="146"/>
      <c r="R75" s="146"/>
      <c r="S75" s="146"/>
      <c r="T75" s="146"/>
      <c r="U75" s="138"/>
      <c r="V75" s="137"/>
      <c r="W75" s="137"/>
      <c r="X75" s="14"/>
      <c r="Y75" s="14"/>
      <c r="Z75" s="25"/>
      <c r="AA75" s="243"/>
      <c r="AB75" s="25"/>
      <c r="AC75" s="243"/>
      <c r="AD75" s="142"/>
      <c r="AE75" s="143"/>
      <c r="AF75" s="142"/>
      <c r="AG75" s="142"/>
      <c r="AH75" s="142"/>
      <c r="AI75" s="142"/>
      <c r="AJ75" s="142"/>
    </row>
    <row r="76" spans="1:36" ht="30" customHeight="1" x14ac:dyDescent="0.25">
      <c r="A76" s="87"/>
      <c r="B76" s="135"/>
      <c r="C76" s="136"/>
      <c r="D76" s="137"/>
      <c r="E76" s="138"/>
      <c r="F76" s="138"/>
      <c r="G76" s="138"/>
      <c r="H76" s="137"/>
      <c r="I76" s="154"/>
      <c r="J76" s="155"/>
      <c r="K76" s="156" t="s">
        <v>41</v>
      </c>
      <c r="L76" s="157"/>
      <c r="M76" s="158"/>
      <c r="N76" s="138"/>
      <c r="O76" s="138"/>
      <c r="P76" s="138"/>
      <c r="Q76" s="146"/>
      <c r="R76" s="146"/>
      <c r="S76" s="146"/>
      <c r="T76" s="146"/>
      <c r="U76" s="138"/>
      <c r="V76" s="137"/>
      <c r="W76" s="137"/>
      <c r="X76" s="43"/>
      <c r="Y76" s="43"/>
      <c r="Z76" s="244"/>
      <c r="AA76" s="243"/>
      <c r="AB76" s="244"/>
      <c r="AC76" s="243"/>
      <c r="AD76" s="142"/>
      <c r="AE76" s="143"/>
      <c r="AF76" s="142"/>
      <c r="AG76" s="142"/>
      <c r="AH76" s="142"/>
      <c r="AI76" s="142"/>
      <c r="AJ76" s="142"/>
    </row>
    <row r="77" spans="1:36" ht="62.25" customHeight="1" x14ac:dyDescent="0.25">
      <c r="A77" s="104"/>
      <c r="B77" s="97"/>
      <c r="C77" s="98"/>
      <c r="D77" s="160"/>
      <c r="E77" s="161"/>
      <c r="F77" s="161"/>
      <c r="G77" s="161"/>
      <c r="H77" s="160"/>
      <c r="I77" s="162"/>
      <c r="J77" s="163"/>
      <c r="K77" s="164"/>
      <c r="L77" s="165"/>
      <c r="M77" s="166"/>
      <c r="N77" s="161"/>
      <c r="O77" s="161"/>
      <c r="P77" s="161"/>
      <c r="Q77" s="167"/>
      <c r="R77" s="167"/>
      <c r="S77" s="167"/>
      <c r="T77" s="167"/>
      <c r="U77" s="161"/>
      <c r="V77" s="160"/>
      <c r="W77" s="160"/>
      <c r="X77" s="43"/>
      <c r="Y77" s="43"/>
      <c r="Z77" s="244"/>
      <c r="AA77" s="243"/>
      <c r="AB77" s="244"/>
      <c r="AC77" s="243"/>
      <c r="AD77" s="168"/>
      <c r="AE77" s="169"/>
      <c r="AF77" s="168"/>
      <c r="AG77" s="168"/>
      <c r="AH77" s="168"/>
      <c r="AI77" s="168"/>
      <c r="AJ77" s="168"/>
    </row>
    <row r="78" spans="1:36" ht="18" customHeight="1" x14ac:dyDescent="0.25">
      <c r="D78" s="239"/>
      <c r="E78" s="239"/>
      <c r="F78" s="239"/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7"/>
      <c r="AE78" s="245"/>
      <c r="AF78" s="237"/>
      <c r="AG78" s="237"/>
      <c r="AH78" s="237"/>
      <c r="AI78" s="238"/>
      <c r="AJ78" s="237"/>
    </row>
    <row r="79" spans="1:36" ht="32.1" customHeight="1" x14ac:dyDescent="0.25">
      <c r="A79" s="171" t="s">
        <v>105</v>
      </c>
      <c r="B79" s="172"/>
      <c r="C79" s="173"/>
      <c r="D79" s="246"/>
      <c r="E79" s="247">
        <v>348</v>
      </c>
      <c r="F79" s="247">
        <v>8</v>
      </c>
      <c r="G79" s="247">
        <v>7</v>
      </c>
      <c r="H79" s="247">
        <v>5</v>
      </c>
      <c r="I79" s="247">
        <v>0</v>
      </c>
      <c r="J79" s="247">
        <v>0</v>
      </c>
      <c r="K79" s="247">
        <v>0</v>
      </c>
      <c r="L79" s="247">
        <v>0</v>
      </c>
      <c r="M79" s="247">
        <v>0</v>
      </c>
      <c r="N79" s="247">
        <v>0</v>
      </c>
      <c r="O79" s="247">
        <v>0</v>
      </c>
      <c r="P79" s="247">
        <v>0</v>
      </c>
      <c r="Q79" s="247">
        <v>0</v>
      </c>
      <c r="R79" s="247">
        <v>1</v>
      </c>
      <c r="S79" s="247">
        <v>0</v>
      </c>
      <c r="T79" s="247">
        <v>0</v>
      </c>
      <c r="U79" s="247">
        <v>1</v>
      </c>
      <c r="V79" s="247">
        <v>1</v>
      </c>
      <c r="W79" s="247">
        <v>0</v>
      </c>
      <c r="X79" s="247">
        <v>381</v>
      </c>
      <c r="Y79" s="246"/>
      <c r="Z79" s="247">
        <v>0</v>
      </c>
      <c r="AA79" s="247">
        <v>0</v>
      </c>
      <c r="AB79" s="247">
        <v>0</v>
      </c>
      <c r="AC79" s="247">
        <v>0</v>
      </c>
      <c r="AD79" s="177"/>
      <c r="AE79" s="178"/>
      <c r="AF79" s="179">
        <f>F79/E79*100</f>
        <v>2.2988505747126435</v>
      </c>
      <c r="AG79" s="179">
        <f>G79/F79*100</f>
        <v>87.5</v>
      </c>
      <c r="AH79" s="179">
        <f>M79/E79*100000</f>
        <v>0</v>
      </c>
      <c r="AI79" s="180" t="s">
        <v>121</v>
      </c>
      <c r="AJ79" s="179">
        <f>M79/F79*100</f>
        <v>0</v>
      </c>
    </row>
    <row r="80" spans="1:36" ht="32.1" customHeight="1" thickBot="1" x14ac:dyDescent="0.3">
      <c r="A80" s="181" t="s">
        <v>107</v>
      </c>
      <c r="B80" s="182"/>
      <c r="C80" s="183"/>
      <c r="D80" s="248"/>
      <c r="E80" s="249">
        <v>488</v>
      </c>
      <c r="F80" s="249">
        <v>14</v>
      </c>
      <c r="G80" s="249">
        <v>13</v>
      </c>
      <c r="H80" s="249">
        <v>8</v>
      </c>
      <c r="I80" s="249">
        <v>0</v>
      </c>
      <c r="J80" s="249">
        <v>0</v>
      </c>
      <c r="K80" s="249">
        <v>0</v>
      </c>
      <c r="L80" s="249">
        <v>0</v>
      </c>
      <c r="M80" s="249">
        <v>0</v>
      </c>
      <c r="N80" s="249">
        <v>0</v>
      </c>
      <c r="O80" s="249">
        <v>2</v>
      </c>
      <c r="P80" s="249">
        <v>1</v>
      </c>
      <c r="Q80" s="249">
        <v>0</v>
      </c>
      <c r="R80" s="249">
        <v>0</v>
      </c>
      <c r="S80" s="249">
        <v>0</v>
      </c>
      <c r="T80" s="249">
        <v>0</v>
      </c>
      <c r="U80" s="249">
        <v>3</v>
      </c>
      <c r="V80" s="249">
        <v>1</v>
      </c>
      <c r="W80" s="249">
        <v>0</v>
      </c>
      <c r="X80" s="249">
        <v>551</v>
      </c>
      <c r="Y80" s="248"/>
      <c r="Z80" s="249">
        <v>0</v>
      </c>
      <c r="AA80" s="249">
        <v>0</v>
      </c>
      <c r="AB80" s="249">
        <v>0</v>
      </c>
      <c r="AC80" s="249">
        <v>0</v>
      </c>
      <c r="AD80" s="187"/>
      <c r="AE80" s="188"/>
      <c r="AF80" s="189">
        <f>F80/E80*100</f>
        <v>2.8688524590163933</v>
      </c>
      <c r="AG80" s="189">
        <f t="shared" ref="AG80:AG103" si="10">G80/F80*100</f>
        <v>92.857142857142861</v>
      </c>
      <c r="AH80" s="189">
        <f t="shared" ref="AH80:AH103" si="11">M80/E80*100000</f>
        <v>0</v>
      </c>
      <c r="AI80" s="190" t="s">
        <v>119</v>
      </c>
      <c r="AJ80" s="189">
        <f t="shared" ref="AJ80:AJ103" si="12">M80/F80*100</f>
        <v>0</v>
      </c>
    </row>
    <row r="81" spans="1:36" ht="32.1" customHeight="1" thickTop="1" x14ac:dyDescent="0.25">
      <c r="A81" s="191"/>
      <c r="B81" s="74" t="s">
        <v>108</v>
      </c>
      <c r="C81" s="192"/>
      <c r="D81" s="250"/>
      <c r="E81" s="251">
        <v>836</v>
      </c>
      <c r="F81" s="251">
        <v>22</v>
      </c>
      <c r="G81" s="251">
        <v>20</v>
      </c>
      <c r="H81" s="251">
        <v>13</v>
      </c>
      <c r="I81" s="251">
        <v>0</v>
      </c>
      <c r="J81" s="251">
        <v>0</v>
      </c>
      <c r="K81" s="251">
        <v>0</v>
      </c>
      <c r="L81" s="251">
        <v>0</v>
      </c>
      <c r="M81" s="251">
        <v>0</v>
      </c>
      <c r="N81" s="251">
        <v>0</v>
      </c>
      <c r="O81" s="251">
        <v>2</v>
      </c>
      <c r="P81" s="251">
        <v>1</v>
      </c>
      <c r="Q81" s="251">
        <v>0</v>
      </c>
      <c r="R81" s="251">
        <v>1</v>
      </c>
      <c r="S81" s="251">
        <v>0</v>
      </c>
      <c r="T81" s="251">
        <v>0</v>
      </c>
      <c r="U81" s="251">
        <v>4</v>
      </c>
      <c r="V81" s="251">
        <v>2</v>
      </c>
      <c r="W81" s="251">
        <v>0</v>
      </c>
      <c r="X81" s="251">
        <v>932</v>
      </c>
      <c r="Y81" s="250"/>
      <c r="Z81" s="251">
        <v>0</v>
      </c>
      <c r="AA81" s="251">
        <v>0</v>
      </c>
      <c r="AB81" s="251">
        <v>0</v>
      </c>
      <c r="AC81" s="251">
        <v>0</v>
      </c>
      <c r="AD81" s="196"/>
      <c r="AE81" s="197"/>
      <c r="AF81" s="198">
        <f>F81/E81*100</f>
        <v>2.6315789473684208</v>
      </c>
      <c r="AG81" s="198">
        <f t="shared" si="10"/>
        <v>90.909090909090907</v>
      </c>
      <c r="AH81" s="198">
        <f t="shared" si="11"/>
        <v>0</v>
      </c>
      <c r="AI81" s="199" t="s">
        <v>106</v>
      </c>
      <c r="AJ81" s="198">
        <f t="shared" si="12"/>
        <v>0</v>
      </c>
    </row>
    <row r="82" spans="1:36" s="120" customFormat="1" ht="17.25" customHeight="1" x14ac:dyDescent="0.3">
      <c r="A82" s="200"/>
      <c r="B82" s="200"/>
      <c r="C82" s="200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1"/>
      <c r="AD82" s="125"/>
      <c r="AE82" s="252"/>
      <c r="AF82" s="125"/>
      <c r="AG82" s="179"/>
      <c r="AH82" s="179"/>
      <c r="AI82" s="203"/>
      <c r="AJ82" s="179"/>
    </row>
    <row r="83" spans="1:36" ht="32.1" customHeight="1" x14ac:dyDescent="0.3">
      <c r="A83" s="204"/>
      <c r="B83" s="205" t="s">
        <v>109</v>
      </c>
      <c r="C83" s="205"/>
      <c r="D83" s="175">
        <v>78640</v>
      </c>
      <c r="E83" s="175">
        <v>1289</v>
      </c>
      <c r="F83" s="175">
        <v>53</v>
      </c>
      <c r="G83" s="175">
        <v>41</v>
      </c>
      <c r="H83" s="175">
        <v>16</v>
      </c>
      <c r="I83" s="175">
        <v>0</v>
      </c>
      <c r="J83" s="175">
        <v>0</v>
      </c>
      <c r="K83" s="175">
        <v>0</v>
      </c>
      <c r="L83" s="175">
        <v>0</v>
      </c>
      <c r="M83" s="175">
        <v>0</v>
      </c>
      <c r="N83" s="175">
        <v>0</v>
      </c>
      <c r="O83" s="175">
        <v>3</v>
      </c>
      <c r="P83" s="175">
        <v>1</v>
      </c>
      <c r="Q83" s="175">
        <v>1</v>
      </c>
      <c r="R83" s="175">
        <v>0</v>
      </c>
      <c r="S83" s="175">
        <v>6</v>
      </c>
      <c r="T83" s="175">
        <v>5</v>
      </c>
      <c r="U83" s="175">
        <v>13</v>
      </c>
      <c r="V83" s="175">
        <v>12</v>
      </c>
      <c r="W83" s="175">
        <v>0</v>
      </c>
      <c r="X83" s="175">
        <v>1362</v>
      </c>
      <c r="Y83" s="175">
        <v>452</v>
      </c>
      <c r="Z83" s="175">
        <v>0</v>
      </c>
      <c r="AA83" s="175">
        <v>0</v>
      </c>
      <c r="AB83" s="175">
        <v>0</v>
      </c>
      <c r="AC83" s="175">
        <v>0</v>
      </c>
      <c r="AD83" s="179">
        <f>E83/D83*100</f>
        <v>1.6391149542217702</v>
      </c>
      <c r="AE83" s="253">
        <f>(X83+E83-Y83)/D83*100</f>
        <v>2.7962868769074261</v>
      </c>
      <c r="AF83" s="179">
        <f t="shared" ref="AF83:AF103" si="13">F83/E83*100</f>
        <v>4.1117145073700545</v>
      </c>
      <c r="AG83" s="179">
        <f t="shared" si="10"/>
        <v>77.358490566037744</v>
      </c>
      <c r="AH83" s="179">
        <f t="shared" si="11"/>
        <v>0</v>
      </c>
      <c r="AI83" s="180" t="s">
        <v>106</v>
      </c>
      <c r="AJ83" s="179">
        <f t="shared" si="12"/>
        <v>0</v>
      </c>
    </row>
    <row r="84" spans="1:36" ht="32.1" customHeight="1" x14ac:dyDescent="0.3">
      <c r="A84" s="208"/>
      <c r="B84" s="205" t="s">
        <v>110</v>
      </c>
      <c r="C84" s="205"/>
      <c r="D84" s="175">
        <v>77911</v>
      </c>
      <c r="E84" s="175">
        <v>1299</v>
      </c>
      <c r="F84" s="175">
        <v>67</v>
      </c>
      <c r="G84" s="175">
        <v>49</v>
      </c>
      <c r="H84" s="175">
        <v>19</v>
      </c>
      <c r="I84" s="175">
        <v>0</v>
      </c>
      <c r="J84" s="175">
        <v>0</v>
      </c>
      <c r="K84" s="175">
        <v>0</v>
      </c>
      <c r="L84" s="175">
        <v>0</v>
      </c>
      <c r="M84" s="175">
        <v>0</v>
      </c>
      <c r="N84" s="175">
        <v>0</v>
      </c>
      <c r="O84" s="175">
        <v>7</v>
      </c>
      <c r="P84" s="175">
        <v>1</v>
      </c>
      <c r="Q84" s="175">
        <v>1</v>
      </c>
      <c r="R84" s="175">
        <v>0</v>
      </c>
      <c r="S84" s="175">
        <v>5</v>
      </c>
      <c r="T84" s="175">
        <v>3</v>
      </c>
      <c r="U84" s="175">
        <v>15</v>
      </c>
      <c r="V84" s="175">
        <v>18</v>
      </c>
      <c r="W84" s="175">
        <v>0</v>
      </c>
      <c r="X84" s="175">
        <v>1376</v>
      </c>
      <c r="Y84" s="175">
        <v>680</v>
      </c>
      <c r="Z84" s="175">
        <v>0</v>
      </c>
      <c r="AA84" s="175">
        <v>0</v>
      </c>
      <c r="AB84" s="175">
        <v>0</v>
      </c>
      <c r="AC84" s="175">
        <v>0</v>
      </c>
      <c r="AD84" s="179">
        <f t="shared" ref="AD84:AD103" si="14">E84/D84*100</f>
        <v>1.667287032639807</v>
      </c>
      <c r="AE84" s="253">
        <f t="shared" ref="AE84:AE103" si="15">(X84+E84-Y84)/D84*100</f>
        <v>2.5606140339618282</v>
      </c>
      <c r="AF84" s="179">
        <f t="shared" si="13"/>
        <v>5.1578137028483448</v>
      </c>
      <c r="AG84" s="179">
        <f t="shared" si="10"/>
        <v>73.134328358208961</v>
      </c>
      <c r="AH84" s="179">
        <f t="shared" si="11"/>
        <v>0</v>
      </c>
      <c r="AI84" s="180" t="s">
        <v>121</v>
      </c>
      <c r="AJ84" s="179">
        <f t="shared" si="12"/>
        <v>0</v>
      </c>
    </row>
    <row r="85" spans="1:36" ht="32.1" customHeight="1" x14ac:dyDescent="0.3">
      <c r="A85" s="208"/>
      <c r="B85" s="205" t="s">
        <v>111</v>
      </c>
      <c r="C85" s="205"/>
      <c r="D85" s="175">
        <v>70510</v>
      </c>
      <c r="E85" s="175">
        <v>1449</v>
      </c>
      <c r="F85" s="175">
        <v>77</v>
      </c>
      <c r="G85" s="175">
        <v>63</v>
      </c>
      <c r="H85" s="175">
        <v>20</v>
      </c>
      <c r="I85" s="175">
        <v>0</v>
      </c>
      <c r="J85" s="175">
        <v>1</v>
      </c>
      <c r="K85" s="175">
        <v>0</v>
      </c>
      <c r="L85" s="175">
        <v>0</v>
      </c>
      <c r="M85" s="175">
        <v>1</v>
      </c>
      <c r="N85" s="175">
        <v>0</v>
      </c>
      <c r="O85" s="175">
        <v>10</v>
      </c>
      <c r="P85" s="175">
        <v>2</v>
      </c>
      <c r="Q85" s="175">
        <v>3</v>
      </c>
      <c r="R85" s="175">
        <v>0</v>
      </c>
      <c r="S85" s="175">
        <v>6</v>
      </c>
      <c r="T85" s="175">
        <v>4</v>
      </c>
      <c r="U85" s="175">
        <v>19</v>
      </c>
      <c r="V85" s="175">
        <v>14</v>
      </c>
      <c r="W85" s="175">
        <v>0</v>
      </c>
      <c r="X85" s="175">
        <v>1468</v>
      </c>
      <c r="Y85" s="175">
        <v>732</v>
      </c>
      <c r="Z85" s="175">
        <v>0</v>
      </c>
      <c r="AA85" s="175">
        <v>0</v>
      </c>
      <c r="AB85" s="175">
        <v>0</v>
      </c>
      <c r="AC85" s="175">
        <v>0</v>
      </c>
      <c r="AD85" s="179">
        <f t="shared" si="14"/>
        <v>2.0550276556516809</v>
      </c>
      <c r="AE85" s="253">
        <f t="shared" si="15"/>
        <v>3.0988512267763437</v>
      </c>
      <c r="AF85" s="179">
        <f t="shared" si="13"/>
        <v>5.3140096618357484</v>
      </c>
      <c r="AG85" s="179">
        <f t="shared" si="10"/>
        <v>81.818181818181827</v>
      </c>
      <c r="AH85" s="179">
        <f t="shared" si="11"/>
        <v>69.013112491373363</v>
      </c>
      <c r="AI85" s="180">
        <f t="shared" ref="AI85:AI103" si="16">J85/M85*100</f>
        <v>100</v>
      </c>
      <c r="AJ85" s="179">
        <f t="shared" si="12"/>
        <v>1.2987012987012987</v>
      </c>
    </row>
    <row r="86" spans="1:36" ht="32.1" customHeight="1" x14ac:dyDescent="0.3">
      <c r="A86" s="208"/>
      <c r="B86" s="205" t="s">
        <v>112</v>
      </c>
      <c r="C86" s="205"/>
      <c r="D86" s="175">
        <v>70758</v>
      </c>
      <c r="E86" s="175">
        <v>1711</v>
      </c>
      <c r="F86" s="175">
        <v>118</v>
      </c>
      <c r="G86" s="175">
        <v>97</v>
      </c>
      <c r="H86" s="175">
        <v>35</v>
      </c>
      <c r="I86" s="175">
        <v>1</v>
      </c>
      <c r="J86" s="175">
        <v>1</v>
      </c>
      <c r="K86" s="175">
        <v>0</v>
      </c>
      <c r="L86" s="175">
        <v>0</v>
      </c>
      <c r="M86" s="175">
        <v>2</v>
      </c>
      <c r="N86" s="175">
        <v>0</v>
      </c>
      <c r="O86" s="175">
        <v>5</v>
      </c>
      <c r="P86" s="175">
        <v>6</v>
      </c>
      <c r="Q86" s="175">
        <v>3</v>
      </c>
      <c r="R86" s="175">
        <v>0</v>
      </c>
      <c r="S86" s="175">
        <v>11</v>
      </c>
      <c r="T86" s="175">
        <v>6</v>
      </c>
      <c r="U86" s="175">
        <v>32</v>
      </c>
      <c r="V86" s="175">
        <v>21</v>
      </c>
      <c r="W86" s="175">
        <v>0</v>
      </c>
      <c r="X86" s="175">
        <v>1829</v>
      </c>
      <c r="Y86" s="175">
        <v>895</v>
      </c>
      <c r="Z86" s="175">
        <v>0</v>
      </c>
      <c r="AA86" s="175">
        <v>0</v>
      </c>
      <c r="AB86" s="175">
        <v>0</v>
      </c>
      <c r="AC86" s="175">
        <v>0</v>
      </c>
      <c r="AD86" s="179">
        <f t="shared" si="14"/>
        <v>2.4181011334407416</v>
      </c>
      <c r="AE86" s="253">
        <f t="shared" si="15"/>
        <v>3.738093219141299</v>
      </c>
      <c r="AF86" s="179">
        <f t="shared" si="13"/>
        <v>6.8965517241379306</v>
      </c>
      <c r="AG86" s="179">
        <f t="shared" si="10"/>
        <v>82.203389830508485</v>
      </c>
      <c r="AH86" s="179">
        <f t="shared" si="11"/>
        <v>116.89070718877848</v>
      </c>
      <c r="AI86" s="180">
        <f t="shared" si="16"/>
        <v>50</v>
      </c>
      <c r="AJ86" s="179">
        <f t="shared" si="12"/>
        <v>1.6949152542372881</v>
      </c>
    </row>
    <row r="87" spans="1:36" ht="32.1" customHeight="1" x14ac:dyDescent="0.3">
      <c r="A87" s="114" t="s">
        <v>113</v>
      </c>
      <c r="B87" s="205" t="s">
        <v>114</v>
      </c>
      <c r="C87" s="205"/>
      <c r="D87" s="175">
        <v>77384</v>
      </c>
      <c r="E87" s="175">
        <v>3957</v>
      </c>
      <c r="F87" s="175">
        <v>286</v>
      </c>
      <c r="G87" s="175">
        <v>234</v>
      </c>
      <c r="H87" s="175">
        <v>74</v>
      </c>
      <c r="I87" s="175">
        <v>5</v>
      </c>
      <c r="J87" s="175">
        <v>6</v>
      </c>
      <c r="K87" s="175">
        <v>1</v>
      </c>
      <c r="L87" s="175">
        <v>0</v>
      </c>
      <c r="M87" s="175">
        <v>11</v>
      </c>
      <c r="N87" s="175">
        <v>2</v>
      </c>
      <c r="O87" s="175">
        <v>19</v>
      </c>
      <c r="P87" s="175">
        <v>4</v>
      </c>
      <c r="Q87" s="175">
        <v>1</v>
      </c>
      <c r="R87" s="175">
        <v>2</v>
      </c>
      <c r="S87" s="175">
        <v>30</v>
      </c>
      <c r="T87" s="175">
        <v>12</v>
      </c>
      <c r="U87" s="175">
        <v>89</v>
      </c>
      <c r="V87" s="175">
        <v>52</v>
      </c>
      <c r="W87" s="175">
        <v>0</v>
      </c>
      <c r="X87" s="175">
        <v>4296</v>
      </c>
      <c r="Y87" s="175">
        <v>1968</v>
      </c>
      <c r="Z87" s="175">
        <v>0</v>
      </c>
      <c r="AA87" s="175">
        <v>0</v>
      </c>
      <c r="AB87" s="175">
        <v>0</v>
      </c>
      <c r="AC87" s="175">
        <v>0</v>
      </c>
      <c r="AD87" s="179">
        <f t="shared" si="14"/>
        <v>5.1134601468003718</v>
      </c>
      <c r="AE87" s="253">
        <f t="shared" si="15"/>
        <v>8.1218339708466871</v>
      </c>
      <c r="AF87" s="179">
        <f t="shared" si="13"/>
        <v>7.2276977508213296</v>
      </c>
      <c r="AG87" s="179">
        <f t="shared" si="10"/>
        <v>81.818181818181827</v>
      </c>
      <c r="AH87" s="179">
        <f t="shared" si="11"/>
        <v>277.98837503158956</v>
      </c>
      <c r="AI87" s="180">
        <f t="shared" si="16"/>
        <v>54.54545454545454</v>
      </c>
      <c r="AJ87" s="179">
        <f t="shared" si="12"/>
        <v>3.8461538461538463</v>
      </c>
    </row>
    <row r="88" spans="1:36" ht="32.1" customHeight="1" x14ac:dyDescent="0.3">
      <c r="A88" s="208"/>
      <c r="B88" s="205" t="s">
        <v>115</v>
      </c>
      <c r="C88" s="205"/>
      <c r="D88" s="175">
        <v>93298</v>
      </c>
      <c r="E88" s="175">
        <v>9499</v>
      </c>
      <c r="F88" s="175">
        <v>835</v>
      </c>
      <c r="G88" s="175">
        <v>677</v>
      </c>
      <c r="H88" s="175">
        <v>210</v>
      </c>
      <c r="I88" s="175">
        <v>8</v>
      </c>
      <c r="J88" s="175">
        <v>19</v>
      </c>
      <c r="K88" s="175">
        <v>1</v>
      </c>
      <c r="L88" s="175">
        <v>3</v>
      </c>
      <c r="M88" s="175">
        <v>30</v>
      </c>
      <c r="N88" s="175">
        <v>1</v>
      </c>
      <c r="O88" s="175">
        <v>77</v>
      </c>
      <c r="P88" s="175">
        <v>28</v>
      </c>
      <c r="Q88" s="175">
        <v>6</v>
      </c>
      <c r="R88" s="175">
        <v>5</v>
      </c>
      <c r="S88" s="175">
        <v>96</v>
      </c>
      <c r="T88" s="175">
        <v>30</v>
      </c>
      <c r="U88" s="175">
        <v>227</v>
      </c>
      <c r="V88" s="175">
        <v>158</v>
      </c>
      <c r="W88" s="175">
        <v>4</v>
      </c>
      <c r="X88" s="175">
        <v>10617</v>
      </c>
      <c r="Y88" s="175">
        <v>5117</v>
      </c>
      <c r="Z88" s="175">
        <v>0</v>
      </c>
      <c r="AA88" s="175">
        <v>0</v>
      </c>
      <c r="AB88" s="175">
        <v>0</v>
      </c>
      <c r="AC88" s="175">
        <v>0</v>
      </c>
      <c r="AD88" s="179">
        <f t="shared" si="14"/>
        <v>10.181354369868593</v>
      </c>
      <c r="AE88" s="253">
        <f t="shared" si="15"/>
        <v>16.076443224935154</v>
      </c>
      <c r="AF88" s="179">
        <f t="shared" si="13"/>
        <v>8.7903989893673007</v>
      </c>
      <c r="AG88" s="179">
        <f t="shared" si="10"/>
        <v>81.077844311377248</v>
      </c>
      <c r="AH88" s="179">
        <f t="shared" si="11"/>
        <v>315.82271818086116</v>
      </c>
      <c r="AI88" s="180">
        <f t="shared" si="16"/>
        <v>63.333333333333329</v>
      </c>
      <c r="AJ88" s="179">
        <f t="shared" si="12"/>
        <v>3.5928143712574849</v>
      </c>
    </row>
    <row r="89" spans="1:36" ht="32.1" customHeight="1" x14ac:dyDescent="0.3">
      <c r="A89" s="208"/>
      <c r="B89" s="205" t="s">
        <v>116</v>
      </c>
      <c r="C89" s="205"/>
      <c r="D89" s="175">
        <v>72255</v>
      </c>
      <c r="E89" s="175">
        <v>9508</v>
      </c>
      <c r="F89" s="175">
        <v>813</v>
      </c>
      <c r="G89" s="175">
        <v>707</v>
      </c>
      <c r="H89" s="175">
        <v>212</v>
      </c>
      <c r="I89" s="175">
        <v>9</v>
      </c>
      <c r="J89" s="175">
        <v>17</v>
      </c>
      <c r="K89" s="175">
        <v>5</v>
      </c>
      <c r="L89" s="175">
        <v>11</v>
      </c>
      <c r="M89" s="175">
        <v>37</v>
      </c>
      <c r="N89" s="175">
        <v>6</v>
      </c>
      <c r="O89" s="175">
        <v>93</v>
      </c>
      <c r="P89" s="175">
        <v>19</v>
      </c>
      <c r="Q89" s="175">
        <v>1</v>
      </c>
      <c r="R89" s="175">
        <v>1</v>
      </c>
      <c r="S89" s="175">
        <v>94</v>
      </c>
      <c r="T89" s="175">
        <v>25</v>
      </c>
      <c r="U89" s="175">
        <v>250</v>
      </c>
      <c r="V89" s="175">
        <v>106</v>
      </c>
      <c r="W89" s="175">
        <v>2</v>
      </c>
      <c r="X89" s="175">
        <v>9309</v>
      </c>
      <c r="Y89" s="175">
        <v>5590</v>
      </c>
      <c r="Z89" s="175">
        <v>0</v>
      </c>
      <c r="AA89" s="175">
        <v>0</v>
      </c>
      <c r="AB89" s="175">
        <v>0</v>
      </c>
      <c r="AC89" s="175">
        <v>0</v>
      </c>
      <c r="AD89" s="179">
        <f t="shared" si="14"/>
        <v>13.158950937651372</v>
      </c>
      <c r="AE89" s="253">
        <f t="shared" si="15"/>
        <v>18.305999584803821</v>
      </c>
      <c r="AF89" s="179">
        <f t="shared" si="13"/>
        <v>8.5506941522928059</v>
      </c>
      <c r="AG89" s="179">
        <f t="shared" si="10"/>
        <v>86.961869618696184</v>
      </c>
      <c r="AH89" s="179">
        <f t="shared" si="11"/>
        <v>389.14598233066891</v>
      </c>
      <c r="AI89" s="180">
        <f t="shared" si="16"/>
        <v>45.945945945945951</v>
      </c>
      <c r="AJ89" s="179">
        <f t="shared" si="12"/>
        <v>4.5510455104551051</v>
      </c>
    </row>
    <row r="90" spans="1:36" ht="32.1" customHeight="1" x14ac:dyDescent="0.3">
      <c r="A90" s="208"/>
      <c r="B90" s="205" t="s">
        <v>117</v>
      </c>
      <c r="C90" s="205"/>
      <c r="D90" s="175">
        <v>56745</v>
      </c>
      <c r="E90" s="175">
        <v>7432</v>
      </c>
      <c r="F90" s="175">
        <v>671</v>
      </c>
      <c r="G90" s="175">
        <v>585</v>
      </c>
      <c r="H90" s="175">
        <v>190</v>
      </c>
      <c r="I90" s="175">
        <v>11</v>
      </c>
      <c r="J90" s="175">
        <v>17</v>
      </c>
      <c r="K90" s="175">
        <v>2</v>
      </c>
      <c r="L90" s="175">
        <v>9</v>
      </c>
      <c r="M90" s="175">
        <v>37</v>
      </c>
      <c r="N90" s="175">
        <v>5</v>
      </c>
      <c r="O90" s="175">
        <v>90</v>
      </c>
      <c r="P90" s="175">
        <v>10</v>
      </c>
      <c r="Q90" s="175">
        <v>0</v>
      </c>
      <c r="R90" s="175">
        <v>3</v>
      </c>
      <c r="S90" s="175">
        <v>63</v>
      </c>
      <c r="T90" s="175">
        <v>13</v>
      </c>
      <c r="U90" s="175">
        <v>205</v>
      </c>
      <c r="V90" s="175">
        <v>86</v>
      </c>
      <c r="W90" s="175">
        <v>2</v>
      </c>
      <c r="X90" s="175">
        <v>7281</v>
      </c>
      <c r="Y90" s="175">
        <v>4673</v>
      </c>
      <c r="Z90" s="175">
        <v>0</v>
      </c>
      <c r="AA90" s="175">
        <v>0</v>
      </c>
      <c r="AB90" s="175">
        <v>0</v>
      </c>
      <c r="AC90" s="175">
        <v>0</v>
      </c>
      <c r="AD90" s="179">
        <f t="shared" si="14"/>
        <v>13.097189179663408</v>
      </c>
      <c r="AE90" s="253">
        <f t="shared" si="15"/>
        <v>17.693188827209447</v>
      </c>
      <c r="AF90" s="179">
        <f t="shared" si="13"/>
        <v>9.0285252960172233</v>
      </c>
      <c r="AG90" s="179">
        <f t="shared" si="10"/>
        <v>87.183308494783901</v>
      </c>
      <c r="AH90" s="179">
        <f t="shared" si="11"/>
        <v>497.84714747039828</v>
      </c>
      <c r="AI90" s="180">
        <f t="shared" si="16"/>
        <v>45.945945945945951</v>
      </c>
      <c r="AJ90" s="179">
        <f t="shared" si="12"/>
        <v>5.5141579731743668</v>
      </c>
    </row>
    <row r="91" spans="1:36" ht="32.1" customHeight="1" thickBot="1" x14ac:dyDescent="0.35">
      <c r="A91" s="208"/>
      <c r="B91" s="209" t="s">
        <v>118</v>
      </c>
      <c r="C91" s="210"/>
      <c r="D91" s="240">
        <v>84383</v>
      </c>
      <c r="E91" s="240">
        <v>5628</v>
      </c>
      <c r="F91" s="240">
        <v>562</v>
      </c>
      <c r="G91" s="240">
        <v>518</v>
      </c>
      <c r="H91" s="240">
        <v>155</v>
      </c>
      <c r="I91" s="240">
        <v>17</v>
      </c>
      <c r="J91" s="240">
        <v>22</v>
      </c>
      <c r="K91" s="240">
        <v>3</v>
      </c>
      <c r="L91" s="240">
        <v>1</v>
      </c>
      <c r="M91" s="240">
        <v>40</v>
      </c>
      <c r="N91" s="240">
        <v>5</v>
      </c>
      <c r="O91" s="240">
        <v>81</v>
      </c>
      <c r="P91" s="240">
        <v>19</v>
      </c>
      <c r="Q91" s="240">
        <v>2</v>
      </c>
      <c r="R91" s="240">
        <v>1</v>
      </c>
      <c r="S91" s="240">
        <v>46</v>
      </c>
      <c r="T91" s="240">
        <v>14</v>
      </c>
      <c r="U91" s="240">
        <v>173</v>
      </c>
      <c r="V91" s="240">
        <v>44</v>
      </c>
      <c r="W91" s="240">
        <v>5</v>
      </c>
      <c r="X91" s="240">
        <v>5881</v>
      </c>
      <c r="Y91" s="240">
        <v>3792</v>
      </c>
      <c r="Z91" s="240">
        <v>0</v>
      </c>
      <c r="AA91" s="240">
        <v>0</v>
      </c>
      <c r="AB91" s="240">
        <v>0</v>
      </c>
      <c r="AC91" s="240">
        <v>0</v>
      </c>
      <c r="AD91" s="216">
        <f t="shared" si="14"/>
        <v>6.6695898462960548</v>
      </c>
      <c r="AE91" s="254">
        <f t="shared" si="15"/>
        <v>9.1452069729684897</v>
      </c>
      <c r="AF91" s="216">
        <f t="shared" si="13"/>
        <v>9.9857853589196868</v>
      </c>
      <c r="AG91" s="216">
        <f t="shared" si="10"/>
        <v>92.170818505338076</v>
      </c>
      <c r="AH91" s="216">
        <f t="shared" si="11"/>
        <v>710.73205401563609</v>
      </c>
      <c r="AI91" s="217">
        <f t="shared" si="16"/>
        <v>55.000000000000007</v>
      </c>
      <c r="AJ91" s="216">
        <f t="shared" si="12"/>
        <v>7.1174377224199299</v>
      </c>
    </row>
    <row r="92" spans="1:36" ht="32.1" customHeight="1" thickBot="1" x14ac:dyDescent="0.35">
      <c r="A92" s="218"/>
      <c r="B92" s="219" t="s">
        <v>120</v>
      </c>
      <c r="C92" s="220"/>
      <c r="D92" s="241">
        <v>681884</v>
      </c>
      <c r="E92" s="241">
        <v>41772</v>
      </c>
      <c r="F92" s="241">
        <v>3482</v>
      </c>
      <c r="G92" s="241">
        <v>2971</v>
      </c>
      <c r="H92" s="241">
        <v>931</v>
      </c>
      <c r="I92" s="241">
        <v>51</v>
      </c>
      <c r="J92" s="241">
        <v>83</v>
      </c>
      <c r="K92" s="241">
        <v>12</v>
      </c>
      <c r="L92" s="241">
        <v>24</v>
      </c>
      <c r="M92" s="241">
        <v>158</v>
      </c>
      <c r="N92" s="241">
        <v>19</v>
      </c>
      <c r="O92" s="241">
        <v>385</v>
      </c>
      <c r="P92" s="241">
        <v>90</v>
      </c>
      <c r="Q92" s="241">
        <v>18</v>
      </c>
      <c r="R92" s="241">
        <v>12</v>
      </c>
      <c r="S92" s="241">
        <v>357</v>
      </c>
      <c r="T92" s="241">
        <v>112</v>
      </c>
      <c r="U92" s="241">
        <v>1023</v>
      </c>
      <c r="V92" s="241">
        <v>511</v>
      </c>
      <c r="W92" s="241">
        <v>13</v>
      </c>
      <c r="X92" s="241">
        <v>43419</v>
      </c>
      <c r="Y92" s="241">
        <v>23899</v>
      </c>
      <c r="Z92" s="241">
        <v>0</v>
      </c>
      <c r="AA92" s="241">
        <v>0</v>
      </c>
      <c r="AB92" s="241">
        <v>0</v>
      </c>
      <c r="AC92" s="241">
        <v>0</v>
      </c>
      <c r="AD92" s="226">
        <f t="shared" si="14"/>
        <v>6.1259686398273017</v>
      </c>
      <c r="AE92" s="255">
        <f t="shared" si="15"/>
        <v>8.9886256313390547</v>
      </c>
      <c r="AF92" s="226">
        <f t="shared" si="13"/>
        <v>8.335727281432538</v>
      </c>
      <c r="AG92" s="226">
        <f t="shared" si="10"/>
        <v>85.324526134405517</v>
      </c>
      <c r="AH92" s="226">
        <f t="shared" si="11"/>
        <v>378.24379967442309</v>
      </c>
      <c r="AI92" s="227">
        <f t="shared" si="16"/>
        <v>52.531645569620252</v>
      </c>
      <c r="AJ92" s="226">
        <f t="shared" si="12"/>
        <v>4.5376220562894884</v>
      </c>
    </row>
    <row r="93" spans="1:36" ht="32.1" customHeight="1" thickTop="1" x14ac:dyDescent="0.3">
      <c r="A93" s="208"/>
      <c r="B93" s="228" t="s">
        <v>109</v>
      </c>
      <c r="C93" s="228"/>
      <c r="D93" s="194">
        <v>75390</v>
      </c>
      <c r="E93" s="194">
        <v>3003</v>
      </c>
      <c r="F93" s="194">
        <v>95</v>
      </c>
      <c r="G93" s="194">
        <v>75</v>
      </c>
      <c r="H93" s="194">
        <v>31</v>
      </c>
      <c r="I93" s="194">
        <v>0</v>
      </c>
      <c r="J93" s="194">
        <v>0</v>
      </c>
      <c r="K93" s="194">
        <v>0</v>
      </c>
      <c r="L93" s="194">
        <v>0</v>
      </c>
      <c r="M93" s="194">
        <v>0</v>
      </c>
      <c r="N93" s="194">
        <v>1</v>
      </c>
      <c r="O93" s="194">
        <v>18</v>
      </c>
      <c r="P93" s="194">
        <v>1</v>
      </c>
      <c r="Q93" s="194">
        <v>1</v>
      </c>
      <c r="R93" s="194">
        <v>0</v>
      </c>
      <c r="S93" s="194">
        <v>0</v>
      </c>
      <c r="T93" s="194">
        <v>2</v>
      </c>
      <c r="U93" s="194">
        <v>21</v>
      </c>
      <c r="V93" s="194">
        <v>20</v>
      </c>
      <c r="W93" s="194">
        <v>1</v>
      </c>
      <c r="X93" s="194">
        <v>3466</v>
      </c>
      <c r="Y93" s="194">
        <v>1007</v>
      </c>
      <c r="Z93" s="194">
        <v>0</v>
      </c>
      <c r="AA93" s="194">
        <v>0</v>
      </c>
      <c r="AB93" s="194">
        <v>0</v>
      </c>
      <c r="AC93" s="194">
        <v>0</v>
      </c>
      <c r="AD93" s="198">
        <f t="shared" si="14"/>
        <v>3.9832869080779947</v>
      </c>
      <c r="AE93" s="256">
        <f t="shared" si="15"/>
        <v>7.2449927046027316</v>
      </c>
      <c r="AF93" s="198">
        <f t="shared" si="13"/>
        <v>3.1635031635031634</v>
      </c>
      <c r="AG93" s="198">
        <f t="shared" si="10"/>
        <v>78.94736842105263</v>
      </c>
      <c r="AH93" s="198">
        <f t="shared" si="11"/>
        <v>0</v>
      </c>
      <c r="AI93" s="257" t="s">
        <v>121</v>
      </c>
      <c r="AJ93" s="198">
        <f t="shared" si="12"/>
        <v>0</v>
      </c>
    </row>
    <row r="94" spans="1:36" ht="32.1" customHeight="1" x14ac:dyDescent="0.3">
      <c r="A94" s="208"/>
      <c r="B94" s="205" t="s">
        <v>110</v>
      </c>
      <c r="C94" s="205"/>
      <c r="D94" s="175">
        <v>74347</v>
      </c>
      <c r="E94" s="175">
        <v>2942</v>
      </c>
      <c r="F94" s="175">
        <v>93</v>
      </c>
      <c r="G94" s="175">
        <v>77</v>
      </c>
      <c r="H94" s="175">
        <v>25</v>
      </c>
      <c r="I94" s="175">
        <v>0</v>
      </c>
      <c r="J94" s="175">
        <v>0</v>
      </c>
      <c r="K94" s="175">
        <v>0</v>
      </c>
      <c r="L94" s="175">
        <v>0</v>
      </c>
      <c r="M94" s="175">
        <v>0</v>
      </c>
      <c r="N94" s="175">
        <v>0</v>
      </c>
      <c r="O94" s="175">
        <v>25</v>
      </c>
      <c r="P94" s="175">
        <v>3</v>
      </c>
      <c r="Q94" s="175">
        <v>0</v>
      </c>
      <c r="R94" s="175">
        <v>0</v>
      </c>
      <c r="S94" s="175">
        <v>0</v>
      </c>
      <c r="T94" s="175">
        <v>1</v>
      </c>
      <c r="U94" s="175">
        <v>23</v>
      </c>
      <c r="V94" s="194">
        <v>16</v>
      </c>
      <c r="W94" s="194">
        <v>0</v>
      </c>
      <c r="X94" s="194">
        <v>3027</v>
      </c>
      <c r="Y94" s="194">
        <v>1425</v>
      </c>
      <c r="Z94" s="194">
        <v>0</v>
      </c>
      <c r="AA94" s="194">
        <v>0</v>
      </c>
      <c r="AB94" s="194">
        <v>0</v>
      </c>
      <c r="AC94" s="194">
        <v>0</v>
      </c>
      <c r="AD94" s="179">
        <f t="shared" si="14"/>
        <v>3.9571199913917172</v>
      </c>
      <c r="AE94" s="253">
        <f t="shared" si="15"/>
        <v>6.1118807752834678</v>
      </c>
      <c r="AF94" s="179">
        <f t="shared" si="13"/>
        <v>3.1611148878314075</v>
      </c>
      <c r="AG94" s="179">
        <f t="shared" si="10"/>
        <v>82.795698924731184</v>
      </c>
      <c r="AH94" s="179">
        <f t="shared" si="11"/>
        <v>0</v>
      </c>
      <c r="AI94" s="199" t="s">
        <v>106</v>
      </c>
      <c r="AJ94" s="179">
        <f t="shared" si="12"/>
        <v>0</v>
      </c>
    </row>
    <row r="95" spans="1:36" ht="32.1" customHeight="1" x14ac:dyDescent="0.3">
      <c r="A95" s="208"/>
      <c r="B95" s="205" t="s">
        <v>111</v>
      </c>
      <c r="C95" s="205"/>
      <c r="D95" s="175">
        <v>69839</v>
      </c>
      <c r="E95" s="175">
        <v>3216</v>
      </c>
      <c r="F95" s="175">
        <v>126</v>
      </c>
      <c r="G95" s="175">
        <v>110</v>
      </c>
      <c r="H95" s="175">
        <v>44</v>
      </c>
      <c r="I95" s="175">
        <v>0</v>
      </c>
      <c r="J95" s="175">
        <v>0</v>
      </c>
      <c r="K95" s="175">
        <v>0</v>
      </c>
      <c r="L95" s="175">
        <v>1</v>
      </c>
      <c r="M95" s="175">
        <v>1</v>
      </c>
      <c r="N95" s="175">
        <v>0</v>
      </c>
      <c r="O95" s="175">
        <v>21</v>
      </c>
      <c r="P95" s="175">
        <v>6</v>
      </c>
      <c r="Q95" s="175">
        <v>1</v>
      </c>
      <c r="R95" s="175">
        <v>0</v>
      </c>
      <c r="S95" s="175">
        <v>3</v>
      </c>
      <c r="T95" s="175">
        <v>5</v>
      </c>
      <c r="U95" s="175">
        <v>31</v>
      </c>
      <c r="V95" s="194">
        <v>16</v>
      </c>
      <c r="W95" s="194">
        <v>0</v>
      </c>
      <c r="X95" s="194">
        <v>3472</v>
      </c>
      <c r="Y95" s="194">
        <v>1560</v>
      </c>
      <c r="Z95" s="194">
        <v>0</v>
      </c>
      <c r="AA95" s="194">
        <v>0</v>
      </c>
      <c r="AB95" s="194">
        <v>0</v>
      </c>
      <c r="AC95" s="194">
        <v>0</v>
      </c>
      <c r="AD95" s="179">
        <f t="shared" si="14"/>
        <v>4.6048769312275377</v>
      </c>
      <c r="AE95" s="253">
        <f t="shared" si="15"/>
        <v>7.3426022709374417</v>
      </c>
      <c r="AF95" s="179">
        <f t="shared" si="13"/>
        <v>3.9179104477611943</v>
      </c>
      <c r="AG95" s="179">
        <f t="shared" si="10"/>
        <v>87.301587301587304</v>
      </c>
      <c r="AH95" s="179">
        <f t="shared" si="11"/>
        <v>31.094527363184078</v>
      </c>
      <c r="AI95" s="180" t="s">
        <v>106</v>
      </c>
      <c r="AJ95" s="179">
        <f t="shared" si="12"/>
        <v>0.79365079365079361</v>
      </c>
    </row>
    <row r="96" spans="1:36" ht="32.1" customHeight="1" x14ac:dyDescent="0.3">
      <c r="A96" s="208"/>
      <c r="B96" s="205" t="s">
        <v>112</v>
      </c>
      <c r="C96" s="205"/>
      <c r="D96" s="175">
        <v>69701</v>
      </c>
      <c r="E96" s="175">
        <v>4115</v>
      </c>
      <c r="F96" s="175">
        <v>176</v>
      </c>
      <c r="G96" s="175">
        <v>157</v>
      </c>
      <c r="H96" s="175">
        <v>60</v>
      </c>
      <c r="I96" s="175">
        <v>0</v>
      </c>
      <c r="J96" s="175">
        <v>3</v>
      </c>
      <c r="K96" s="175">
        <v>1</v>
      </c>
      <c r="L96" s="175">
        <v>1</v>
      </c>
      <c r="M96" s="175">
        <v>4</v>
      </c>
      <c r="N96" s="175">
        <v>0</v>
      </c>
      <c r="O96" s="175">
        <v>29</v>
      </c>
      <c r="P96" s="175">
        <v>4</v>
      </c>
      <c r="Q96" s="175">
        <v>2</v>
      </c>
      <c r="R96" s="175">
        <v>0</v>
      </c>
      <c r="S96" s="175">
        <v>6</v>
      </c>
      <c r="T96" s="175">
        <v>3</v>
      </c>
      <c r="U96" s="175">
        <v>53</v>
      </c>
      <c r="V96" s="194">
        <v>19</v>
      </c>
      <c r="W96" s="194">
        <v>0</v>
      </c>
      <c r="X96" s="194">
        <v>4423</v>
      </c>
      <c r="Y96" s="194">
        <v>2167</v>
      </c>
      <c r="Z96" s="194">
        <v>0</v>
      </c>
      <c r="AA96" s="194">
        <v>0</v>
      </c>
      <c r="AB96" s="194">
        <v>0</v>
      </c>
      <c r="AC96" s="194">
        <v>0</v>
      </c>
      <c r="AD96" s="179">
        <f t="shared" si="14"/>
        <v>5.9037890417641066</v>
      </c>
      <c r="AE96" s="253">
        <f t="shared" si="15"/>
        <v>9.1404714423035536</v>
      </c>
      <c r="AF96" s="179">
        <f t="shared" si="13"/>
        <v>4.2770352369380316</v>
      </c>
      <c r="AG96" s="179">
        <f t="shared" si="10"/>
        <v>89.204545454545453</v>
      </c>
      <c r="AH96" s="179">
        <f t="shared" si="11"/>
        <v>97.20534629404618</v>
      </c>
      <c r="AI96" s="180">
        <f t="shared" si="16"/>
        <v>75</v>
      </c>
      <c r="AJ96" s="179">
        <f t="shared" si="12"/>
        <v>2.2727272727272729</v>
      </c>
    </row>
    <row r="97" spans="1:36" ht="32.1" customHeight="1" x14ac:dyDescent="0.3">
      <c r="A97" s="114" t="s">
        <v>122</v>
      </c>
      <c r="B97" s="205" t="s">
        <v>114</v>
      </c>
      <c r="C97" s="205"/>
      <c r="D97" s="175">
        <v>77619</v>
      </c>
      <c r="E97" s="175">
        <v>7380</v>
      </c>
      <c r="F97" s="175">
        <v>388</v>
      </c>
      <c r="G97" s="175">
        <v>344</v>
      </c>
      <c r="H97" s="175">
        <v>137</v>
      </c>
      <c r="I97" s="175">
        <v>0</v>
      </c>
      <c r="J97" s="175">
        <v>2</v>
      </c>
      <c r="K97" s="175">
        <v>0</v>
      </c>
      <c r="L97" s="175">
        <v>0</v>
      </c>
      <c r="M97" s="175">
        <v>2</v>
      </c>
      <c r="N97" s="175">
        <v>1</v>
      </c>
      <c r="O97" s="175">
        <v>58</v>
      </c>
      <c r="P97" s="175">
        <v>7</v>
      </c>
      <c r="Q97" s="175">
        <v>1</v>
      </c>
      <c r="R97" s="175">
        <v>2</v>
      </c>
      <c r="S97" s="175">
        <v>16</v>
      </c>
      <c r="T97" s="175">
        <v>15</v>
      </c>
      <c r="U97" s="175">
        <v>115</v>
      </c>
      <c r="V97" s="194">
        <v>44</v>
      </c>
      <c r="W97" s="194">
        <v>2</v>
      </c>
      <c r="X97" s="194">
        <v>8206</v>
      </c>
      <c r="Y97" s="194">
        <v>3861</v>
      </c>
      <c r="Z97" s="194">
        <v>0</v>
      </c>
      <c r="AA97" s="194">
        <v>0</v>
      </c>
      <c r="AB97" s="194">
        <v>0</v>
      </c>
      <c r="AC97" s="194">
        <v>0</v>
      </c>
      <c r="AD97" s="179">
        <f t="shared" si="14"/>
        <v>9.5079812932400571</v>
      </c>
      <c r="AE97" s="253">
        <f t="shared" si="15"/>
        <v>15.105837488243859</v>
      </c>
      <c r="AF97" s="179">
        <f t="shared" si="13"/>
        <v>5.257452574525745</v>
      </c>
      <c r="AG97" s="179">
        <f t="shared" si="10"/>
        <v>88.659793814432987</v>
      </c>
      <c r="AH97" s="179">
        <f t="shared" si="11"/>
        <v>27.100271002710027</v>
      </c>
      <c r="AI97" s="180">
        <f t="shared" si="16"/>
        <v>100</v>
      </c>
      <c r="AJ97" s="179">
        <f t="shared" si="12"/>
        <v>0.51546391752577314</v>
      </c>
    </row>
    <row r="98" spans="1:36" ht="32.1" customHeight="1" x14ac:dyDescent="0.3">
      <c r="A98" s="208"/>
      <c r="B98" s="205" t="s">
        <v>115</v>
      </c>
      <c r="C98" s="205"/>
      <c r="D98" s="175">
        <v>96648</v>
      </c>
      <c r="E98" s="175">
        <v>11755</v>
      </c>
      <c r="F98" s="175">
        <v>684</v>
      </c>
      <c r="G98" s="175">
        <v>610</v>
      </c>
      <c r="H98" s="175">
        <v>215</v>
      </c>
      <c r="I98" s="175">
        <v>4</v>
      </c>
      <c r="J98" s="175">
        <v>6</v>
      </c>
      <c r="K98" s="175">
        <v>1</v>
      </c>
      <c r="L98" s="175">
        <v>2</v>
      </c>
      <c r="M98" s="175">
        <v>12</v>
      </c>
      <c r="N98" s="175">
        <v>3</v>
      </c>
      <c r="O98" s="175">
        <v>116</v>
      </c>
      <c r="P98" s="175">
        <v>17</v>
      </c>
      <c r="Q98" s="175">
        <v>1</v>
      </c>
      <c r="R98" s="175">
        <v>0</v>
      </c>
      <c r="S98" s="175">
        <v>24</v>
      </c>
      <c r="T98" s="175">
        <v>19</v>
      </c>
      <c r="U98" s="175">
        <v>231</v>
      </c>
      <c r="V98" s="194">
        <v>74</v>
      </c>
      <c r="W98" s="194">
        <v>2</v>
      </c>
      <c r="X98" s="194">
        <v>12721</v>
      </c>
      <c r="Y98" s="194">
        <v>6735</v>
      </c>
      <c r="Z98" s="194">
        <v>0</v>
      </c>
      <c r="AA98" s="194">
        <v>0</v>
      </c>
      <c r="AB98" s="194">
        <v>0</v>
      </c>
      <c r="AC98" s="194">
        <v>0</v>
      </c>
      <c r="AD98" s="179">
        <f t="shared" si="14"/>
        <v>12.162693485638606</v>
      </c>
      <c r="AE98" s="253">
        <f t="shared" si="15"/>
        <v>18.35630328615181</v>
      </c>
      <c r="AF98" s="179">
        <f t="shared" si="13"/>
        <v>5.8188005104210978</v>
      </c>
      <c r="AG98" s="179">
        <f t="shared" si="10"/>
        <v>89.181286549707607</v>
      </c>
      <c r="AH98" s="179">
        <f t="shared" si="11"/>
        <v>102.08421948107188</v>
      </c>
      <c r="AI98" s="180">
        <f t="shared" si="16"/>
        <v>50</v>
      </c>
      <c r="AJ98" s="179">
        <f t="shared" si="12"/>
        <v>1.7543859649122806</v>
      </c>
    </row>
    <row r="99" spans="1:36" ht="32.1" customHeight="1" x14ac:dyDescent="0.3">
      <c r="A99" s="208"/>
      <c r="B99" s="205" t="s">
        <v>116</v>
      </c>
      <c r="C99" s="205"/>
      <c r="D99" s="175">
        <v>77710</v>
      </c>
      <c r="E99" s="175">
        <v>9368</v>
      </c>
      <c r="F99" s="175">
        <v>591</v>
      </c>
      <c r="G99" s="175">
        <v>532</v>
      </c>
      <c r="H99" s="175">
        <v>191</v>
      </c>
      <c r="I99" s="175">
        <v>3</v>
      </c>
      <c r="J99" s="175">
        <v>8</v>
      </c>
      <c r="K99" s="175">
        <v>1</v>
      </c>
      <c r="L99" s="175">
        <v>3</v>
      </c>
      <c r="M99" s="175">
        <v>14</v>
      </c>
      <c r="N99" s="175">
        <v>1</v>
      </c>
      <c r="O99" s="175">
        <v>84</v>
      </c>
      <c r="P99" s="175">
        <v>17</v>
      </c>
      <c r="Q99" s="175">
        <v>3</v>
      </c>
      <c r="R99" s="175">
        <v>1</v>
      </c>
      <c r="S99" s="175">
        <v>30</v>
      </c>
      <c r="T99" s="175">
        <v>7</v>
      </c>
      <c r="U99" s="175">
        <v>196</v>
      </c>
      <c r="V99" s="175">
        <v>59</v>
      </c>
      <c r="W99" s="194">
        <v>3</v>
      </c>
      <c r="X99" s="194">
        <v>9136</v>
      </c>
      <c r="Y99" s="194">
        <v>5578</v>
      </c>
      <c r="Z99" s="194">
        <v>0</v>
      </c>
      <c r="AA99" s="194">
        <v>0</v>
      </c>
      <c r="AB99" s="194">
        <v>0</v>
      </c>
      <c r="AC99" s="194">
        <v>0</v>
      </c>
      <c r="AD99" s="179">
        <f t="shared" si="14"/>
        <v>12.055076566722429</v>
      </c>
      <c r="AE99" s="253">
        <f t="shared" si="15"/>
        <v>16.633637884442155</v>
      </c>
      <c r="AF99" s="179">
        <f t="shared" si="13"/>
        <v>6.3087105038428692</v>
      </c>
      <c r="AG99" s="179">
        <f t="shared" si="10"/>
        <v>90.016920473773268</v>
      </c>
      <c r="AH99" s="179">
        <f t="shared" si="11"/>
        <v>149.44491887275831</v>
      </c>
      <c r="AI99" s="180">
        <f t="shared" si="16"/>
        <v>57.142857142857139</v>
      </c>
      <c r="AJ99" s="179">
        <f t="shared" si="12"/>
        <v>2.3688663282571913</v>
      </c>
    </row>
    <row r="100" spans="1:36" ht="32.1" customHeight="1" x14ac:dyDescent="0.3">
      <c r="A100" s="208"/>
      <c r="B100" s="171" t="s">
        <v>117</v>
      </c>
      <c r="C100" s="173"/>
      <c r="D100" s="175">
        <v>70297</v>
      </c>
      <c r="E100" s="175">
        <v>6803</v>
      </c>
      <c r="F100" s="175">
        <v>441</v>
      </c>
      <c r="G100" s="175">
        <v>407</v>
      </c>
      <c r="H100" s="175">
        <v>161</v>
      </c>
      <c r="I100" s="175">
        <v>2</v>
      </c>
      <c r="J100" s="175">
        <v>6</v>
      </c>
      <c r="K100" s="175">
        <v>0</v>
      </c>
      <c r="L100" s="175">
        <v>2</v>
      </c>
      <c r="M100" s="175">
        <v>10</v>
      </c>
      <c r="N100" s="175">
        <v>2</v>
      </c>
      <c r="O100" s="175">
        <v>66</v>
      </c>
      <c r="P100" s="175">
        <v>7</v>
      </c>
      <c r="Q100" s="175">
        <v>1</v>
      </c>
      <c r="R100" s="175">
        <v>3</v>
      </c>
      <c r="S100" s="175">
        <v>23</v>
      </c>
      <c r="T100" s="175">
        <v>8</v>
      </c>
      <c r="U100" s="175">
        <v>141</v>
      </c>
      <c r="V100" s="175">
        <v>34</v>
      </c>
      <c r="W100" s="194">
        <v>3</v>
      </c>
      <c r="X100" s="194">
        <v>6971</v>
      </c>
      <c r="Y100" s="194">
        <v>4279</v>
      </c>
      <c r="Z100" s="194">
        <v>0</v>
      </c>
      <c r="AA100" s="194">
        <v>0</v>
      </c>
      <c r="AB100" s="194">
        <v>0</v>
      </c>
      <c r="AC100" s="194">
        <v>0</v>
      </c>
      <c r="AD100" s="179">
        <f t="shared" si="14"/>
        <v>9.6775111313427313</v>
      </c>
      <c r="AE100" s="253">
        <f t="shared" si="15"/>
        <v>13.506977538159523</v>
      </c>
      <c r="AF100" s="179">
        <f t="shared" si="13"/>
        <v>6.4824342201969722</v>
      </c>
      <c r="AG100" s="179">
        <f t="shared" si="10"/>
        <v>92.290249433106581</v>
      </c>
      <c r="AH100" s="179">
        <f t="shared" si="11"/>
        <v>146.99397324709687</v>
      </c>
      <c r="AI100" s="180">
        <f t="shared" si="16"/>
        <v>60</v>
      </c>
      <c r="AJ100" s="179">
        <f t="shared" si="12"/>
        <v>2.2675736961451247</v>
      </c>
    </row>
    <row r="101" spans="1:36" ht="32.1" customHeight="1" thickBot="1" x14ac:dyDescent="0.35">
      <c r="A101" s="208"/>
      <c r="B101" s="209" t="s">
        <v>118</v>
      </c>
      <c r="C101" s="210"/>
      <c r="D101" s="240">
        <v>161477</v>
      </c>
      <c r="E101" s="240">
        <v>4424</v>
      </c>
      <c r="F101" s="240">
        <v>312</v>
      </c>
      <c r="G101" s="240">
        <v>283</v>
      </c>
      <c r="H101" s="240">
        <v>104</v>
      </c>
      <c r="I101" s="240">
        <v>1</v>
      </c>
      <c r="J101" s="240">
        <v>11</v>
      </c>
      <c r="K101" s="240">
        <v>0</v>
      </c>
      <c r="L101" s="240">
        <v>1</v>
      </c>
      <c r="M101" s="240">
        <v>13</v>
      </c>
      <c r="N101" s="240">
        <v>1</v>
      </c>
      <c r="O101" s="240">
        <v>49</v>
      </c>
      <c r="P101" s="240">
        <v>4</v>
      </c>
      <c r="Q101" s="240">
        <v>0</v>
      </c>
      <c r="R101" s="240">
        <v>1</v>
      </c>
      <c r="S101" s="240">
        <v>8</v>
      </c>
      <c r="T101" s="240">
        <v>5</v>
      </c>
      <c r="U101" s="240">
        <v>107</v>
      </c>
      <c r="V101" s="240">
        <v>29</v>
      </c>
      <c r="W101" s="240">
        <v>1</v>
      </c>
      <c r="X101" s="240">
        <v>4636</v>
      </c>
      <c r="Y101" s="240">
        <v>2803</v>
      </c>
      <c r="Z101" s="240">
        <v>0</v>
      </c>
      <c r="AA101" s="240">
        <v>0</v>
      </c>
      <c r="AB101" s="240">
        <v>0</v>
      </c>
      <c r="AC101" s="240">
        <v>0</v>
      </c>
      <c r="AD101" s="216">
        <f t="shared" si="14"/>
        <v>2.7397090607331078</v>
      </c>
      <c r="AE101" s="254">
        <f t="shared" si="15"/>
        <v>3.8748552425422815</v>
      </c>
      <c r="AF101" s="216">
        <f t="shared" si="13"/>
        <v>7.0524412296564201</v>
      </c>
      <c r="AG101" s="216">
        <f t="shared" si="10"/>
        <v>90.705128205128204</v>
      </c>
      <c r="AH101" s="216">
        <f t="shared" si="11"/>
        <v>293.8517179023508</v>
      </c>
      <c r="AI101" s="217">
        <f t="shared" si="16"/>
        <v>84.615384615384613</v>
      </c>
      <c r="AJ101" s="216">
        <f t="shared" si="12"/>
        <v>4.1666666666666661</v>
      </c>
    </row>
    <row r="102" spans="1:36" ht="32.1" customHeight="1" thickBot="1" x14ac:dyDescent="0.35">
      <c r="A102" s="218"/>
      <c r="B102" s="219" t="s">
        <v>120</v>
      </c>
      <c r="C102" s="220"/>
      <c r="D102" s="241">
        <v>773028</v>
      </c>
      <c r="E102" s="241">
        <v>53006</v>
      </c>
      <c r="F102" s="241">
        <v>2906</v>
      </c>
      <c r="G102" s="241">
        <v>2595</v>
      </c>
      <c r="H102" s="241">
        <v>968</v>
      </c>
      <c r="I102" s="241">
        <v>10</v>
      </c>
      <c r="J102" s="241">
        <v>36</v>
      </c>
      <c r="K102" s="241">
        <v>3</v>
      </c>
      <c r="L102" s="241">
        <v>10</v>
      </c>
      <c r="M102" s="241">
        <v>56</v>
      </c>
      <c r="N102" s="241">
        <v>9</v>
      </c>
      <c r="O102" s="241">
        <v>466</v>
      </c>
      <c r="P102" s="241">
        <v>66</v>
      </c>
      <c r="Q102" s="241">
        <v>10</v>
      </c>
      <c r="R102" s="241">
        <v>7</v>
      </c>
      <c r="S102" s="241">
        <v>110</v>
      </c>
      <c r="T102" s="241">
        <v>65</v>
      </c>
      <c r="U102" s="241">
        <v>918</v>
      </c>
      <c r="V102" s="241">
        <v>311</v>
      </c>
      <c r="W102" s="241">
        <v>12</v>
      </c>
      <c r="X102" s="241">
        <v>56058</v>
      </c>
      <c r="Y102" s="241">
        <v>29415</v>
      </c>
      <c r="Z102" s="241">
        <v>0</v>
      </c>
      <c r="AA102" s="241">
        <v>0</v>
      </c>
      <c r="AB102" s="241">
        <v>0</v>
      </c>
      <c r="AC102" s="241">
        <v>0</v>
      </c>
      <c r="AD102" s="226">
        <f t="shared" si="14"/>
        <v>6.8569314436217059</v>
      </c>
      <c r="AE102" s="255">
        <f t="shared" si="15"/>
        <v>10.303507764272446</v>
      </c>
      <c r="AF102" s="226">
        <f t="shared" si="13"/>
        <v>5.4823982190695393</v>
      </c>
      <c r="AG102" s="226">
        <f t="shared" si="10"/>
        <v>89.298004129387479</v>
      </c>
      <c r="AH102" s="226">
        <f t="shared" si="11"/>
        <v>105.64841716032149</v>
      </c>
      <c r="AI102" s="227">
        <f t="shared" si="16"/>
        <v>64.285714285714292</v>
      </c>
      <c r="AJ102" s="226">
        <f t="shared" si="12"/>
        <v>1.9270474879559532</v>
      </c>
    </row>
    <row r="103" spans="1:36" ht="32.1" customHeight="1" thickTop="1" x14ac:dyDescent="0.3">
      <c r="A103" s="191"/>
      <c r="B103" s="74" t="s">
        <v>108</v>
      </c>
      <c r="C103" s="192"/>
      <c r="D103" s="194">
        <v>1454912</v>
      </c>
      <c r="E103" s="194">
        <v>94778</v>
      </c>
      <c r="F103" s="194">
        <v>6388</v>
      </c>
      <c r="G103" s="194">
        <v>5566</v>
      </c>
      <c r="H103" s="194">
        <v>1899</v>
      </c>
      <c r="I103" s="194">
        <v>61</v>
      </c>
      <c r="J103" s="194">
        <v>119</v>
      </c>
      <c r="K103" s="194">
        <v>15</v>
      </c>
      <c r="L103" s="194">
        <v>34</v>
      </c>
      <c r="M103" s="194">
        <v>214</v>
      </c>
      <c r="N103" s="194">
        <v>28</v>
      </c>
      <c r="O103" s="194">
        <v>851</v>
      </c>
      <c r="P103" s="194">
        <v>156</v>
      </c>
      <c r="Q103" s="194">
        <v>28</v>
      </c>
      <c r="R103" s="194">
        <v>19</v>
      </c>
      <c r="S103" s="194">
        <v>467</v>
      </c>
      <c r="T103" s="194">
        <v>177</v>
      </c>
      <c r="U103" s="194">
        <v>1941</v>
      </c>
      <c r="V103" s="194">
        <v>822</v>
      </c>
      <c r="W103" s="194">
        <v>25</v>
      </c>
      <c r="X103" s="194">
        <v>99477</v>
      </c>
      <c r="Y103" s="194">
        <v>53314</v>
      </c>
      <c r="Z103" s="194">
        <v>0</v>
      </c>
      <c r="AA103" s="194">
        <v>0</v>
      </c>
      <c r="AB103" s="194">
        <v>0</v>
      </c>
      <c r="AC103" s="194">
        <v>0</v>
      </c>
      <c r="AD103" s="198">
        <f t="shared" si="14"/>
        <v>6.514345884837021</v>
      </c>
      <c r="AE103" s="256">
        <f t="shared" si="15"/>
        <v>9.6872525623542867</v>
      </c>
      <c r="AF103" s="198">
        <f t="shared" si="13"/>
        <v>6.7399607503851104</v>
      </c>
      <c r="AG103" s="198">
        <f t="shared" si="10"/>
        <v>87.132122730118979</v>
      </c>
      <c r="AH103" s="198">
        <f t="shared" si="11"/>
        <v>225.79079533225013</v>
      </c>
      <c r="AI103" s="199">
        <f t="shared" si="16"/>
        <v>55.607476635514018</v>
      </c>
      <c r="AJ103" s="198">
        <f t="shared" si="12"/>
        <v>3.3500313087038198</v>
      </c>
    </row>
    <row r="104" spans="1:36" ht="30" customHeight="1" x14ac:dyDescent="0.25">
      <c r="A104" s="235"/>
      <c r="B104" s="235"/>
      <c r="C104" s="235"/>
      <c r="D104" s="258"/>
      <c r="E104" s="259"/>
      <c r="F104" s="259"/>
      <c r="G104" s="259"/>
      <c r="H104" s="259"/>
      <c r="I104" s="259"/>
      <c r="J104" s="259"/>
      <c r="K104" s="259"/>
      <c r="L104" s="259"/>
      <c r="M104" s="259"/>
      <c r="N104" s="259"/>
      <c r="O104" s="259"/>
      <c r="P104" s="259"/>
      <c r="Q104" s="259"/>
      <c r="R104" s="259"/>
      <c r="S104" s="259"/>
      <c r="T104" s="259"/>
      <c r="U104" s="259"/>
      <c r="V104" s="259"/>
      <c r="W104" s="259"/>
      <c r="X104" s="259"/>
      <c r="Y104" s="259"/>
      <c r="Z104" s="259"/>
      <c r="AA104" s="259"/>
      <c r="AB104" s="259"/>
      <c r="AC104" s="259"/>
      <c r="AD104" s="245"/>
      <c r="AE104" s="245"/>
      <c r="AF104" s="245"/>
      <c r="AG104" s="245"/>
      <c r="AH104" s="245"/>
      <c r="AI104" s="260"/>
      <c r="AJ104" s="245"/>
    </row>
  </sheetData>
  <mergeCells count="120">
    <mergeCell ref="A82:C82"/>
    <mergeCell ref="AA74:AA77"/>
    <mergeCell ref="AB74:AB77"/>
    <mergeCell ref="AC74:AC77"/>
    <mergeCell ref="I75:I77"/>
    <mergeCell ref="J75:J77"/>
    <mergeCell ref="L75:L77"/>
    <mergeCell ref="M75:M77"/>
    <mergeCell ref="K76:K77"/>
    <mergeCell ref="AJ72:AJ77"/>
    <mergeCell ref="H73:H77"/>
    <mergeCell ref="I73:M74"/>
    <mergeCell ref="N73:N77"/>
    <mergeCell ref="O73:O77"/>
    <mergeCell ref="P73:P77"/>
    <mergeCell ref="Q73:Q77"/>
    <mergeCell ref="R73:R77"/>
    <mergeCell ref="S73:S77"/>
    <mergeCell ref="T73:T77"/>
    <mergeCell ref="AD72:AD77"/>
    <mergeCell ref="AE72:AE77"/>
    <mergeCell ref="AF72:AF77"/>
    <mergeCell ref="AG72:AG77"/>
    <mergeCell ref="AH72:AH77"/>
    <mergeCell ref="AI72:AI77"/>
    <mergeCell ref="H72:U72"/>
    <mergeCell ref="V72:V77"/>
    <mergeCell ref="W72:W77"/>
    <mergeCell ref="X72:X77"/>
    <mergeCell ref="Y72:Y77"/>
    <mergeCell ref="Z72:AC72"/>
    <mergeCell ref="U73:U77"/>
    <mergeCell ref="Z73:AA73"/>
    <mergeCell ref="AB73:AC73"/>
    <mergeCell ref="Z74:Z77"/>
    <mergeCell ref="A48:C48"/>
    <mergeCell ref="A72:C77"/>
    <mergeCell ref="D72:D77"/>
    <mergeCell ref="E72:E77"/>
    <mergeCell ref="F72:F77"/>
    <mergeCell ref="G72:G77"/>
    <mergeCell ref="AA40:AA43"/>
    <mergeCell ref="AB40:AB43"/>
    <mergeCell ref="AC40:AC43"/>
    <mergeCell ref="I41:I43"/>
    <mergeCell ref="J41:J43"/>
    <mergeCell ref="L41:L43"/>
    <mergeCell ref="M41:M43"/>
    <mergeCell ref="K42:K43"/>
    <mergeCell ref="AJ38:AJ43"/>
    <mergeCell ref="H39:H43"/>
    <mergeCell ref="I39:M40"/>
    <mergeCell ref="N39:N43"/>
    <mergeCell ref="O39:O43"/>
    <mergeCell ref="P39:P43"/>
    <mergeCell ref="Q39:Q43"/>
    <mergeCell ref="R39:R43"/>
    <mergeCell ref="S39:S43"/>
    <mergeCell ref="T39:T43"/>
    <mergeCell ref="AD38:AD43"/>
    <mergeCell ref="AE38:AE43"/>
    <mergeCell ref="AF38:AF43"/>
    <mergeCell ref="AG38:AG43"/>
    <mergeCell ref="AH38:AH43"/>
    <mergeCell ref="AI38:AI43"/>
    <mergeCell ref="H38:U38"/>
    <mergeCell ref="V38:V43"/>
    <mergeCell ref="W38:W43"/>
    <mergeCell ref="X38:X43"/>
    <mergeCell ref="Y38:Y43"/>
    <mergeCell ref="Z38:AC38"/>
    <mergeCell ref="U39:U43"/>
    <mergeCell ref="Z39:AA39"/>
    <mergeCell ref="AB39:AC39"/>
    <mergeCell ref="Z40:Z43"/>
    <mergeCell ref="A13:C13"/>
    <mergeCell ref="A38:C43"/>
    <mergeCell ref="D38:D43"/>
    <mergeCell ref="E38:E43"/>
    <mergeCell ref="F38:F43"/>
    <mergeCell ref="G38:G43"/>
    <mergeCell ref="AB5:AB8"/>
    <mergeCell ref="AC5:AC8"/>
    <mergeCell ref="I6:I8"/>
    <mergeCell ref="J6:J8"/>
    <mergeCell ref="L6:L8"/>
    <mergeCell ref="M6:M8"/>
    <mergeCell ref="K7:K8"/>
    <mergeCell ref="P4:P8"/>
    <mergeCell ref="Q4:Q8"/>
    <mergeCell ref="R4:R8"/>
    <mergeCell ref="S4:S8"/>
    <mergeCell ref="T4:T8"/>
    <mergeCell ref="U4:U8"/>
    <mergeCell ref="AE3:AE8"/>
    <mergeCell ref="AF3:AF8"/>
    <mergeCell ref="AG3:AG8"/>
    <mergeCell ref="AH3:AH8"/>
    <mergeCell ref="AI3:AI8"/>
    <mergeCell ref="AJ3:AJ8"/>
    <mergeCell ref="V3:V8"/>
    <mergeCell ref="W3:W8"/>
    <mergeCell ref="X3:X8"/>
    <mergeCell ref="Y3:Y8"/>
    <mergeCell ref="Z3:AC3"/>
    <mergeCell ref="AD3:AD8"/>
    <mergeCell ref="Z4:AA4"/>
    <mergeCell ref="AB4:AC4"/>
    <mergeCell ref="Z5:Z8"/>
    <mergeCell ref="AA5:AA8"/>
    <mergeCell ref="A3:C8"/>
    <mergeCell ref="D3:D8"/>
    <mergeCell ref="E3:E8"/>
    <mergeCell ref="F3:F8"/>
    <mergeCell ref="G3:G8"/>
    <mergeCell ref="H3:U3"/>
    <mergeCell ref="H4:H8"/>
    <mergeCell ref="I4:M5"/>
    <mergeCell ref="N4:N8"/>
    <mergeCell ref="O4:O8"/>
  </mergeCells>
  <phoneticPr fontId="4"/>
  <pageMargins left="0.47244094488188981" right="0.23622047244094491" top="0.70866141732283472" bottom="0.47244094488188981" header="0.31496062992125984" footer="0.31496062992125984"/>
  <pageSetup paperSize="9" scale="31" fitToHeight="0" pageOrder="overThenDown" orientation="landscape" horizontalDpi="300" verticalDpi="300" r:id="rId1"/>
  <headerFooter alignWithMargins="0"/>
  <rowBreaks count="2" manualBreakCount="2">
    <brk id="35" max="16383" man="1"/>
    <brk id="69" max="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43"/>
  <sheetViews>
    <sheetView view="pageBreakPreview" topLeftCell="I1" zoomScale="60" zoomScaleNormal="75" workbookViewId="0">
      <selection activeCell="A2" sqref="A2"/>
    </sheetView>
  </sheetViews>
  <sheetFormatPr defaultColWidth="11.625" defaultRowHeight="18.75" x14ac:dyDescent="0.2"/>
  <cols>
    <col min="1" max="1" width="4.375" style="433" customWidth="1"/>
    <col min="2" max="2" width="12.125" style="433" customWidth="1"/>
    <col min="3" max="6" width="10.625" style="433" customWidth="1"/>
    <col min="7" max="18" width="8.25" style="433" customWidth="1"/>
    <col min="19" max="19" width="10.625" style="433" customWidth="1"/>
    <col min="20" max="21" width="8.25" style="433" customWidth="1"/>
    <col min="22" max="23" width="10.625" style="433" customWidth="1"/>
    <col min="24" max="27" width="7.625" style="433" customWidth="1"/>
    <col min="28" max="29" width="8.625" style="433" customWidth="1"/>
    <col min="30" max="30" width="10.625" style="433" customWidth="1"/>
    <col min="31" max="32" width="8.625" style="433" customWidth="1"/>
    <col min="33" max="37" width="12.625" style="433" customWidth="1"/>
    <col min="38" max="16384" width="11.625" style="433"/>
  </cols>
  <sheetData>
    <row r="1" spans="1:32" ht="45" customHeight="1" x14ac:dyDescent="0.4">
      <c r="A1" s="432" t="s">
        <v>139</v>
      </c>
      <c r="C1" s="434"/>
    </row>
    <row r="2" spans="1:32" s="434" customFormat="1" ht="35.1" customHeight="1" x14ac:dyDescent="0.25">
      <c r="B2" s="435" t="s">
        <v>140</v>
      </c>
      <c r="AB2" s="436"/>
      <c r="AC2" s="436"/>
      <c r="AD2" s="436"/>
      <c r="AE2" s="436"/>
      <c r="AF2" s="436" t="s">
        <v>130</v>
      </c>
    </row>
    <row r="3" spans="1:32" ht="32.1" customHeight="1" x14ac:dyDescent="0.2">
      <c r="A3" s="8" t="s">
        <v>3</v>
      </c>
      <c r="B3" s="21"/>
      <c r="C3" s="10" t="s">
        <v>141</v>
      </c>
      <c r="D3" s="10" t="s">
        <v>6</v>
      </c>
      <c r="E3" s="10" t="s">
        <v>7</v>
      </c>
      <c r="F3" s="11" t="s">
        <v>8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3"/>
      <c r="T3" s="9" t="s">
        <v>9</v>
      </c>
      <c r="U3" s="9" t="s">
        <v>10</v>
      </c>
      <c r="V3" s="437" t="s">
        <v>11</v>
      </c>
      <c r="W3" s="437" t="s">
        <v>12</v>
      </c>
      <c r="X3" s="438" t="s">
        <v>13</v>
      </c>
      <c r="Y3" s="438"/>
      <c r="Z3" s="438"/>
      <c r="AA3" s="438"/>
      <c r="AB3" s="9" t="s">
        <v>16</v>
      </c>
      <c r="AC3" s="9" t="s">
        <v>17</v>
      </c>
      <c r="AD3" s="9" t="s">
        <v>18</v>
      </c>
      <c r="AE3" s="9" t="s">
        <v>19</v>
      </c>
      <c r="AF3" s="9" t="s">
        <v>20</v>
      </c>
    </row>
    <row r="4" spans="1:32" ht="32.1" customHeight="1" x14ac:dyDescent="0.2">
      <c r="A4" s="19"/>
      <c r="B4" s="439"/>
      <c r="C4" s="20"/>
      <c r="D4" s="20"/>
      <c r="E4" s="20"/>
      <c r="F4" s="9" t="s">
        <v>21</v>
      </c>
      <c r="G4" s="21" t="s">
        <v>22</v>
      </c>
      <c r="H4" s="21"/>
      <c r="I4" s="21"/>
      <c r="J4" s="21"/>
      <c r="K4" s="22"/>
      <c r="L4" s="10" t="s">
        <v>23</v>
      </c>
      <c r="M4" s="10" t="s">
        <v>24</v>
      </c>
      <c r="N4" s="10" t="s">
        <v>25</v>
      </c>
      <c r="O4" s="24" t="s">
        <v>26</v>
      </c>
      <c r="P4" s="440" t="s">
        <v>27</v>
      </c>
      <c r="Q4" s="23" t="s">
        <v>28</v>
      </c>
      <c r="R4" s="24" t="s">
        <v>29</v>
      </c>
      <c r="S4" s="10" t="s">
        <v>30</v>
      </c>
      <c r="T4" s="20"/>
      <c r="U4" s="20"/>
      <c r="V4" s="437"/>
      <c r="W4" s="437"/>
      <c r="X4" s="441" t="s">
        <v>31</v>
      </c>
      <c r="Y4" s="441"/>
      <c r="Z4" s="441" t="s">
        <v>32</v>
      </c>
      <c r="AA4" s="441"/>
      <c r="AB4" s="28"/>
      <c r="AC4" s="28"/>
      <c r="AD4" s="28"/>
      <c r="AE4" s="28"/>
      <c r="AF4" s="28"/>
    </row>
    <row r="5" spans="1:32" ht="32.1" customHeight="1" x14ac:dyDescent="0.2">
      <c r="A5" s="19"/>
      <c r="B5" s="439"/>
      <c r="C5" s="20"/>
      <c r="D5" s="20"/>
      <c r="E5" s="20"/>
      <c r="F5" s="20"/>
      <c r="G5" s="29"/>
      <c r="H5" s="29"/>
      <c r="I5" s="29"/>
      <c r="J5" s="29"/>
      <c r="K5" s="30"/>
      <c r="L5" s="20"/>
      <c r="M5" s="20"/>
      <c r="N5" s="20"/>
      <c r="O5" s="32"/>
      <c r="P5" s="442"/>
      <c r="Q5" s="31"/>
      <c r="R5" s="32"/>
      <c r="S5" s="20"/>
      <c r="T5" s="20"/>
      <c r="U5" s="20"/>
      <c r="V5" s="437"/>
      <c r="W5" s="437"/>
      <c r="X5" s="438" t="s">
        <v>33</v>
      </c>
      <c r="Y5" s="438" t="s">
        <v>96</v>
      </c>
      <c r="Z5" s="438" t="s">
        <v>35</v>
      </c>
      <c r="AA5" s="438" t="s">
        <v>97</v>
      </c>
      <c r="AB5" s="28"/>
      <c r="AC5" s="28"/>
      <c r="AD5" s="28"/>
      <c r="AE5" s="28"/>
      <c r="AF5" s="28"/>
    </row>
    <row r="6" spans="1:32" ht="32.1" customHeight="1" x14ac:dyDescent="0.2">
      <c r="A6" s="19"/>
      <c r="B6" s="439"/>
      <c r="C6" s="20"/>
      <c r="D6" s="20"/>
      <c r="E6" s="20"/>
      <c r="F6" s="20"/>
      <c r="G6" s="34" t="s">
        <v>37</v>
      </c>
      <c r="H6" s="35" t="s">
        <v>38</v>
      </c>
      <c r="I6" s="443"/>
      <c r="J6" s="444" t="s">
        <v>39</v>
      </c>
      <c r="K6" s="38" t="s">
        <v>142</v>
      </c>
      <c r="L6" s="20"/>
      <c r="M6" s="20"/>
      <c r="N6" s="20"/>
      <c r="O6" s="32"/>
      <c r="P6" s="442"/>
      <c r="Q6" s="31"/>
      <c r="R6" s="32"/>
      <c r="S6" s="20"/>
      <c r="T6" s="20"/>
      <c r="U6" s="20"/>
      <c r="V6" s="437"/>
      <c r="W6" s="437"/>
      <c r="X6" s="438"/>
      <c r="Y6" s="445"/>
      <c r="Z6" s="438"/>
      <c r="AA6" s="445"/>
      <c r="AB6" s="28"/>
      <c r="AC6" s="28"/>
      <c r="AD6" s="28"/>
      <c r="AE6" s="28"/>
      <c r="AF6" s="28"/>
    </row>
    <row r="7" spans="1:32" ht="32.1" customHeight="1" x14ac:dyDescent="0.2">
      <c r="A7" s="19"/>
      <c r="B7" s="439"/>
      <c r="C7" s="20"/>
      <c r="D7" s="20"/>
      <c r="E7" s="20"/>
      <c r="F7" s="20"/>
      <c r="G7" s="40"/>
      <c r="H7" s="19"/>
      <c r="I7" s="446" t="s">
        <v>41</v>
      </c>
      <c r="J7" s="447"/>
      <c r="K7" s="40"/>
      <c r="L7" s="20"/>
      <c r="M7" s="20"/>
      <c r="N7" s="20"/>
      <c r="O7" s="32"/>
      <c r="P7" s="442"/>
      <c r="Q7" s="31"/>
      <c r="R7" s="32"/>
      <c r="S7" s="20"/>
      <c r="T7" s="20"/>
      <c r="U7" s="20"/>
      <c r="V7" s="448"/>
      <c r="W7" s="448"/>
      <c r="X7" s="449"/>
      <c r="Y7" s="445"/>
      <c r="Z7" s="449"/>
      <c r="AA7" s="445"/>
      <c r="AB7" s="28"/>
      <c r="AC7" s="28"/>
      <c r="AD7" s="28"/>
      <c r="AE7" s="28"/>
      <c r="AF7" s="28"/>
    </row>
    <row r="8" spans="1:32" ht="46.5" customHeight="1" x14ac:dyDescent="0.2">
      <c r="A8" s="46"/>
      <c r="B8" s="29"/>
      <c r="C8" s="47"/>
      <c r="D8" s="47"/>
      <c r="E8" s="47"/>
      <c r="F8" s="47"/>
      <c r="G8" s="48"/>
      <c r="H8" s="46"/>
      <c r="I8" s="450"/>
      <c r="J8" s="451"/>
      <c r="K8" s="48"/>
      <c r="L8" s="47"/>
      <c r="M8" s="47"/>
      <c r="N8" s="47"/>
      <c r="O8" s="52"/>
      <c r="P8" s="452"/>
      <c r="Q8" s="51"/>
      <c r="R8" s="52"/>
      <c r="S8" s="47"/>
      <c r="T8" s="47"/>
      <c r="U8" s="47"/>
      <c r="V8" s="448"/>
      <c r="W8" s="448"/>
      <c r="X8" s="449"/>
      <c r="Y8" s="445"/>
      <c r="Z8" s="449"/>
      <c r="AA8" s="445"/>
      <c r="AB8" s="55"/>
      <c r="AC8" s="55"/>
      <c r="AD8" s="55"/>
      <c r="AE8" s="55"/>
      <c r="AF8" s="55"/>
    </row>
    <row r="9" spans="1:32" ht="30" customHeight="1" x14ac:dyDescent="0.2">
      <c r="A9" s="433" t="s">
        <v>143</v>
      </c>
    </row>
    <row r="10" spans="1:32" ht="30" customHeight="1" x14ac:dyDescent="0.2">
      <c r="A10" s="453" t="s">
        <v>144</v>
      </c>
      <c r="B10" s="454"/>
      <c r="C10" s="455">
        <v>5522</v>
      </c>
      <c r="D10" s="455">
        <v>564</v>
      </c>
      <c r="E10" s="455">
        <v>483</v>
      </c>
      <c r="F10" s="455">
        <v>120</v>
      </c>
      <c r="G10" s="455">
        <v>13</v>
      </c>
      <c r="H10" s="455">
        <v>16</v>
      </c>
      <c r="I10" s="455">
        <v>1</v>
      </c>
      <c r="J10" s="455">
        <v>4</v>
      </c>
      <c r="K10" s="455">
        <v>33</v>
      </c>
      <c r="L10" s="455">
        <v>3</v>
      </c>
      <c r="M10" s="455">
        <v>58</v>
      </c>
      <c r="N10" s="455">
        <v>26</v>
      </c>
      <c r="O10" s="455">
        <v>2</v>
      </c>
      <c r="P10" s="455">
        <v>3</v>
      </c>
      <c r="Q10" s="455">
        <v>81</v>
      </c>
      <c r="R10" s="455">
        <v>18</v>
      </c>
      <c r="S10" s="455">
        <v>172</v>
      </c>
      <c r="T10" s="455">
        <v>81</v>
      </c>
      <c r="U10" s="455">
        <v>2</v>
      </c>
      <c r="V10" s="455">
        <v>5779</v>
      </c>
      <c r="W10" s="456"/>
      <c r="X10" s="455">
        <v>0</v>
      </c>
      <c r="Y10" s="455">
        <v>0</v>
      </c>
      <c r="Z10" s="455">
        <v>0</v>
      </c>
      <c r="AA10" s="455">
        <v>0</v>
      </c>
      <c r="AB10" s="457">
        <f t="shared" ref="AB10:AC12" si="0">D10/C10*100</f>
        <v>10.213690691778341</v>
      </c>
      <c r="AC10" s="457">
        <f t="shared" si="0"/>
        <v>85.638297872340431</v>
      </c>
      <c r="AD10" s="457">
        <f>K10/C10*100000</f>
        <v>597.60956175298804</v>
      </c>
      <c r="AE10" s="457">
        <f>H10/K10*100</f>
        <v>48.484848484848484</v>
      </c>
      <c r="AF10" s="457">
        <f>K10/D10*100</f>
        <v>5.8510638297872344</v>
      </c>
    </row>
    <row r="11" spans="1:32" ht="30" customHeight="1" thickBot="1" x14ac:dyDescent="0.25">
      <c r="A11" s="458" t="s">
        <v>145</v>
      </c>
      <c r="B11" s="459"/>
      <c r="C11" s="460">
        <v>30174</v>
      </c>
      <c r="D11" s="460">
        <v>2483</v>
      </c>
      <c r="E11" s="460">
        <v>2153</v>
      </c>
      <c r="F11" s="460">
        <v>678</v>
      </c>
      <c r="G11" s="460">
        <v>35</v>
      </c>
      <c r="H11" s="460">
        <v>56</v>
      </c>
      <c r="I11" s="460">
        <v>4</v>
      </c>
      <c r="J11" s="460">
        <v>7</v>
      </c>
      <c r="K11" s="460">
        <v>98</v>
      </c>
      <c r="L11" s="460">
        <v>16</v>
      </c>
      <c r="M11" s="460">
        <v>289</v>
      </c>
      <c r="N11" s="460">
        <v>53</v>
      </c>
      <c r="O11" s="460">
        <v>13</v>
      </c>
      <c r="P11" s="460">
        <v>9</v>
      </c>
      <c r="Q11" s="460">
        <v>240</v>
      </c>
      <c r="R11" s="460">
        <v>75</v>
      </c>
      <c r="S11" s="460">
        <v>783</v>
      </c>
      <c r="T11" s="460">
        <v>330</v>
      </c>
      <c r="U11" s="460">
        <v>11</v>
      </c>
      <c r="V11" s="460">
        <v>31478</v>
      </c>
      <c r="W11" s="460">
        <v>23548</v>
      </c>
      <c r="X11" s="460">
        <v>0</v>
      </c>
      <c r="Y11" s="460">
        <v>0</v>
      </c>
      <c r="Z11" s="460">
        <v>0</v>
      </c>
      <c r="AA11" s="460">
        <v>0</v>
      </c>
      <c r="AB11" s="461">
        <f t="shared" si="0"/>
        <v>8.2289388215019557</v>
      </c>
      <c r="AC11" s="461">
        <f t="shared" si="0"/>
        <v>86.709625453080946</v>
      </c>
      <c r="AD11" s="461">
        <f>K11/C11*100000</f>
        <v>324.7829256976205</v>
      </c>
      <c r="AE11" s="461">
        <f t="shared" ref="AE11:AE20" si="1">H11/K11*100</f>
        <v>57.142857142857139</v>
      </c>
      <c r="AF11" s="461">
        <f>K11/D11*100</f>
        <v>3.9468385018123242</v>
      </c>
    </row>
    <row r="12" spans="1:32" ht="30" customHeight="1" thickTop="1" x14ac:dyDescent="0.2">
      <c r="A12" s="462"/>
      <c r="B12" s="463" t="s">
        <v>146</v>
      </c>
      <c r="C12" s="464">
        <v>35696</v>
      </c>
      <c r="D12" s="464">
        <v>3047</v>
      </c>
      <c r="E12" s="464">
        <v>2636</v>
      </c>
      <c r="F12" s="464">
        <v>798</v>
      </c>
      <c r="G12" s="464">
        <v>48</v>
      </c>
      <c r="H12" s="464">
        <v>72</v>
      </c>
      <c r="I12" s="464">
        <v>5</v>
      </c>
      <c r="J12" s="464">
        <v>11</v>
      </c>
      <c r="K12" s="464">
        <v>131</v>
      </c>
      <c r="L12" s="464">
        <v>19</v>
      </c>
      <c r="M12" s="464">
        <v>347</v>
      </c>
      <c r="N12" s="464">
        <v>79</v>
      </c>
      <c r="O12" s="464">
        <v>15</v>
      </c>
      <c r="P12" s="464">
        <v>12</v>
      </c>
      <c r="Q12" s="464">
        <v>321</v>
      </c>
      <c r="R12" s="464">
        <v>93</v>
      </c>
      <c r="S12" s="464">
        <v>955</v>
      </c>
      <c r="T12" s="464">
        <v>411</v>
      </c>
      <c r="U12" s="464">
        <v>13</v>
      </c>
      <c r="V12" s="464">
        <v>37257</v>
      </c>
      <c r="W12" s="464">
        <v>23548</v>
      </c>
      <c r="X12" s="464">
        <v>0</v>
      </c>
      <c r="Y12" s="464">
        <v>0</v>
      </c>
      <c r="Z12" s="464">
        <v>0</v>
      </c>
      <c r="AA12" s="464">
        <v>0</v>
      </c>
      <c r="AB12" s="465">
        <f t="shared" si="0"/>
        <v>8.5359704168534289</v>
      </c>
      <c r="AC12" s="465">
        <f t="shared" si="0"/>
        <v>86.51132261240565</v>
      </c>
      <c r="AD12" s="465">
        <f>K12/C12*100000</f>
        <v>366.98789780367548</v>
      </c>
      <c r="AE12" s="465">
        <f t="shared" si="1"/>
        <v>54.961832061068705</v>
      </c>
      <c r="AF12" s="465">
        <f>K12/D12*100</f>
        <v>4.2993107975057434</v>
      </c>
    </row>
    <row r="13" spans="1:32" ht="30" customHeight="1" x14ac:dyDescent="0.2">
      <c r="A13" s="433" t="s">
        <v>147</v>
      </c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466"/>
      <c r="N13" s="466"/>
      <c r="O13" s="466"/>
      <c r="P13" s="466"/>
      <c r="Q13" s="466"/>
      <c r="R13" s="466"/>
      <c r="S13" s="466"/>
      <c r="T13" s="466"/>
      <c r="U13" s="466"/>
      <c r="V13" s="466"/>
      <c r="W13" s="466"/>
      <c r="X13" s="466"/>
      <c r="Y13" s="466"/>
      <c r="Z13" s="466"/>
      <c r="AA13" s="466"/>
      <c r="AB13" s="467"/>
      <c r="AC13" s="467"/>
      <c r="AD13" s="467"/>
      <c r="AE13" s="467"/>
      <c r="AF13" s="467"/>
    </row>
    <row r="14" spans="1:32" ht="30" customHeight="1" x14ac:dyDescent="0.2">
      <c r="A14" s="453"/>
      <c r="B14" s="454" t="s">
        <v>148</v>
      </c>
      <c r="C14" s="455">
        <v>6813</v>
      </c>
      <c r="D14" s="455">
        <v>438</v>
      </c>
      <c r="E14" s="455">
        <v>371</v>
      </c>
      <c r="F14" s="455">
        <v>123</v>
      </c>
      <c r="G14" s="455">
        <v>2</v>
      </c>
      <c r="H14" s="455">
        <v>4</v>
      </c>
      <c r="I14" s="455">
        <v>0</v>
      </c>
      <c r="J14" s="455">
        <v>1</v>
      </c>
      <c r="K14" s="455">
        <v>7</v>
      </c>
      <c r="L14" s="455">
        <v>2</v>
      </c>
      <c r="M14" s="455">
        <v>91</v>
      </c>
      <c r="N14" s="455">
        <v>6</v>
      </c>
      <c r="O14" s="455">
        <v>1</v>
      </c>
      <c r="P14" s="455">
        <v>1</v>
      </c>
      <c r="Q14" s="455">
        <v>12</v>
      </c>
      <c r="R14" s="455">
        <v>6</v>
      </c>
      <c r="S14" s="455">
        <v>131</v>
      </c>
      <c r="T14" s="455">
        <v>67</v>
      </c>
      <c r="U14" s="455">
        <v>2</v>
      </c>
      <c r="V14" s="455">
        <v>7495</v>
      </c>
      <c r="W14" s="456">
        <v>0</v>
      </c>
      <c r="X14" s="455">
        <v>0</v>
      </c>
      <c r="Y14" s="455">
        <v>0</v>
      </c>
      <c r="Z14" s="455">
        <v>0</v>
      </c>
      <c r="AA14" s="455">
        <v>0</v>
      </c>
      <c r="AB14" s="457">
        <f t="shared" ref="AB14:AC16" si="2">D14/C14*100</f>
        <v>6.4288859533245271</v>
      </c>
      <c r="AC14" s="457">
        <f t="shared" si="2"/>
        <v>84.703196347031962</v>
      </c>
      <c r="AD14" s="457">
        <f>K14/C14*100000</f>
        <v>102.74475267870247</v>
      </c>
      <c r="AE14" s="457">
        <f t="shared" si="1"/>
        <v>57.142857142857139</v>
      </c>
      <c r="AF14" s="457">
        <f>K14/D14*100</f>
        <v>1.5981735159817352</v>
      </c>
    </row>
    <row r="15" spans="1:32" ht="30" customHeight="1" thickBot="1" x14ac:dyDescent="0.25">
      <c r="A15" s="458"/>
      <c r="B15" s="459" t="s">
        <v>149</v>
      </c>
      <c r="C15" s="460">
        <v>38655</v>
      </c>
      <c r="D15" s="460">
        <v>2109</v>
      </c>
      <c r="E15" s="460">
        <v>1920</v>
      </c>
      <c r="F15" s="460">
        <v>679</v>
      </c>
      <c r="G15" s="460">
        <v>6</v>
      </c>
      <c r="H15" s="460">
        <v>30</v>
      </c>
      <c r="I15" s="460">
        <v>1</v>
      </c>
      <c r="J15" s="460">
        <v>6</v>
      </c>
      <c r="K15" s="460">
        <v>42</v>
      </c>
      <c r="L15" s="460">
        <v>7</v>
      </c>
      <c r="M15" s="460">
        <v>335</v>
      </c>
      <c r="N15" s="460">
        <v>54</v>
      </c>
      <c r="O15" s="460">
        <v>9</v>
      </c>
      <c r="P15" s="460">
        <v>5</v>
      </c>
      <c r="Q15" s="460">
        <v>82</v>
      </c>
      <c r="R15" s="460">
        <v>51</v>
      </c>
      <c r="S15" s="460">
        <v>727</v>
      </c>
      <c r="T15" s="460">
        <v>189</v>
      </c>
      <c r="U15" s="460">
        <v>10</v>
      </c>
      <c r="V15" s="460">
        <v>40805</v>
      </c>
      <c r="W15" s="460">
        <v>28594</v>
      </c>
      <c r="X15" s="460">
        <v>0</v>
      </c>
      <c r="Y15" s="460">
        <v>0</v>
      </c>
      <c r="Z15" s="460">
        <v>0</v>
      </c>
      <c r="AA15" s="460">
        <v>0</v>
      </c>
      <c r="AB15" s="461">
        <f t="shared" si="2"/>
        <v>5.4559565386107876</v>
      </c>
      <c r="AC15" s="461">
        <f t="shared" si="2"/>
        <v>91.038406827880507</v>
      </c>
      <c r="AD15" s="461">
        <f>K15/C15*100000</f>
        <v>108.65347303065579</v>
      </c>
      <c r="AE15" s="461">
        <f t="shared" si="1"/>
        <v>71.428571428571431</v>
      </c>
      <c r="AF15" s="461">
        <f>K15/D15*100</f>
        <v>1.9914651493598861</v>
      </c>
    </row>
    <row r="16" spans="1:32" ht="30" customHeight="1" thickTop="1" x14ac:dyDescent="0.2">
      <c r="A16" s="462"/>
      <c r="B16" s="463" t="s">
        <v>146</v>
      </c>
      <c r="C16" s="464">
        <v>45468</v>
      </c>
      <c r="D16" s="464">
        <v>2547</v>
      </c>
      <c r="E16" s="464">
        <v>2291</v>
      </c>
      <c r="F16" s="464">
        <v>802</v>
      </c>
      <c r="G16" s="464">
        <v>8</v>
      </c>
      <c r="H16" s="464">
        <v>34</v>
      </c>
      <c r="I16" s="464">
        <v>1</v>
      </c>
      <c r="J16" s="464">
        <v>7</v>
      </c>
      <c r="K16" s="464">
        <v>49</v>
      </c>
      <c r="L16" s="464">
        <v>9</v>
      </c>
      <c r="M16" s="464">
        <v>426</v>
      </c>
      <c r="N16" s="464">
        <v>60</v>
      </c>
      <c r="O16" s="464">
        <v>10</v>
      </c>
      <c r="P16" s="464">
        <v>6</v>
      </c>
      <c r="Q16" s="464">
        <v>94</v>
      </c>
      <c r="R16" s="464">
        <v>57</v>
      </c>
      <c r="S16" s="464">
        <v>858</v>
      </c>
      <c r="T16" s="464">
        <v>256</v>
      </c>
      <c r="U16" s="464">
        <v>12</v>
      </c>
      <c r="V16" s="464">
        <v>48300</v>
      </c>
      <c r="W16" s="464">
        <v>28594</v>
      </c>
      <c r="X16" s="464">
        <v>0</v>
      </c>
      <c r="Y16" s="464">
        <v>0</v>
      </c>
      <c r="Z16" s="464">
        <v>0</v>
      </c>
      <c r="AA16" s="464">
        <v>0</v>
      </c>
      <c r="AB16" s="465">
        <f t="shared" si="2"/>
        <v>5.6017418844022169</v>
      </c>
      <c r="AC16" s="465">
        <f t="shared" si="2"/>
        <v>89.948959560266985</v>
      </c>
      <c r="AD16" s="465">
        <f>K16/C16*100000</f>
        <v>107.7681006422099</v>
      </c>
      <c r="AE16" s="465">
        <f t="shared" si="1"/>
        <v>69.387755102040813</v>
      </c>
      <c r="AF16" s="465">
        <f>K16/D16*100</f>
        <v>1.9238319591676483</v>
      </c>
    </row>
    <row r="17" spans="1:32" ht="30" customHeight="1" x14ac:dyDescent="0.2">
      <c r="A17" s="433" t="s">
        <v>150</v>
      </c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7"/>
      <c r="AC17" s="467"/>
      <c r="AD17" s="467"/>
      <c r="AE17" s="467"/>
      <c r="AF17" s="467"/>
    </row>
    <row r="18" spans="1:32" ht="30" customHeight="1" x14ac:dyDescent="0.2">
      <c r="A18" s="453"/>
      <c r="B18" s="454" t="s">
        <v>148</v>
      </c>
      <c r="C18" s="455">
        <v>12335</v>
      </c>
      <c r="D18" s="455">
        <v>1002</v>
      </c>
      <c r="E18" s="455">
        <v>854</v>
      </c>
      <c r="F18" s="455">
        <v>243</v>
      </c>
      <c r="G18" s="455">
        <v>15</v>
      </c>
      <c r="H18" s="455">
        <v>20</v>
      </c>
      <c r="I18" s="455">
        <v>1</v>
      </c>
      <c r="J18" s="455">
        <v>5</v>
      </c>
      <c r="K18" s="455">
        <v>40</v>
      </c>
      <c r="L18" s="455">
        <v>5</v>
      </c>
      <c r="M18" s="455">
        <v>149</v>
      </c>
      <c r="N18" s="455">
        <v>32</v>
      </c>
      <c r="O18" s="455">
        <v>3</v>
      </c>
      <c r="P18" s="455">
        <v>4</v>
      </c>
      <c r="Q18" s="455">
        <v>93</v>
      </c>
      <c r="R18" s="455">
        <v>24</v>
      </c>
      <c r="S18" s="455">
        <v>303</v>
      </c>
      <c r="T18" s="455">
        <v>148</v>
      </c>
      <c r="U18" s="455">
        <v>4</v>
      </c>
      <c r="V18" s="455">
        <v>13274</v>
      </c>
      <c r="W18" s="456">
        <v>0</v>
      </c>
      <c r="X18" s="455">
        <v>0</v>
      </c>
      <c r="Y18" s="455">
        <v>0</v>
      </c>
      <c r="Z18" s="455">
        <v>0</v>
      </c>
      <c r="AA18" s="455">
        <v>0</v>
      </c>
      <c r="AB18" s="457">
        <f t="shared" ref="AB18:AC20" si="3">D18/C18*100</f>
        <v>8.1232265910012167</v>
      </c>
      <c r="AC18" s="457">
        <f t="shared" si="3"/>
        <v>85.229540918163664</v>
      </c>
      <c r="AD18" s="457">
        <f>K18/C18*100000</f>
        <v>324.28050263477905</v>
      </c>
      <c r="AE18" s="457">
        <f t="shared" si="1"/>
        <v>50</v>
      </c>
      <c r="AF18" s="457">
        <f>K18/D18*100</f>
        <v>3.992015968063872</v>
      </c>
    </row>
    <row r="19" spans="1:32" ht="30" customHeight="1" thickBot="1" x14ac:dyDescent="0.25">
      <c r="A19" s="468"/>
      <c r="B19" s="459" t="s">
        <v>149</v>
      </c>
      <c r="C19" s="460">
        <v>68829</v>
      </c>
      <c r="D19" s="460">
        <v>4592</v>
      </c>
      <c r="E19" s="460">
        <v>4073</v>
      </c>
      <c r="F19" s="460">
        <v>1357</v>
      </c>
      <c r="G19" s="460">
        <v>41</v>
      </c>
      <c r="H19" s="460">
        <v>86</v>
      </c>
      <c r="I19" s="460">
        <v>5</v>
      </c>
      <c r="J19" s="460">
        <v>13</v>
      </c>
      <c r="K19" s="460">
        <v>140</v>
      </c>
      <c r="L19" s="460">
        <v>23</v>
      </c>
      <c r="M19" s="460">
        <v>624</v>
      </c>
      <c r="N19" s="460">
        <v>107</v>
      </c>
      <c r="O19" s="460">
        <v>22</v>
      </c>
      <c r="P19" s="460">
        <v>14</v>
      </c>
      <c r="Q19" s="460">
        <v>322</v>
      </c>
      <c r="R19" s="460">
        <v>126</v>
      </c>
      <c r="S19" s="460">
        <v>1510</v>
      </c>
      <c r="T19" s="460">
        <v>519</v>
      </c>
      <c r="U19" s="460">
        <v>21</v>
      </c>
      <c r="V19" s="460">
        <v>72283</v>
      </c>
      <c r="W19" s="460">
        <v>52142</v>
      </c>
      <c r="X19" s="460">
        <v>0</v>
      </c>
      <c r="Y19" s="460">
        <v>0</v>
      </c>
      <c r="Z19" s="460">
        <v>0</v>
      </c>
      <c r="AA19" s="460">
        <v>0</v>
      </c>
      <c r="AB19" s="461">
        <f t="shared" si="3"/>
        <v>6.6716064449577939</v>
      </c>
      <c r="AC19" s="461">
        <f t="shared" si="3"/>
        <v>88.697735191637634</v>
      </c>
      <c r="AD19" s="461">
        <f>K19/C19*100000</f>
        <v>203.4026355170059</v>
      </c>
      <c r="AE19" s="461">
        <f t="shared" si="1"/>
        <v>61.428571428571431</v>
      </c>
      <c r="AF19" s="461">
        <f>K19/D19*100</f>
        <v>3.0487804878048781</v>
      </c>
    </row>
    <row r="20" spans="1:32" ht="30" customHeight="1" thickTop="1" x14ac:dyDescent="0.2">
      <c r="A20" s="469"/>
      <c r="B20" s="463" t="s">
        <v>146</v>
      </c>
      <c r="C20" s="464">
        <v>81164</v>
      </c>
      <c r="D20" s="464">
        <v>5594</v>
      </c>
      <c r="E20" s="464">
        <v>4927</v>
      </c>
      <c r="F20" s="464">
        <v>1600</v>
      </c>
      <c r="G20" s="464">
        <v>56</v>
      </c>
      <c r="H20" s="464">
        <v>106</v>
      </c>
      <c r="I20" s="464">
        <v>6</v>
      </c>
      <c r="J20" s="464">
        <v>18</v>
      </c>
      <c r="K20" s="464">
        <v>180</v>
      </c>
      <c r="L20" s="464">
        <v>28</v>
      </c>
      <c r="M20" s="464">
        <v>773</v>
      </c>
      <c r="N20" s="464">
        <v>139</v>
      </c>
      <c r="O20" s="464">
        <v>25</v>
      </c>
      <c r="P20" s="464">
        <v>18</v>
      </c>
      <c r="Q20" s="464">
        <v>415</v>
      </c>
      <c r="R20" s="464">
        <v>150</v>
      </c>
      <c r="S20" s="464">
        <v>1813</v>
      </c>
      <c r="T20" s="464">
        <v>667</v>
      </c>
      <c r="U20" s="464">
        <v>25</v>
      </c>
      <c r="V20" s="464">
        <v>85557</v>
      </c>
      <c r="W20" s="464">
        <v>52142</v>
      </c>
      <c r="X20" s="464">
        <v>0</v>
      </c>
      <c r="Y20" s="464">
        <v>0</v>
      </c>
      <c r="Z20" s="464">
        <v>0</v>
      </c>
      <c r="AA20" s="464">
        <v>0</v>
      </c>
      <c r="AB20" s="465">
        <f t="shared" si="3"/>
        <v>6.892218224828742</v>
      </c>
      <c r="AC20" s="465">
        <f t="shared" si="3"/>
        <v>88.076510547014664</v>
      </c>
      <c r="AD20" s="465">
        <f>K20/C20*100000</f>
        <v>221.77319994086045</v>
      </c>
      <c r="AE20" s="465">
        <f t="shared" si="1"/>
        <v>58.888888888888893</v>
      </c>
      <c r="AF20" s="465">
        <f>K20/D20*100</f>
        <v>3.2177332856632108</v>
      </c>
    </row>
    <row r="21" spans="1:32" ht="30" customHeight="1" x14ac:dyDescent="0.2">
      <c r="A21" s="470"/>
      <c r="B21" s="471" t="s">
        <v>151</v>
      </c>
      <c r="C21" s="472"/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2"/>
      <c r="O21" s="472"/>
      <c r="P21" s="472"/>
      <c r="Q21" s="472"/>
      <c r="R21" s="472"/>
      <c r="S21" s="472"/>
      <c r="T21" s="472"/>
      <c r="U21" s="472"/>
      <c r="V21" s="472"/>
      <c r="W21" s="472"/>
      <c r="X21" s="472"/>
      <c r="Y21" s="472"/>
      <c r="Z21" s="472"/>
      <c r="AA21" s="472"/>
      <c r="AB21" s="467"/>
      <c r="AC21" s="467"/>
      <c r="AD21" s="467"/>
      <c r="AE21" s="467"/>
      <c r="AF21" s="467"/>
    </row>
    <row r="22" spans="1:32" s="434" customFormat="1" ht="35.1" customHeight="1" x14ac:dyDescent="0.25">
      <c r="B22" s="435" t="s">
        <v>152</v>
      </c>
      <c r="C22" s="473"/>
      <c r="D22" s="473"/>
      <c r="E22" s="473"/>
      <c r="F22" s="473"/>
      <c r="G22" s="473"/>
      <c r="H22" s="473"/>
      <c r="I22" s="473"/>
      <c r="J22" s="473"/>
      <c r="K22" s="473"/>
      <c r="L22" s="473"/>
      <c r="M22" s="473"/>
      <c r="N22" s="473"/>
      <c r="O22" s="473"/>
      <c r="P22" s="473"/>
      <c r="Q22" s="473"/>
      <c r="R22" s="473"/>
      <c r="S22" s="473"/>
      <c r="T22" s="473"/>
      <c r="U22" s="473"/>
      <c r="V22" s="473"/>
      <c r="W22" s="473"/>
      <c r="X22" s="473"/>
      <c r="Y22" s="473"/>
      <c r="Z22" s="473"/>
      <c r="AA22" s="473"/>
      <c r="AB22" s="474"/>
      <c r="AC22" s="475"/>
      <c r="AD22" s="475"/>
      <c r="AE22" s="475"/>
      <c r="AF22" s="476" t="s">
        <v>153</v>
      </c>
    </row>
    <row r="23" spans="1:32" ht="33" customHeight="1" x14ac:dyDescent="0.2">
      <c r="A23" s="8" t="s">
        <v>3</v>
      </c>
      <c r="B23" s="21"/>
      <c r="C23" s="10" t="s">
        <v>141</v>
      </c>
      <c r="D23" s="141" t="s">
        <v>6</v>
      </c>
      <c r="E23" s="141" t="s">
        <v>7</v>
      </c>
      <c r="F23" s="477" t="s">
        <v>8</v>
      </c>
      <c r="G23" s="478"/>
      <c r="H23" s="478"/>
      <c r="I23" s="478"/>
      <c r="J23" s="478"/>
      <c r="K23" s="478"/>
      <c r="L23" s="478"/>
      <c r="M23" s="478"/>
      <c r="N23" s="478"/>
      <c r="O23" s="478"/>
      <c r="P23" s="478"/>
      <c r="Q23" s="478"/>
      <c r="R23" s="478"/>
      <c r="S23" s="479"/>
      <c r="T23" s="480" t="s">
        <v>9</v>
      </c>
      <c r="U23" s="480" t="s">
        <v>10</v>
      </c>
      <c r="V23" s="437" t="s">
        <v>11</v>
      </c>
      <c r="W23" s="437" t="s">
        <v>12</v>
      </c>
      <c r="X23" s="438" t="s">
        <v>13</v>
      </c>
      <c r="Y23" s="438"/>
      <c r="Z23" s="438"/>
      <c r="AA23" s="438"/>
      <c r="AB23" s="481" t="s">
        <v>16</v>
      </c>
      <c r="AC23" s="481" t="s">
        <v>17</v>
      </c>
      <c r="AD23" s="481" t="s">
        <v>18</v>
      </c>
      <c r="AE23" s="481" t="s">
        <v>19</v>
      </c>
      <c r="AF23" s="481" t="s">
        <v>20</v>
      </c>
    </row>
    <row r="24" spans="1:32" ht="33" customHeight="1" x14ac:dyDescent="0.2">
      <c r="A24" s="19"/>
      <c r="B24" s="439"/>
      <c r="C24" s="20"/>
      <c r="D24" s="482"/>
      <c r="E24" s="482"/>
      <c r="F24" s="480" t="s">
        <v>21</v>
      </c>
      <c r="G24" s="483" t="s">
        <v>22</v>
      </c>
      <c r="H24" s="483"/>
      <c r="I24" s="483"/>
      <c r="J24" s="483"/>
      <c r="K24" s="484"/>
      <c r="L24" s="141" t="s">
        <v>23</v>
      </c>
      <c r="M24" s="141" t="s">
        <v>24</v>
      </c>
      <c r="N24" s="141" t="s">
        <v>25</v>
      </c>
      <c r="O24" s="141" t="s">
        <v>26</v>
      </c>
      <c r="P24" s="485" t="s">
        <v>27</v>
      </c>
      <c r="Q24" s="486" t="s">
        <v>28</v>
      </c>
      <c r="R24" s="141" t="s">
        <v>29</v>
      </c>
      <c r="S24" s="141" t="s">
        <v>30</v>
      </c>
      <c r="T24" s="482"/>
      <c r="U24" s="482"/>
      <c r="V24" s="437"/>
      <c r="W24" s="437"/>
      <c r="X24" s="441" t="s">
        <v>31</v>
      </c>
      <c r="Y24" s="441"/>
      <c r="Z24" s="441" t="s">
        <v>32</v>
      </c>
      <c r="AA24" s="441"/>
      <c r="AB24" s="487"/>
      <c r="AC24" s="487"/>
      <c r="AD24" s="487"/>
      <c r="AE24" s="487"/>
      <c r="AF24" s="487"/>
    </row>
    <row r="25" spans="1:32" ht="33" customHeight="1" x14ac:dyDescent="0.2">
      <c r="A25" s="19"/>
      <c r="B25" s="439"/>
      <c r="C25" s="20"/>
      <c r="D25" s="482"/>
      <c r="E25" s="482"/>
      <c r="F25" s="482"/>
      <c r="G25" s="488"/>
      <c r="H25" s="488"/>
      <c r="I25" s="488"/>
      <c r="J25" s="488"/>
      <c r="K25" s="489"/>
      <c r="L25" s="482"/>
      <c r="M25" s="482"/>
      <c r="N25" s="482"/>
      <c r="O25" s="482"/>
      <c r="P25" s="490"/>
      <c r="Q25" s="491"/>
      <c r="R25" s="482"/>
      <c r="S25" s="482"/>
      <c r="T25" s="482"/>
      <c r="U25" s="482"/>
      <c r="V25" s="437"/>
      <c r="W25" s="437"/>
      <c r="X25" s="438" t="s">
        <v>33</v>
      </c>
      <c r="Y25" s="438" t="s">
        <v>96</v>
      </c>
      <c r="Z25" s="438" t="s">
        <v>35</v>
      </c>
      <c r="AA25" s="438" t="s">
        <v>97</v>
      </c>
      <c r="AB25" s="487"/>
      <c r="AC25" s="487"/>
      <c r="AD25" s="487"/>
      <c r="AE25" s="487"/>
      <c r="AF25" s="487"/>
    </row>
    <row r="26" spans="1:32" ht="33" customHeight="1" x14ac:dyDescent="0.2">
      <c r="A26" s="19"/>
      <c r="B26" s="439"/>
      <c r="C26" s="20"/>
      <c r="D26" s="482"/>
      <c r="E26" s="482"/>
      <c r="F26" s="482"/>
      <c r="G26" s="492" t="s">
        <v>37</v>
      </c>
      <c r="H26" s="493" t="s">
        <v>38</v>
      </c>
      <c r="I26" s="494"/>
      <c r="J26" s="495" t="s">
        <v>39</v>
      </c>
      <c r="K26" s="496" t="s">
        <v>154</v>
      </c>
      <c r="L26" s="482"/>
      <c r="M26" s="482"/>
      <c r="N26" s="482"/>
      <c r="O26" s="482"/>
      <c r="P26" s="490"/>
      <c r="Q26" s="491"/>
      <c r="R26" s="482"/>
      <c r="S26" s="482"/>
      <c r="T26" s="482"/>
      <c r="U26" s="482"/>
      <c r="V26" s="437"/>
      <c r="W26" s="437"/>
      <c r="X26" s="438"/>
      <c r="Y26" s="445"/>
      <c r="Z26" s="438"/>
      <c r="AA26" s="445"/>
      <c r="AB26" s="487"/>
      <c r="AC26" s="487"/>
      <c r="AD26" s="487"/>
      <c r="AE26" s="487"/>
      <c r="AF26" s="487"/>
    </row>
    <row r="27" spans="1:32" ht="33" customHeight="1" x14ac:dyDescent="0.2">
      <c r="A27" s="19"/>
      <c r="B27" s="439"/>
      <c r="C27" s="20"/>
      <c r="D27" s="482"/>
      <c r="E27" s="482"/>
      <c r="F27" s="482"/>
      <c r="G27" s="497"/>
      <c r="H27" s="498"/>
      <c r="I27" s="499" t="s">
        <v>41</v>
      </c>
      <c r="J27" s="500"/>
      <c r="K27" s="497"/>
      <c r="L27" s="482"/>
      <c r="M27" s="482"/>
      <c r="N27" s="482"/>
      <c r="O27" s="482"/>
      <c r="P27" s="490"/>
      <c r="Q27" s="491"/>
      <c r="R27" s="482"/>
      <c r="S27" s="482"/>
      <c r="T27" s="482"/>
      <c r="U27" s="482"/>
      <c r="V27" s="448"/>
      <c r="W27" s="448"/>
      <c r="X27" s="449"/>
      <c r="Y27" s="445"/>
      <c r="Z27" s="449"/>
      <c r="AA27" s="445"/>
      <c r="AB27" s="487"/>
      <c r="AC27" s="487"/>
      <c r="AD27" s="487"/>
      <c r="AE27" s="487"/>
      <c r="AF27" s="487"/>
    </row>
    <row r="28" spans="1:32" ht="57" customHeight="1" x14ac:dyDescent="0.2">
      <c r="A28" s="46"/>
      <c r="B28" s="29"/>
      <c r="C28" s="47"/>
      <c r="D28" s="501"/>
      <c r="E28" s="501"/>
      <c r="F28" s="501"/>
      <c r="G28" s="502"/>
      <c r="H28" s="503"/>
      <c r="I28" s="504"/>
      <c r="J28" s="505"/>
      <c r="K28" s="502"/>
      <c r="L28" s="501"/>
      <c r="M28" s="501"/>
      <c r="N28" s="501"/>
      <c r="O28" s="501"/>
      <c r="P28" s="506"/>
      <c r="Q28" s="507"/>
      <c r="R28" s="501"/>
      <c r="S28" s="501"/>
      <c r="T28" s="501"/>
      <c r="U28" s="501"/>
      <c r="V28" s="448"/>
      <c r="W28" s="448"/>
      <c r="X28" s="449"/>
      <c r="Y28" s="445"/>
      <c r="Z28" s="449"/>
      <c r="AA28" s="445"/>
      <c r="AB28" s="508"/>
      <c r="AC28" s="508"/>
      <c r="AD28" s="508"/>
      <c r="AE28" s="508"/>
      <c r="AF28" s="508"/>
    </row>
    <row r="29" spans="1:32" ht="30" customHeight="1" x14ac:dyDescent="0.2">
      <c r="A29" s="433" t="s">
        <v>143</v>
      </c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7"/>
      <c r="AC29" s="467"/>
      <c r="AD29" s="467"/>
      <c r="AE29" s="467"/>
      <c r="AF29" s="467"/>
    </row>
    <row r="30" spans="1:32" ht="30" customHeight="1" x14ac:dyDescent="0.2">
      <c r="A30" s="453" t="s">
        <v>144</v>
      </c>
      <c r="B30" s="454"/>
      <c r="C30" s="509">
        <v>1264</v>
      </c>
      <c r="D30" s="509">
        <v>119</v>
      </c>
      <c r="E30" s="509">
        <v>84</v>
      </c>
      <c r="F30" s="509">
        <v>27</v>
      </c>
      <c r="G30" s="509">
        <v>0</v>
      </c>
      <c r="H30" s="509">
        <v>1</v>
      </c>
      <c r="I30" s="509">
        <v>1</v>
      </c>
      <c r="J30" s="509">
        <v>3</v>
      </c>
      <c r="K30" s="509">
        <v>4</v>
      </c>
      <c r="L30" s="509">
        <v>0</v>
      </c>
      <c r="M30" s="509">
        <v>12</v>
      </c>
      <c r="N30" s="509">
        <v>2</v>
      </c>
      <c r="O30" s="509">
        <v>2</v>
      </c>
      <c r="P30" s="509">
        <v>0</v>
      </c>
      <c r="Q30" s="509">
        <v>14</v>
      </c>
      <c r="R30" s="509">
        <v>7</v>
      </c>
      <c r="S30" s="509">
        <v>16</v>
      </c>
      <c r="T30" s="509">
        <v>35</v>
      </c>
      <c r="U30" s="509">
        <v>0</v>
      </c>
      <c r="V30" s="509">
        <v>1177</v>
      </c>
      <c r="W30" s="510"/>
      <c r="X30" s="509">
        <v>0</v>
      </c>
      <c r="Y30" s="509">
        <v>0</v>
      </c>
      <c r="Z30" s="509">
        <v>0</v>
      </c>
      <c r="AA30" s="509">
        <v>0</v>
      </c>
      <c r="AB30" s="457">
        <f t="shared" ref="AB30:AC32" si="4">D30/C30*100</f>
        <v>9.4145569620253173</v>
      </c>
      <c r="AC30" s="457">
        <f t="shared" si="4"/>
        <v>70.588235294117652</v>
      </c>
      <c r="AD30" s="457">
        <f>K30/C30*100000</f>
        <v>316.45569620253161</v>
      </c>
      <c r="AE30" s="457">
        <f>H30/K30*100</f>
        <v>25</v>
      </c>
      <c r="AF30" s="457">
        <f>K30/D30*100</f>
        <v>3.3613445378151261</v>
      </c>
    </row>
    <row r="31" spans="1:32" ht="30" customHeight="1" thickBot="1" x14ac:dyDescent="0.25">
      <c r="A31" s="458" t="s">
        <v>145</v>
      </c>
      <c r="B31" s="459"/>
      <c r="C31" s="511">
        <v>4812</v>
      </c>
      <c r="D31" s="511">
        <v>316</v>
      </c>
      <c r="E31" s="511">
        <v>251</v>
      </c>
      <c r="F31" s="511">
        <v>106</v>
      </c>
      <c r="G31" s="511">
        <v>3</v>
      </c>
      <c r="H31" s="511">
        <v>10</v>
      </c>
      <c r="I31" s="511">
        <v>6</v>
      </c>
      <c r="J31" s="511">
        <v>10</v>
      </c>
      <c r="K31" s="511">
        <v>23</v>
      </c>
      <c r="L31" s="511">
        <v>0</v>
      </c>
      <c r="M31" s="511">
        <v>26</v>
      </c>
      <c r="N31" s="511">
        <v>9</v>
      </c>
      <c r="O31" s="511">
        <v>1</v>
      </c>
      <c r="P31" s="511">
        <v>0</v>
      </c>
      <c r="Q31" s="511">
        <v>22</v>
      </c>
      <c r="R31" s="511">
        <v>12</v>
      </c>
      <c r="S31" s="511">
        <v>52</v>
      </c>
      <c r="T31" s="511">
        <v>65</v>
      </c>
      <c r="U31" s="511">
        <v>0</v>
      </c>
      <c r="V31" s="511">
        <v>4985</v>
      </c>
      <c r="W31" s="511">
        <v>351</v>
      </c>
      <c r="X31" s="511">
        <v>0</v>
      </c>
      <c r="Y31" s="511">
        <v>0</v>
      </c>
      <c r="Z31" s="511">
        <v>0</v>
      </c>
      <c r="AA31" s="511">
        <v>0</v>
      </c>
      <c r="AB31" s="461">
        <f t="shared" si="4"/>
        <v>6.5669160432252696</v>
      </c>
      <c r="AC31" s="461">
        <f t="shared" si="4"/>
        <v>79.430379746835442</v>
      </c>
      <c r="AD31" s="461">
        <f>K31/C31*100000</f>
        <v>477.9717373233583</v>
      </c>
      <c r="AE31" s="461">
        <f t="shared" ref="AE31:AE40" si="5">H31/K31*100</f>
        <v>43.478260869565219</v>
      </c>
      <c r="AF31" s="461">
        <f>K31/D31*100</f>
        <v>7.2784810126582276</v>
      </c>
    </row>
    <row r="32" spans="1:32" ht="30" customHeight="1" thickTop="1" x14ac:dyDescent="0.2">
      <c r="A32" s="462"/>
      <c r="B32" s="463" t="s">
        <v>146</v>
      </c>
      <c r="C32" s="512">
        <v>6076</v>
      </c>
      <c r="D32" s="512">
        <v>435</v>
      </c>
      <c r="E32" s="512">
        <v>335</v>
      </c>
      <c r="F32" s="512">
        <v>133</v>
      </c>
      <c r="G32" s="512">
        <v>3</v>
      </c>
      <c r="H32" s="512">
        <v>11</v>
      </c>
      <c r="I32" s="512">
        <v>7</v>
      </c>
      <c r="J32" s="512">
        <v>13</v>
      </c>
      <c r="K32" s="512">
        <v>27</v>
      </c>
      <c r="L32" s="512">
        <v>0</v>
      </c>
      <c r="M32" s="512">
        <v>38</v>
      </c>
      <c r="N32" s="512">
        <v>11</v>
      </c>
      <c r="O32" s="512">
        <v>3</v>
      </c>
      <c r="P32" s="512">
        <v>0</v>
      </c>
      <c r="Q32" s="512">
        <v>36</v>
      </c>
      <c r="R32" s="512">
        <v>19</v>
      </c>
      <c r="S32" s="512">
        <v>68</v>
      </c>
      <c r="T32" s="512">
        <v>100</v>
      </c>
      <c r="U32" s="512">
        <v>0</v>
      </c>
      <c r="V32" s="512">
        <v>6162</v>
      </c>
      <c r="W32" s="512">
        <v>351</v>
      </c>
      <c r="X32" s="512">
        <v>0</v>
      </c>
      <c r="Y32" s="512">
        <v>0</v>
      </c>
      <c r="Z32" s="512">
        <v>0</v>
      </c>
      <c r="AA32" s="512">
        <v>0</v>
      </c>
      <c r="AB32" s="465">
        <f t="shared" si="4"/>
        <v>7.1593153390388409</v>
      </c>
      <c r="AC32" s="465">
        <f t="shared" si="4"/>
        <v>77.011494252873561</v>
      </c>
      <c r="AD32" s="465">
        <f>K32/C32*100000</f>
        <v>444.37129690585908</v>
      </c>
      <c r="AE32" s="465">
        <f t="shared" si="5"/>
        <v>40.74074074074074</v>
      </c>
      <c r="AF32" s="465">
        <f>K32/D32*100</f>
        <v>6.2068965517241379</v>
      </c>
    </row>
    <row r="33" spans="1:32" ht="30" customHeight="1" x14ac:dyDescent="0.2">
      <c r="A33" s="433" t="s">
        <v>147</v>
      </c>
      <c r="C33" s="466"/>
      <c r="D33" s="466"/>
      <c r="E33" s="466"/>
      <c r="F33" s="466"/>
      <c r="G33" s="466"/>
      <c r="H33" s="466"/>
      <c r="I33" s="466"/>
      <c r="J33" s="466"/>
      <c r="K33" s="466"/>
      <c r="L33" s="466"/>
      <c r="M33" s="466"/>
      <c r="N33" s="466"/>
      <c r="O33" s="466"/>
      <c r="P33" s="466"/>
      <c r="Q33" s="466"/>
      <c r="R33" s="466"/>
      <c r="S33" s="466"/>
      <c r="T33" s="466"/>
      <c r="U33" s="466"/>
      <c r="V33" s="466"/>
      <c r="W33" s="466"/>
      <c r="X33" s="466"/>
      <c r="Y33" s="466"/>
      <c r="Z33" s="466"/>
      <c r="AA33" s="466"/>
      <c r="AB33" s="467"/>
      <c r="AC33" s="467"/>
      <c r="AD33" s="467"/>
      <c r="AE33" s="467"/>
      <c r="AF33" s="467"/>
    </row>
    <row r="34" spans="1:32" ht="30" customHeight="1" x14ac:dyDescent="0.2">
      <c r="A34" s="453"/>
      <c r="B34" s="454" t="s">
        <v>148</v>
      </c>
      <c r="C34" s="509">
        <v>1670</v>
      </c>
      <c r="D34" s="509">
        <v>78</v>
      </c>
      <c r="E34" s="509">
        <v>67</v>
      </c>
      <c r="F34" s="509">
        <v>37</v>
      </c>
      <c r="G34" s="509">
        <v>2</v>
      </c>
      <c r="H34" s="509">
        <v>1</v>
      </c>
      <c r="I34" s="509">
        <v>1</v>
      </c>
      <c r="J34" s="509">
        <v>0</v>
      </c>
      <c r="K34" s="509">
        <v>3</v>
      </c>
      <c r="L34" s="509">
        <v>0</v>
      </c>
      <c r="M34" s="509">
        <v>6</v>
      </c>
      <c r="N34" s="509">
        <v>0</v>
      </c>
      <c r="O34" s="509">
        <v>0</v>
      </c>
      <c r="P34" s="509">
        <v>0</v>
      </c>
      <c r="Q34" s="509">
        <v>4</v>
      </c>
      <c r="R34" s="509">
        <v>3</v>
      </c>
      <c r="S34" s="509">
        <v>14</v>
      </c>
      <c r="T34" s="509">
        <v>11</v>
      </c>
      <c r="U34" s="509">
        <v>0</v>
      </c>
      <c r="V34" s="509">
        <v>1715</v>
      </c>
      <c r="W34" s="510"/>
      <c r="X34" s="509">
        <v>0</v>
      </c>
      <c r="Y34" s="509">
        <v>0</v>
      </c>
      <c r="Z34" s="509">
        <v>0</v>
      </c>
      <c r="AA34" s="509">
        <v>0</v>
      </c>
      <c r="AB34" s="457">
        <f t="shared" ref="AB34:AC36" si="6">D34/C34*100</f>
        <v>4.6706586826347305</v>
      </c>
      <c r="AC34" s="457">
        <f t="shared" si="6"/>
        <v>85.897435897435898</v>
      </c>
      <c r="AD34" s="457">
        <f>K34/C34*100000</f>
        <v>179.64071856287424</v>
      </c>
      <c r="AE34" s="457">
        <f t="shared" si="5"/>
        <v>33.333333333333329</v>
      </c>
      <c r="AF34" s="457">
        <f>K34/D34*100</f>
        <v>3.8461538461538463</v>
      </c>
    </row>
    <row r="35" spans="1:32" ht="30" customHeight="1" thickBot="1" x14ac:dyDescent="0.25">
      <c r="A35" s="458"/>
      <c r="B35" s="459" t="s">
        <v>149</v>
      </c>
      <c r="C35" s="511">
        <v>5868</v>
      </c>
      <c r="D35" s="511">
        <v>281</v>
      </c>
      <c r="E35" s="511">
        <v>237</v>
      </c>
      <c r="F35" s="511">
        <v>129</v>
      </c>
      <c r="G35" s="511">
        <v>0</v>
      </c>
      <c r="H35" s="511">
        <v>1</v>
      </c>
      <c r="I35" s="511">
        <v>1</v>
      </c>
      <c r="J35" s="511">
        <v>3</v>
      </c>
      <c r="K35" s="511">
        <v>4</v>
      </c>
      <c r="L35" s="511">
        <v>0</v>
      </c>
      <c r="M35" s="511">
        <v>34</v>
      </c>
      <c r="N35" s="511">
        <v>6</v>
      </c>
      <c r="O35" s="511">
        <v>0</v>
      </c>
      <c r="P35" s="511">
        <v>1</v>
      </c>
      <c r="Q35" s="511">
        <v>12</v>
      </c>
      <c r="R35" s="511">
        <v>5</v>
      </c>
      <c r="S35" s="511">
        <v>46</v>
      </c>
      <c r="T35" s="511">
        <v>44</v>
      </c>
      <c r="U35" s="511">
        <v>0</v>
      </c>
      <c r="V35" s="511">
        <v>6043</v>
      </c>
      <c r="W35" s="511">
        <v>821</v>
      </c>
      <c r="X35" s="511">
        <v>0</v>
      </c>
      <c r="Y35" s="511">
        <v>0</v>
      </c>
      <c r="Z35" s="511">
        <v>0</v>
      </c>
      <c r="AA35" s="511">
        <v>0</v>
      </c>
      <c r="AB35" s="461">
        <f t="shared" si="6"/>
        <v>4.788684389911384</v>
      </c>
      <c r="AC35" s="461">
        <f t="shared" si="6"/>
        <v>84.341637010676152</v>
      </c>
      <c r="AD35" s="461">
        <f>K35/C35*100000</f>
        <v>68.166325835037497</v>
      </c>
      <c r="AE35" s="461">
        <f t="shared" si="5"/>
        <v>25</v>
      </c>
      <c r="AF35" s="461">
        <f>K35/D35*100</f>
        <v>1.4234875444839856</v>
      </c>
    </row>
    <row r="36" spans="1:32" ht="30" customHeight="1" thickTop="1" x14ac:dyDescent="0.2">
      <c r="A36" s="462"/>
      <c r="B36" s="463" t="s">
        <v>146</v>
      </c>
      <c r="C36" s="512">
        <v>7538</v>
      </c>
      <c r="D36" s="512">
        <v>359</v>
      </c>
      <c r="E36" s="512">
        <v>304</v>
      </c>
      <c r="F36" s="512">
        <v>166</v>
      </c>
      <c r="G36" s="512">
        <v>2</v>
      </c>
      <c r="H36" s="512">
        <v>2</v>
      </c>
      <c r="I36" s="512">
        <v>2</v>
      </c>
      <c r="J36" s="512">
        <v>3</v>
      </c>
      <c r="K36" s="512">
        <v>7</v>
      </c>
      <c r="L36" s="512">
        <v>0</v>
      </c>
      <c r="M36" s="512">
        <v>40</v>
      </c>
      <c r="N36" s="512">
        <v>6</v>
      </c>
      <c r="O36" s="512">
        <v>0</v>
      </c>
      <c r="P36" s="512">
        <v>1</v>
      </c>
      <c r="Q36" s="512">
        <v>16</v>
      </c>
      <c r="R36" s="512">
        <v>8</v>
      </c>
      <c r="S36" s="512">
        <v>60</v>
      </c>
      <c r="T36" s="512">
        <v>55</v>
      </c>
      <c r="U36" s="512">
        <v>0</v>
      </c>
      <c r="V36" s="512">
        <v>7758</v>
      </c>
      <c r="W36" s="512">
        <v>821</v>
      </c>
      <c r="X36" s="512">
        <v>0</v>
      </c>
      <c r="Y36" s="512">
        <v>0</v>
      </c>
      <c r="Z36" s="512">
        <v>0</v>
      </c>
      <c r="AA36" s="512">
        <v>0</v>
      </c>
      <c r="AB36" s="465">
        <f t="shared" si="6"/>
        <v>4.7625364818254177</v>
      </c>
      <c r="AC36" s="465">
        <f t="shared" si="6"/>
        <v>84.67966573816156</v>
      </c>
      <c r="AD36" s="465">
        <f>K36/C36*100000</f>
        <v>92.862828336428763</v>
      </c>
      <c r="AE36" s="465">
        <f t="shared" si="5"/>
        <v>28.571428571428569</v>
      </c>
      <c r="AF36" s="465">
        <f>K36/D36*100</f>
        <v>1.9498607242339834</v>
      </c>
    </row>
    <row r="37" spans="1:32" ht="30" customHeight="1" x14ac:dyDescent="0.2">
      <c r="A37" s="433" t="s">
        <v>150</v>
      </c>
      <c r="C37" s="466"/>
      <c r="D37" s="466"/>
      <c r="E37" s="466"/>
      <c r="F37" s="466"/>
      <c r="G37" s="466"/>
      <c r="H37" s="466"/>
      <c r="I37" s="466"/>
      <c r="J37" s="466"/>
      <c r="K37" s="466"/>
      <c r="L37" s="466"/>
      <c r="M37" s="466"/>
      <c r="N37" s="466"/>
      <c r="O37" s="466"/>
      <c r="P37" s="466"/>
      <c r="Q37" s="466"/>
      <c r="R37" s="466"/>
      <c r="S37" s="466"/>
      <c r="T37" s="466"/>
      <c r="U37" s="466"/>
      <c r="V37" s="466"/>
      <c r="W37" s="466"/>
      <c r="X37" s="466"/>
      <c r="Y37" s="466"/>
      <c r="Z37" s="466"/>
      <c r="AA37" s="466"/>
      <c r="AB37" s="467"/>
      <c r="AC37" s="467"/>
      <c r="AD37" s="467"/>
      <c r="AE37" s="467"/>
      <c r="AF37" s="467"/>
    </row>
    <row r="38" spans="1:32" ht="30" customHeight="1" x14ac:dyDescent="0.2">
      <c r="A38" s="453"/>
      <c r="B38" s="454" t="s">
        <v>148</v>
      </c>
      <c r="C38" s="509">
        <v>2934</v>
      </c>
      <c r="D38" s="509">
        <v>197</v>
      </c>
      <c r="E38" s="509">
        <v>151</v>
      </c>
      <c r="F38" s="509">
        <v>64</v>
      </c>
      <c r="G38" s="509">
        <v>2</v>
      </c>
      <c r="H38" s="509">
        <v>2</v>
      </c>
      <c r="I38" s="509">
        <v>2</v>
      </c>
      <c r="J38" s="509">
        <v>3</v>
      </c>
      <c r="K38" s="509">
        <v>7</v>
      </c>
      <c r="L38" s="509">
        <v>0</v>
      </c>
      <c r="M38" s="509">
        <v>18</v>
      </c>
      <c r="N38" s="509">
        <v>2</v>
      </c>
      <c r="O38" s="509">
        <v>2</v>
      </c>
      <c r="P38" s="509">
        <v>0</v>
      </c>
      <c r="Q38" s="509">
        <v>18</v>
      </c>
      <c r="R38" s="509">
        <v>10</v>
      </c>
      <c r="S38" s="509">
        <v>30</v>
      </c>
      <c r="T38" s="509">
        <v>46</v>
      </c>
      <c r="U38" s="509">
        <v>0</v>
      </c>
      <c r="V38" s="509">
        <v>2892</v>
      </c>
      <c r="W38" s="510"/>
      <c r="X38" s="509">
        <v>0</v>
      </c>
      <c r="Y38" s="509">
        <v>0</v>
      </c>
      <c r="Z38" s="509">
        <v>0</v>
      </c>
      <c r="AA38" s="509">
        <v>0</v>
      </c>
      <c r="AB38" s="457">
        <f t="shared" ref="AB38:AC40" si="7">D38/C38*100</f>
        <v>6.7143830947511933</v>
      </c>
      <c r="AC38" s="457">
        <f t="shared" si="7"/>
        <v>76.649746192893403</v>
      </c>
      <c r="AD38" s="457">
        <f>K38/C38*100000</f>
        <v>238.58214042263123</v>
      </c>
      <c r="AE38" s="457">
        <f t="shared" si="5"/>
        <v>28.571428571428569</v>
      </c>
      <c r="AF38" s="457">
        <f>K38/D38*100</f>
        <v>3.5532994923857872</v>
      </c>
    </row>
    <row r="39" spans="1:32" ht="30" customHeight="1" thickBot="1" x14ac:dyDescent="0.25">
      <c r="A39" s="458"/>
      <c r="B39" s="459" t="s">
        <v>149</v>
      </c>
      <c r="C39" s="511">
        <v>10680</v>
      </c>
      <c r="D39" s="511">
        <v>597</v>
      </c>
      <c r="E39" s="511">
        <v>488</v>
      </c>
      <c r="F39" s="511">
        <v>235</v>
      </c>
      <c r="G39" s="511">
        <v>3</v>
      </c>
      <c r="H39" s="511">
        <v>11</v>
      </c>
      <c r="I39" s="511">
        <v>7</v>
      </c>
      <c r="J39" s="511">
        <v>13</v>
      </c>
      <c r="K39" s="511">
        <v>27</v>
      </c>
      <c r="L39" s="511">
        <v>0</v>
      </c>
      <c r="M39" s="511">
        <v>60</v>
      </c>
      <c r="N39" s="511">
        <v>15</v>
      </c>
      <c r="O39" s="511">
        <v>1</v>
      </c>
      <c r="P39" s="511">
        <v>1</v>
      </c>
      <c r="Q39" s="511">
        <v>34</v>
      </c>
      <c r="R39" s="511">
        <v>17</v>
      </c>
      <c r="S39" s="511">
        <v>98</v>
      </c>
      <c r="T39" s="511">
        <v>109</v>
      </c>
      <c r="U39" s="511">
        <v>0</v>
      </c>
      <c r="V39" s="511">
        <v>11028</v>
      </c>
      <c r="W39" s="511">
        <v>1172</v>
      </c>
      <c r="X39" s="511">
        <v>0</v>
      </c>
      <c r="Y39" s="511">
        <v>0</v>
      </c>
      <c r="Z39" s="511">
        <v>0</v>
      </c>
      <c r="AA39" s="511">
        <v>0</v>
      </c>
      <c r="AB39" s="461">
        <f t="shared" si="7"/>
        <v>5.5898876404494384</v>
      </c>
      <c r="AC39" s="461">
        <f t="shared" si="7"/>
        <v>81.74204355108877</v>
      </c>
      <c r="AD39" s="461">
        <f>K39/C39*100000</f>
        <v>252.80898876404493</v>
      </c>
      <c r="AE39" s="461">
        <f t="shared" si="5"/>
        <v>40.74074074074074</v>
      </c>
      <c r="AF39" s="461">
        <f>K39/D39*100</f>
        <v>4.5226130653266337</v>
      </c>
    </row>
    <row r="40" spans="1:32" ht="30" customHeight="1" thickTop="1" x14ac:dyDescent="0.2">
      <c r="A40" s="462"/>
      <c r="B40" s="463" t="s">
        <v>146</v>
      </c>
      <c r="C40" s="512">
        <v>13614</v>
      </c>
      <c r="D40" s="512">
        <v>794</v>
      </c>
      <c r="E40" s="512">
        <v>639</v>
      </c>
      <c r="F40" s="512">
        <v>299</v>
      </c>
      <c r="G40" s="512">
        <v>5</v>
      </c>
      <c r="H40" s="512">
        <v>13</v>
      </c>
      <c r="I40" s="512">
        <v>9</v>
      </c>
      <c r="J40" s="512">
        <v>16</v>
      </c>
      <c r="K40" s="512">
        <v>34</v>
      </c>
      <c r="L40" s="512">
        <v>0</v>
      </c>
      <c r="M40" s="512">
        <v>78</v>
      </c>
      <c r="N40" s="512">
        <v>17</v>
      </c>
      <c r="O40" s="512">
        <v>3</v>
      </c>
      <c r="P40" s="512">
        <v>1</v>
      </c>
      <c r="Q40" s="512">
        <v>52</v>
      </c>
      <c r="R40" s="512">
        <v>27</v>
      </c>
      <c r="S40" s="512">
        <v>128</v>
      </c>
      <c r="T40" s="512">
        <v>155</v>
      </c>
      <c r="U40" s="512">
        <v>0</v>
      </c>
      <c r="V40" s="512">
        <v>13920</v>
      </c>
      <c r="W40" s="512">
        <v>1172</v>
      </c>
      <c r="X40" s="512">
        <v>0</v>
      </c>
      <c r="Y40" s="512">
        <v>0</v>
      </c>
      <c r="Z40" s="512">
        <v>0</v>
      </c>
      <c r="AA40" s="512">
        <v>0</v>
      </c>
      <c r="AB40" s="465">
        <f t="shared" si="7"/>
        <v>5.8322315263699132</v>
      </c>
      <c r="AC40" s="465">
        <f t="shared" si="7"/>
        <v>80.478589420654913</v>
      </c>
      <c r="AD40" s="465">
        <f>K40/C40*100000</f>
        <v>249.74291170853533</v>
      </c>
      <c r="AE40" s="465">
        <f t="shared" si="5"/>
        <v>38.235294117647058</v>
      </c>
      <c r="AF40" s="465">
        <f>K40/D40*100</f>
        <v>4.2821158690176322</v>
      </c>
    </row>
    <row r="41" spans="1:32" ht="30" customHeight="1" x14ac:dyDescent="0.2">
      <c r="A41" s="470"/>
      <c r="B41" s="471" t="s">
        <v>151</v>
      </c>
      <c r="C41" s="513"/>
      <c r="D41" s="513"/>
      <c r="E41" s="513"/>
      <c r="F41" s="513"/>
      <c r="G41" s="513"/>
      <c r="H41" s="513"/>
      <c r="I41" s="513"/>
      <c r="J41" s="513"/>
      <c r="K41" s="513"/>
      <c r="L41" s="513"/>
      <c r="M41" s="513"/>
      <c r="N41" s="513"/>
      <c r="O41" s="513"/>
      <c r="P41" s="513"/>
      <c r="Q41" s="513"/>
      <c r="R41" s="513"/>
      <c r="S41" s="513"/>
      <c r="T41" s="513"/>
      <c r="U41" s="513"/>
      <c r="V41" s="513"/>
      <c r="W41" s="513"/>
      <c r="X41" s="513"/>
      <c r="Y41" s="513"/>
      <c r="Z41" s="513"/>
      <c r="AA41" s="513"/>
    </row>
    <row r="42" spans="1:32" ht="11.25" customHeight="1" x14ac:dyDescent="0.2">
      <c r="A42" s="470"/>
      <c r="B42" s="471"/>
      <c r="C42" s="513"/>
      <c r="D42" s="513"/>
      <c r="E42" s="513"/>
      <c r="F42" s="513"/>
      <c r="G42" s="513"/>
      <c r="H42" s="513"/>
      <c r="I42" s="513"/>
      <c r="J42" s="513"/>
      <c r="K42" s="513"/>
      <c r="L42" s="513"/>
      <c r="M42" s="513"/>
      <c r="N42" s="513"/>
      <c r="O42" s="513"/>
      <c r="P42" s="513"/>
      <c r="Q42" s="513"/>
      <c r="R42" s="513"/>
      <c r="S42" s="513"/>
      <c r="T42" s="513"/>
      <c r="U42" s="513"/>
      <c r="V42" s="513"/>
      <c r="W42" s="513"/>
      <c r="X42" s="513"/>
      <c r="Y42" s="513"/>
      <c r="Z42" s="513"/>
      <c r="AA42" s="513"/>
    </row>
    <row r="43" spans="1:32" ht="11.25" customHeight="1" x14ac:dyDescent="0.2">
      <c r="A43" s="470"/>
      <c r="B43" s="471"/>
      <c r="C43" s="513"/>
      <c r="D43" s="513"/>
      <c r="E43" s="513"/>
      <c r="F43" s="513"/>
      <c r="G43" s="513"/>
      <c r="H43" s="513"/>
      <c r="I43" s="513"/>
      <c r="J43" s="513"/>
      <c r="K43" s="513"/>
      <c r="L43" s="513"/>
      <c r="M43" s="513"/>
      <c r="N43" s="513"/>
      <c r="O43" s="513"/>
      <c r="P43" s="513"/>
      <c r="Q43" s="513"/>
      <c r="R43" s="513"/>
      <c r="S43" s="513"/>
      <c r="T43" s="513"/>
      <c r="U43" s="513"/>
      <c r="V43" s="513"/>
      <c r="W43" s="513"/>
      <c r="X43" s="513"/>
      <c r="Y43" s="513"/>
      <c r="Z43" s="513"/>
      <c r="AA43" s="513"/>
    </row>
  </sheetData>
  <mergeCells count="72">
    <mergeCell ref="Z25:Z28"/>
    <mergeCell ref="AA25:AA28"/>
    <mergeCell ref="G26:G28"/>
    <mergeCell ref="H26:H28"/>
    <mergeCell ref="J26:J28"/>
    <mergeCell ref="K26:K28"/>
    <mergeCell ref="I27:I28"/>
    <mergeCell ref="AD23:AD28"/>
    <mergeCell ref="AE23:AE28"/>
    <mergeCell ref="AF23:AF28"/>
    <mergeCell ref="F24:F28"/>
    <mergeCell ref="G24:K25"/>
    <mergeCell ref="L24:L28"/>
    <mergeCell ref="M24:M28"/>
    <mergeCell ref="N24:N28"/>
    <mergeCell ref="O24:O28"/>
    <mergeCell ref="P24:P28"/>
    <mergeCell ref="U23:U28"/>
    <mergeCell ref="V23:V28"/>
    <mergeCell ref="W23:W28"/>
    <mergeCell ref="X23:AA23"/>
    <mergeCell ref="AB23:AB28"/>
    <mergeCell ref="AC23:AC28"/>
    <mergeCell ref="X24:Y24"/>
    <mergeCell ref="Z24:AA24"/>
    <mergeCell ref="X25:X28"/>
    <mergeCell ref="Y25:Y28"/>
    <mergeCell ref="A23:B28"/>
    <mergeCell ref="C23:C28"/>
    <mergeCell ref="D23:D28"/>
    <mergeCell ref="E23:E28"/>
    <mergeCell ref="F23:S23"/>
    <mergeCell ref="T23:T28"/>
    <mergeCell ref="Q24:Q28"/>
    <mergeCell ref="R24:R28"/>
    <mergeCell ref="S24:S28"/>
    <mergeCell ref="Z5:Z8"/>
    <mergeCell ref="AA5:AA8"/>
    <mergeCell ref="G6:G8"/>
    <mergeCell ref="H6:H8"/>
    <mergeCell ref="J6:J8"/>
    <mergeCell ref="K6:K8"/>
    <mergeCell ref="I7:I8"/>
    <mergeCell ref="AD3:AD8"/>
    <mergeCell ref="AE3:AE8"/>
    <mergeCell ref="AF3:AF8"/>
    <mergeCell ref="F4:F8"/>
    <mergeCell ref="G4:K5"/>
    <mergeCell ref="L4:L8"/>
    <mergeCell ref="M4:M8"/>
    <mergeCell ref="N4:N8"/>
    <mergeCell ref="O4:O8"/>
    <mergeCell ref="P4:P8"/>
    <mergeCell ref="U3:U8"/>
    <mergeCell ref="V3:V8"/>
    <mergeCell ref="W3:W8"/>
    <mergeCell ref="X3:AA3"/>
    <mergeCell ref="AB3:AB8"/>
    <mergeCell ref="AC3:AC8"/>
    <mergeCell ref="X4:Y4"/>
    <mergeCell ref="Z4:AA4"/>
    <mergeCell ref="X5:X8"/>
    <mergeCell ref="Y5:Y8"/>
    <mergeCell ref="A3:B8"/>
    <mergeCell ref="C3:C8"/>
    <mergeCell ref="D3:D8"/>
    <mergeCell ref="E3:E8"/>
    <mergeCell ref="F3:S3"/>
    <mergeCell ref="T3:T8"/>
    <mergeCell ref="Q4:Q8"/>
    <mergeCell ref="R4:R8"/>
    <mergeCell ref="S4:S8"/>
  </mergeCells>
  <phoneticPr fontId="4"/>
  <printOptions horizontalCentered="1" verticalCentered="1"/>
  <pageMargins left="0.55118110236220474" right="0.19685039370078741" top="0.27559055118110237" bottom="0.23622047244094491" header="0.19685039370078741" footer="0.19685039370078741"/>
  <pageSetup paperSize="9" scale="39" pageOrder="overThenDown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K14"/>
  <sheetViews>
    <sheetView view="pageBreakPreview" zoomScale="60" zoomScaleNormal="75" workbookViewId="0">
      <selection activeCell="E3" sqref="E3:G8"/>
    </sheetView>
  </sheetViews>
  <sheetFormatPr defaultColWidth="11.625" defaultRowHeight="17.100000000000001" customHeight="1" x14ac:dyDescent="0.15"/>
  <cols>
    <col min="1" max="1" width="18.25" style="4" customWidth="1"/>
    <col min="2" max="2" width="14.375" style="4" customWidth="1"/>
    <col min="3" max="3" width="10.625" style="4" customWidth="1"/>
    <col min="4" max="24" width="8.5" style="4" customWidth="1"/>
    <col min="25" max="25" width="11" style="4" customWidth="1"/>
    <col min="26" max="31" width="8.5" style="4" customWidth="1"/>
    <col min="32" max="32" width="8.25" style="4" customWidth="1"/>
    <col min="33" max="33" width="8.5" style="4" customWidth="1"/>
    <col min="34" max="36" width="8.625" style="4" customWidth="1"/>
    <col min="37" max="37" width="8.5" style="4" customWidth="1"/>
    <col min="38" max="40" width="7.625" style="4" customWidth="1"/>
    <col min="41" max="16384" width="11.625" style="4"/>
  </cols>
  <sheetData>
    <row r="1" spans="1:37" ht="48.75" customHeight="1" x14ac:dyDescent="0.4">
      <c r="A1" s="76" t="s">
        <v>88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30" customHeight="1" x14ac:dyDescent="0.2">
      <c r="A2" s="2" t="s">
        <v>89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5"/>
      <c r="AJ2" s="6"/>
      <c r="AK2" s="7" t="s">
        <v>2</v>
      </c>
    </row>
    <row r="3" spans="1:37" ht="30" customHeight="1" x14ac:dyDescent="0.15">
      <c r="A3" s="77" t="s">
        <v>3</v>
      </c>
      <c r="B3" s="78" t="s">
        <v>4</v>
      </c>
      <c r="C3" s="10" t="s">
        <v>90</v>
      </c>
      <c r="D3" s="79" t="s">
        <v>6</v>
      </c>
      <c r="E3" s="11" t="s">
        <v>91</v>
      </c>
      <c r="F3" s="80"/>
      <c r="G3" s="81"/>
      <c r="H3" s="79" t="s">
        <v>7</v>
      </c>
      <c r="I3" s="82" t="s">
        <v>8</v>
      </c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78" t="s">
        <v>9</v>
      </c>
      <c r="X3" s="78" t="s">
        <v>10</v>
      </c>
      <c r="Y3" s="15" t="s">
        <v>11</v>
      </c>
      <c r="Z3" s="15" t="s">
        <v>12</v>
      </c>
      <c r="AA3" s="33" t="s">
        <v>13</v>
      </c>
      <c r="AB3" s="33"/>
      <c r="AC3" s="33"/>
      <c r="AD3" s="33"/>
      <c r="AE3" s="85" t="s">
        <v>14</v>
      </c>
      <c r="AF3" s="86" t="s">
        <v>92</v>
      </c>
      <c r="AG3" s="78" t="s">
        <v>16</v>
      </c>
      <c r="AH3" s="78" t="s">
        <v>17</v>
      </c>
      <c r="AI3" s="78" t="s">
        <v>18</v>
      </c>
      <c r="AJ3" s="78" t="s">
        <v>19</v>
      </c>
      <c r="AK3" s="78" t="s">
        <v>20</v>
      </c>
    </row>
    <row r="4" spans="1:37" ht="35.25" customHeight="1" x14ac:dyDescent="0.15">
      <c r="A4" s="87"/>
      <c r="B4" s="88"/>
      <c r="C4" s="20"/>
      <c r="D4" s="88"/>
      <c r="E4" s="89" t="s">
        <v>93</v>
      </c>
      <c r="F4" s="90"/>
      <c r="G4" s="37" t="s">
        <v>94</v>
      </c>
      <c r="H4" s="88"/>
      <c r="I4" s="78" t="s">
        <v>21</v>
      </c>
      <c r="J4" s="91" t="s">
        <v>22</v>
      </c>
      <c r="K4" s="91"/>
      <c r="L4" s="91"/>
      <c r="M4" s="91"/>
      <c r="N4" s="92"/>
      <c r="O4" s="79" t="s">
        <v>23</v>
      </c>
      <c r="P4" s="79" t="s">
        <v>24</v>
      </c>
      <c r="Q4" s="79" t="s">
        <v>25</v>
      </c>
      <c r="R4" s="79" t="s">
        <v>26</v>
      </c>
      <c r="S4" s="93" t="s">
        <v>27</v>
      </c>
      <c r="T4" s="93" t="s">
        <v>28</v>
      </c>
      <c r="U4" s="79" t="s">
        <v>29</v>
      </c>
      <c r="V4" s="79" t="s">
        <v>30</v>
      </c>
      <c r="W4" s="88"/>
      <c r="X4" s="88"/>
      <c r="Y4" s="15"/>
      <c r="Z4" s="15"/>
      <c r="AA4" s="33" t="s">
        <v>31</v>
      </c>
      <c r="AB4" s="33"/>
      <c r="AC4" s="33" t="s">
        <v>32</v>
      </c>
      <c r="AD4" s="33"/>
      <c r="AE4" s="94"/>
      <c r="AF4" s="94"/>
      <c r="AG4" s="95"/>
      <c r="AH4" s="95"/>
      <c r="AI4" s="95"/>
      <c r="AJ4" s="95"/>
      <c r="AK4" s="95"/>
    </row>
    <row r="5" spans="1:37" ht="30" customHeight="1" x14ac:dyDescent="0.15">
      <c r="A5" s="87"/>
      <c r="B5" s="88"/>
      <c r="C5" s="20"/>
      <c r="D5" s="88"/>
      <c r="E5" s="96"/>
      <c r="F5" s="37" t="s">
        <v>95</v>
      </c>
      <c r="G5" s="96"/>
      <c r="H5" s="88"/>
      <c r="I5" s="88"/>
      <c r="J5" s="97"/>
      <c r="K5" s="97"/>
      <c r="L5" s="97"/>
      <c r="M5" s="97"/>
      <c r="N5" s="98"/>
      <c r="O5" s="88"/>
      <c r="P5" s="88"/>
      <c r="Q5" s="88"/>
      <c r="R5" s="88"/>
      <c r="S5" s="99"/>
      <c r="T5" s="99"/>
      <c r="U5" s="88"/>
      <c r="V5" s="88"/>
      <c r="W5" s="88"/>
      <c r="X5" s="88"/>
      <c r="Y5" s="15"/>
      <c r="Z5" s="15"/>
      <c r="AA5" s="33" t="s">
        <v>33</v>
      </c>
      <c r="AB5" s="33" t="s">
        <v>96</v>
      </c>
      <c r="AC5" s="33" t="s">
        <v>35</v>
      </c>
      <c r="AD5" s="33" t="s">
        <v>97</v>
      </c>
      <c r="AE5" s="94"/>
      <c r="AF5" s="94"/>
      <c r="AG5" s="95"/>
      <c r="AH5" s="95"/>
      <c r="AI5" s="95"/>
      <c r="AJ5" s="95"/>
      <c r="AK5" s="95"/>
    </row>
    <row r="6" spans="1:37" ht="30" customHeight="1" x14ac:dyDescent="0.2">
      <c r="A6" s="87"/>
      <c r="B6" s="88"/>
      <c r="C6" s="20"/>
      <c r="D6" s="88"/>
      <c r="E6" s="96"/>
      <c r="F6" s="96"/>
      <c r="G6" s="96"/>
      <c r="H6" s="88"/>
      <c r="I6" s="88"/>
      <c r="J6" s="100" t="s">
        <v>37</v>
      </c>
      <c r="K6" s="101" t="s">
        <v>38</v>
      </c>
      <c r="L6" s="36"/>
      <c r="M6" s="37" t="s">
        <v>39</v>
      </c>
      <c r="N6" s="102" t="s">
        <v>98</v>
      </c>
      <c r="O6" s="88"/>
      <c r="P6" s="88"/>
      <c r="Q6" s="88"/>
      <c r="R6" s="88"/>
      <c r="S6" s="99"/>
      <c r="T6" s="99"/>
      <c r="U6" s="88"/>
      <c r="V6" s="88"/>
      <c r="W6" s="88"/>
      <c r="X6" s="88"/>
      <c r="Y6" s="15"/>
      <c r="Z6" s="15"/>
      <c r="AA6" s="33"/>
      <c r="AB6" s="39"/>
      <c r="AC6" s="33"/>
      <c r="AD6" s="39"/>
      <c r="AE6" s="94"/>
      <c r="AF6" s="94"/>
      <c r="AG6" s="95"/>
      <c r="AH6" s="95"/>
      <c r="AI6" s="95"/>
      <c r="AJ6" s="95"/>
      <c r="AK6" s="95"/>
    </row>
    <row r="7" spans="1:37" ht="30" customHeight="1" x14ac:dyDescent="0.15">
      <c r="A7" s="87"/>
      <c r="B7" s="88"/>
      <c r="C7" s="20"/>
      <c r="D7" s="88"/>
      <c r="E7" s="96"/>
      <c r="F7" s="96"/>
      <c r="G7" s="96"/>
      <c r="H7" s="88"/>
      <c r="I7" s="88"/>
      <c r="J7" s="103"/>
      <c r="K7" s="87"/>
      <c r="L7" s="41" t="s">
        <v>41</v>
      </c>
      <c r="M7" s="42"/>
      <c r="N7" s="103"/>
      <c r="O7" s="88"/>
      <c r="P7" s="88"/>
      <c r="Q7" s="88"/>
      <c r="R7" s="88"/>
      <c r="S7" s="99"/>
      <c r="T7" s="99"/>
      <c r="U7" s="88"/>
      <c r="V7" s="88"/>
      <c r="W7" s="88"/>
      <c r="X7" s="88"/>
      <c r="Y7" s="44"/>
      <c r="Z7" s="44"/>
      <c r="AA7" s="45"/>
      <c r="AB7" s="39"/>
      <c r="AC7" s="45"/>
      <c r="AD7" s="39"/>
      <c r="AE7" s="94"/>
      <c r="AF7" s="94"/>
      <c r="AG7" s="95"/>
      <c r="AH7" s="95"/>
      <c r="AI7" s="95"/>
      <c r="AJ7" s="95"/>
      <c r="AK7" s="95"/>
    </row>
    <row r="8" spans="1:37" ht="30" customHeight="1" x14ac:dyDescent="0.15">
      <c r="A8" s="104"/>
      <c r="B8" s="105"/>
      <c r="C8" s="47"/>
      <c r="D8" s="105"/>
      <c r="E8" s="106"/>
      <c r="F8" s="106"/>
      <c r="G8" s="106"/>
      <c r="H8" s="105"/>
      <c r="I8" s="105"/>
      <c r="J8" s="107"/>
      <c r="K8" s="104"/>
      <c r="L8" s="49"/>
      <c r="M8" s="50"/>
      <c r="N8" s="107"/>
      <c r="O8" s="105"/>
      <c r="P8" s="105"/>
      <c r="Q8" s="105"/>
      <c r="R8" s="105"/>
      <c r="S8" s="108"/>
      <c r="T8" s="108"/>
      <c r="U8" s="105"/>
      <c r="V8" s="105"/>
      <c r="W8" s="105"/>
      <c r="X8" s="105"/>
      <c r="Y8" s="44"/>
      <c r="Z8" s="44"/>
      <c r="AA8" s="45"/>
      <c r="AB8" s="39"/>
      <c r="AC8" s="45"/>
      <c r="AD8" s="39"/>
      <c r="AE8" s="109"/>
      <c r="AF8" s="109"/>
      <c r="AG8" s="110"/>
      <c r="AH8" s="110"/>
      <c r="AI8" s="110"/>
      <c r="AJ8" s="110"/>
      <c r="AK8" s="110"/>
    </row>
    <row r="9" spans="1:37" ht="30" customHeight="1" thickBot="1" x14ac:dyDescent="0.25">
      <c r="A9" s="111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8"/>
      <c r="AH9" s="59"/>
      <c r="AI9" s="59"/>
      <c r="AJ9" s="59"/>
      <c r="AK9" s="59"/>
    </row>
    <row r="10" spans="1:37" s="64" customFormat="1" ht="30" customHeight="1" thickBot="1" x14ac:dyDescent="0.25">
      <c r="A10" s="112" t="s">
        <v>99</v>
      </c>
      <c r="B10" s="61">
        <f>SUM(B12:B13)</f>
        <v>513111</v>
      </c>
      <c r="C10" s="61">
        <f t="shared" ref="C10:AD10" si="0">SUM(C12:C13)</f>
        <v>44069</v>
      </c>
      <c r="D10" s="61">
        <f t="shared" si="0"/>
        <v>2681</v>
      </c>
      <c r="E10" s="61">
        <f t="shared" si="0"/>
        <v>17</v>
      </c>
      <c r="F10" s="61">
        <f t="shared" si="0"/>
        <v>17</v>
      </c>
      <c r="G10" s="61">
        <f t="shared" si="0"/>
        <v>2</v>
      </c>
      <c r="H10" s="61">
        <f t="shared" si="0"/>
        <v>2579</v>
      </c>
      <c r="I10" s="61">
        <f t="shared" si="0"/>
        <v>1002</v>
      </c>
      <c r="J10" s="61">
        <f t="shared" si="0"/>
        <v>37</v>
      </c>
      <c r="K10" s="61">
        <f t="shared" si="0"/>
        <v>174</v>
      </c>
      <c r="L10" s="61">
        <f t="shared" si="0"/>
        <v>133</v>
      </c>
      <c r="M10" s="61">
        <f t="shared" si="0"/>
        <v>87</v>
      </c>
      <c r="N10" s="61">
        <f t="shared" si="0"/>
        <v>298</v>
      </c>
      <c r="O10" s="61">
        <f t="shared" si="0"/>
        <v>5</v>
      </c>
      <c r="P10" s="61">
        <f t="shared" si="0"/>
        <v>337</v>
      </c>
      <c r="Q10" s="61">
        <f t="shared" si="0"/>
        <v>101</v>
      </c>
      <c r="R10" s="61">
        <f t="shared" si="0"/>
        <v>3</v>
      </c>
      <c r="S10" s="61">
        <f t="shared" si="0"/>
        <v>5</v>
      </c>
      <c r="T10" s="61">
        <f t="shared" si="0"/>
        <v>206</v>
      </c>
      <c r="U10" s="61">
        <f t="shared" si="0"/>
        <v>70</v>
      </c>
      <c r="V10" s="61">
        <f t="shared" si="0"/>
        <v>550</v>
      </c>
      <c r="W10" s="61">
        <f t="shared" si="0"/>
        <v>102</v>
      </c>
      <c r="X10" s="61">
        <f t="shared" si="0"/>
        <v>2</v>
      </c>
      <c r="Y10" s="61">
        <f t="shared" si="0"/>
        <v>44561</v>
      </c>
      <c r="Z10" s="61">
        <f t="shared" si="0"/>
        <v>256</v>
      </c>
      <c r="AA10" s="61">
        <f t="shared" si="0"/>
        <v>0</v>
      </c>
      <c r="AB10" s="61">
        <f t="shared" si="0"/>
        <v>0</v>
      </c>
      <c r="AC10" s="61">
        <f t="shared" si="0"/>
        <v>0</v>
      </c>
      <c r="AD10" s="61">
        <f t="shared" si="0"/>
        <v>0</v>
      </c>
      <c r="AE10" s="62">
        <f>C10/B10*100</f>
        <v>8.5885899931983527</v>
      </c>
      <c r="AF10" s="62">
        <f>(C10+Y10-Z10)/B10*100</f>
        <v>17.223173933125583</v>
      </c>
      <c r="AG10" s="62">
        <f>D10/C10*100</f>
        <v>6.0836415620958038</v>
      </c>
      <c r="AH10" s="62">
        <f>H10/D10*100</f>
        <v>96.195449459157032</v>
      </c>
      <c r="AI10" s="62">
        <f>N10/C10*100000</f>
        <v>676.21230343325237</v>
      </c>
      <c r="AJ10" s="62">
        <f>K10/N10*100</f>
        <v>58.389261744966447</v>
      </c>
      <c r="AK10" s="63">
        <f>N10/D10*100</f>
        <v>11.115255501678478</v>
      </c>
    </row>
    <row r="11" spans="1:37" s="64" customFormat="1" ht="30" customHeight="1" x14ac:dyDescent="0.2">
      <c r="A11" s="113"/>
      <c r="B11" s="66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7"/>
      <c r="AF11" s="67"/>
      <c r="AG11" s="67"/>
      <c r="AH11" s="67"/>
      <c r="AI11" s="67"/>
      <c r="AJ11" s="67"/>
      <c r="AK11" s="67"/>
    </row>
    <row r="12" spans="1:37" ht="30" customHeight="1" x14ac:dyDescent="0.2">
      <c r="A12" s="114" t="s">
        <v>52</v>
      </c>
      <c r="B12" s="71">
        <v>19838</v>
      </c>
      <c r="C12" s="71">
        <v>569</v>
      </c>
      <c r="D12" s="71">
        <v>19</v>
      </c>
      <c r="E12" s="71">
        <v>17</v>
      </c>
      <c r="F12" s="71">
        <v>17</v>
      </c>
      <c r="G12" s="71">
        <v>2</v>
      </c>
      <c r="H12" s="71">
        <v>19</v>
      </c>
      <c r="I12" s="71">
        <v>1</v>
      </c>
      <c r="J12" s="71">
        <v>0</v>
      </c>
      <c r="K12" s="71">
        <v>2</v>
      </c>
      <c r="L12" s="71">
        <v>0</v>
      </c>
      <c r="M12" s="71">
        <v>0</v>
      </c>
      <c r="N12" s="71">
        <v>2</v>
      </c>
      <c r="O12" s="71">
        <v>0</v>
      </c>
      <c r="P12" s="71">
        <v>3</v>
      </c>
      <c r="Q12" s="71">
        <v>2</v>
      </c>
      <c r="R12" s="71">
        <v>0</v>
      </c>
      <c r="S12" s="71">
        <v>0</v>
      </c>
      <c r="T12" s="71">
        <v>1</v>
      </c>
      <c r="U12" s="71">
        <v>0</v>
      </c>
      <c r="V12" s="71">
        <v>8</v>
      </c>
      <c r="W12" s="71">
        <v>0</v>
      </c>
      <c r="X12" s="71">
        <v>2</v>
      </c>
      <c r="Y12" s="71">
        <v>464</v>
      </c>
      <c r="Z12" s="71">
        <v>256</v>
      </c>
      <c r="AA12" s="71">
        <v>0</v>
      </c>
      <c r="AB12" s="71">
        <v>0</v>
      </c>
      <c r="AC12" s="71">
        <v>0</v>
      </c>
      <c r="AD12" s="71">
        <v>0</v>
      </c>
      <c r="AE12" s="67">
        <f>C12/B12*100</f>
        <v>2.8682326847464461</v>
      </c>
      <c r="AF12" s="67">
        <f>(C12+Y12-Z12)/B12*100</f>
        <v>3.9167254763585042</v>
      </c>
      <c r="AG12" s="67">
        <f>D12/C12*100</f>
        <v>3.3391915641476277</v>
      </c>
      <c r="AH12" s="115">
        <f>H12/D12*100</f>
        <v>100</v>
      </c>
      <c r="AI12" s="115">
        <f>N12/C12*100000</f>
        <v>351.49384885764499</v>
      </c>
      <c r="AJ12" s="115">
        <f t="shared" ref="AJ12:AJ13" si="1">K12/N12*100</f>
        <v>100</v>
      </c>
      <c r="AK12" s="115">
        <f>N12/D12*100</f>
        <v>10.526315789473683</v>
      </c>
    </row>
    <row r="13" spans="1:37" ht="30" customHeight="1" x14ac:dyDescent="0.2">
      <c r="A13" s="114" t="s">
        <v>87</v>
      </c>
      <c r="B13" s="71">
        <v>493273</v>
      </c>
      <c r="C13" s="71">
        <v>43500</v>
      </c>
      <c r="D13" s="71">
        <v>2662</v>
      </c>
      <c r="E13" s="71">
        <v>0</v>
      </c>
      <c r="F13" s="71">
        <v>0</v>
      </c>
      <c r="G13" s="71">
        <v>0</v>
      </c>
      <c r="H13" s="71">
        <v>2560</v>
      </c>
      <c r="I13" s="71">
        <v>1001</v>
      </c>
      <c r="J13" s="71">
        <v>37</v>
      </c>
      <c r="K13" s="71">
        <v>172</v>
      </c>
      <c r="L13" s="71">
        <v>133</v>
      </c>
      <c r="M13" s="71">
        <v>87</v>
      </c>
      <c r="N13" s="71">
        <v>296</v>
      </c>
      <c r="O13" s="71">
        <v>5</v>
      </c>
      <c r="P13" s="71">
        <v>334</v>
      </c>
      <c r="Q13" s="71">
        <v>99</v>
      </c>
      <c r="R13" s="71">
        <v>3</v>
      </c>
      <c r="S13" s="71">
        <v>5</v>
      </c>
      <c r="T13" s="71">
        <v>205</v>
      </c>
      <c r="U13" s="71">
        <v>70</v>
      </c>
      <c r="V13" s="71">
        <v>542</v>
      </c>
      <c r="W13" s="71">
        <v>102</v>
      </c>
      <c r="X13" s="71">
        <v>0</v>
      </c>
      <c r="Y13" s="71">
        <v>44097</v>
      </c>
      <c r="Z13" s="71">
        <v>0</v>
      </c>
      <c r="AA13" s="71">
        <v>0</v>
      </c>
      <c r="AB13" s="71">
        <v>0</v>
      </c>
      <c r="AC13" s="71">
        <v>0</v>
      </c>
      <c r="AD13" s="71">
        <v>0</v>
      </c>
      <c r="AE13" s="67">
        <f>C13/B13*100</f>
        <v>8.8186460641470337</v>
      </c>
      <c r="AF13" s="67">
        <f>(C13+Y13-Z13)/B13*100</f>
        <v>17.758320443243399</v>
      </c>
      <c r="AG13" s="67">
        <f>D13/C13*100</f>
        <v>6.1195402298850574</v>
      </c>
      <c r="AH13" s="115">
        <f>H13/D13*100</f>
        <v>96.168294515401954</v>
      </c>
      <c r="AI13" s="115">
        <f>N13/C13*100000</f>
        <v>680.45977011494244</v>
      </c>
      <c r="AJ13" s="115">
        <f t="shared" si="1"/>
        <v>58.108108108108105</v>
      </c>
      <c r="AK13" s="115">
        <f>N13/D13*100</f>
        <v>11.119459053343352</v>
      </c>
    </row>
    <row r="14" spans="1:37" ht="30" customHeight="1" x14ac:dyDescent="0.2">
      <c r="A14" s="116"/>
      <c r="B14" s="117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118"/>
      <c r="AF14" s="118"/>
      <c r="AG14" s="118"/>
      <c r="AH14" s="118"/>
      <c r="AI14" s="118"/>
      <c r="AJ14" s="118"/>
      <c r="AK14" s="118"/>
    </row>
  </sheetData>
  <mergeCells count="43">
    <mergeCell ref="L7:L8"/>
    <mergeCell ref="AC4:AD4"/>
    <mergeCell ref="F5:F8"/>
    <mergeCell ref="AA5:AA8"/>
    <mergeCell ref="AB5:AB8"/>
    <mergeCell ref="AC5:AC8"/>
    <mergeCell ref="AD5:AD8"/>
    <mergeCell ref="J6:J8"/>
    <mergeCell ref="K6:K8"/>
    <mergeCell ref="M6:M8"/>
    <mergeCell ref="N6:N8"/>
    <mergeCell ref="AK3:AK8"/>
    <mergeCell ref="E4:E8"/>
    <mergeCell ref="G4:G8"/>
    <mergeCell ref="I4:I8"/>
    <mergeCell ref="J4:N5"/>
    <mergeCell ref="O4:O8"/>
    <mergeCell ref="P4:P8"/>
    <mergeCell ref="Q4:Q8"/>
    <mergeCell ref="R4:R8"/>
    <mergeCell ref="S4:S8"/>
    <mergeCell ref="AE3:AE8"/>
    <mergeCell ref="AF3:AF8"/>
    <mergeCell ref="AG3:AG8"/>
    <mergeCell ref="AH3:AH8"/>
    <mergeCell ref="AI3:AI8"/>
    <mergeCell ref="AJ3:AJ8"/>
    <mergeCell ref="I3:V3"/>
    <mergeCell ref="W3:W8"/>
    <mergeCell ref="X3:X8"/>
    <mergeCell ref="Y3:Y8"/>
    <mergeCell ref="Z3:Z8"/>
    <mergeCell ref="AA3:AD3"/>
    <mergeCell ref="T4:T8"/>
    <mergeCell ref="U4:U8"/>
    <mergeCell ref="V4:V8"/>
    <mergeCell ref="AA4:AB4"/>
    <mergeCell ref="A3:A8"/>
    <mergeCell ref="B3:B8"/>
    <mergeCell ref="C3:C8"/>
    <mergeCell ref="D3:D8"/>
    <mergeCell ref="E3:G3"/>
    <mergeCell ref="H3:H8"/>
  </mergeCells>
  <phoneticPr fontId="4"/>
  <printOptions horizontalCentered="1"/>
  <pageMargins left="0.47244094488188981" right="0.23622047244094491" top="1.1023622047244095" bottom="0.47244094488188981" header="0.31496062992125984" footer="0.31496062992125984"/>
  <pageSetup paperSize="9" scale="32" pageOrder="overThenDown" orientation="landscape" horizontalDpi="300" verticalDpi="300" r:id="rId1"/>
  <headerFooter alignWithMargins="0"/>
  <rowBreaks count="1" manualBreakCount="1">
    <brk id="14" max="2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102"/>
  <sheetViews>
    <sheetView tabSelected="1" view="pageBreakPreview" topLeftCell="A43" zoomScale="50" zoomScaleNormal="75" zoomScaleSheetLayoutView="50" workbookViewId="0">
      <selection activeCell="F3" sqref="F3:F8"/>
    </sheetView>
  </sheetViews>
  <sheetFormatPr defaultColWidth="11.625" defaultRowHeight="17.100000000000001" customHeight="1" x14ac:dyDescent="0.3"/>
  <cols>
    <col min="1" max="1" width="6.625" style="262" customWidth="1"/>
    <col min="2" max="2" width="8.625" style="262" customWidth="1"/>
    <col min="3" max="3" width="12.375" style="262" customWidth="1"/>
    <col min="4" max="12" width="10.625" style="268" customWidth="1"/>
    <col min="13" max="13" width="10.625" style="338" customWidth="1"/>
    <col min="14" max="32" width="10.625" style="268" customWidth="1"/>
    <col min="33" max="34" width="10.625" style="338" customWidth="1"/>
    <col min="35" max="35" width="17.125" style="339" customWidth="1"/>
    <col min="36" max="36" width="17.125" style="338" bestFit="1" customWidth="1"/>
    <col min="37" max="38" width="17.125" style="338" customWidth="1"/>
    <col min="39" max="39" width="24" style="338" customWidth="1"/>
    <col min="40" max="42" width="7.625" style="268" customWidth="1"/>
    <col min="43" max="16384" width="11.625" style="268"/>
  </cols>
  <sheetData>
    <row r="1" spans="1:39" ht="60" customHeight="1" x14ac:dyDescent="0.4">
      <c r="A1" s="261" t="s">
        <v>128</v>
      </c>
      <c r="D1" s="263"/>
      <c r="E1" s="264"/>
      <c r="F1" s="263"/>
      <c r="G1" s="263"/>
      <c r="H1" s="263"/>
      <c r="I1" s="263"/>
      <c r="J1" s="263"/>
      <c r="K1" s="263"/>
      <c r="L1" s="263"/>
      <c r="M1" s="265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6"/>
      <c r="AH1" s="266"/>
      <c r="AI1" s="266"/>
      <c r="AJ1" s="266"/>
      <c r="AK1" s="266"/>
      <c r="AL1" s="267"/>
      <c r="AM1" s="266"/>
    </row>
    <row r="2" spans="1:39" s="275" customFormat="1" ht="35.1" customHeight="1" x14ac:dyDescent="0.3">
      <c r="A2" s="269" t="s">
        <v>129</v>
      </c>
      <c r="B2" s="270"/>
      <c r="C2" s="271"/>
      <c r="D2" s="264"/>
      <c r="E2" s="272"/>
      <c r="F2" s="264"/>
      <c r="G2" s="264"/>
      <c r="H2" s="264"/>
      <c r="I2" s="264"/>
      <c r="J2" s="264"/>
      <c r="K2" s="264"/>
      <c r="L2" s="264"/>
      <c r="M2" s="273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02"/>
      <c r="AH2" s="202"/>
      <c r="AI2" s="202"/>
      <c r="AJ2" s="274"/>
      <c r="AK2" s="274"/>
      <c r="AL2" s="274"/>
      <c r="AM2" s="274" t="s">
        <v>130</v>
      </c>
    </row>
    <row r="3" spans="1:39" ht="30" customHeight="1" x14ac:dyDescent="0.3">
      <c r="A3" s="276" t="s">
        <v>3</v>
      </c>
      <c r="B3" s="277"/>
      <c r="C3" s="278"/>
      <c r="D3" s="279" t="s">
        <v>4</v>
      </c>
      <c r="E3" s="280" t="s">
        <v>131</v>
      </c>
      <c r="F3" s="280" t="s">
        <v>6</v>
      </c>
      <c r="G3" s="281" t="s">
        <v>91</v>
      </c>
      <c r="H3" s="282"/>
      <c r="I3" s="283"/>
      <c r="J3" s="280" t="s">
        <v>7</v>
      </c>
      <c r="K3" s="284" t="s">
        <v>8</v>
      </c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6"/>
      <c r="Y3" s="279" t="s">
        <v>9</v>
      </c>
      <c r="Z3" s="279" t="s">
        <v>10</v>
      </c>
      <c r="AA3" s="287" t="s">
        <v>11</v>
      </c>
      <c r="AB3" s="287" t="s">
        <v>12</v>
      </c>
      <c r="AC3" s="288" t="s">
        <v>13</v>
      </c>
      <c r="AD3" s="288"/>
      <c r="AE3" s="288"/>
      <c r="AF3" s="288"/>
      <c r="AG3" s="289" t="s">
        <v>14</v>
      </c>
      <c r="AH3" s="289" t="s">
        <v>132</v>
      </c>
      <c r="AI3" s="290" t="s">
        <v>16</v>
      </c>
      <c r="AJ3" s="290" t="s">
        <v>17</v>
      </c>
      <c r="AK3" s="290" t="s">
        <v>18</v>
      </c>
      <c r="AL3" s="290" t="s">
        <v>19</v>
      </c>
      <c r="AM3" s="290" t="s">
        <v>20</v>
      </c>
    </row>
    <row r="4" spans="1:39" ht="54" customHeight="1" x14ac:dyDescent="0.3">
      <c r="A4" s="291"/>
      <c r="B4" s="292"/>
      <c r="C4" s="293"/>
      <c r="D4" s="294"/>
      <c r="E4" s="295"/>
      <c r="F4" s="295"/>
      <c r="G4" s="296" t="s">
        <v>93</v>
      </c>
      <c r="H4" s="297"/>
      <c r="I4" s="298" t="s">
        <v>133</v>
      </c>
      <c r="J4" s="295"/>
      <c r="K4" s="279" t="s">
        <v>21</v>
      </c>
      <c r="L4" s="299" t="s">
        <v>22</v>
      </c>
      <c r="M4" s="299"/>
      <c r="N4" s="299"/>
      <c r="O4" s="299"/>
      <c r="P4" s="300"/>
      <c r="Q4" s="280" t="s">
        <v>23</v>
      </c>
      <c r="R4" s="280" t="s">
        <v>24</v>
      </c>
      <c r="S4" s="280" t="s">
        <v>25</v>
      </c>
      <c r="T4" s="301" t="s">
        <v>26</v>
      </c>
      <c r="U4" s="301" t="s">
        <v>27</v>
      </c>
      <c r="V4" s="301" t="s">
        <v>28</v>
      </c>
      <c r="W4" s="301" t="s">
        <v>29</v>
      </c>
      <c r="X4" s="280" t="s">
        <v>30</v>
      </c>
      <c r="Y4" s="294"/>
      <c r="Z4" s="294"/>
      <c r="AA4" s="287"/>
      <c r="AB4" s="287"/>
      <c r="AC4" s="302" t="s">
        <v>31</v>
      </c>
      <c r="AD4" s="302"/>
      <c r="AE4" s="16" t="s">
        <v>32</v>
      </c>
      <c r="AF4" s="16"/>
      <c r="AG4" s="303"/>
      <c r="AH4" s="303"/>
      <c r="AI4" s="304"/>
      <c r="AJ4" s="304"/>
      <c r="AK4" s="304"/>
      <c r="AL4" s="304"/>
      <c r="AM4" s="304"/>
    </row>
    <row r="5" spans="1:39" ht="30" customHeight="1" x14ac:dyDescent="0.3">
      <c r="A5" s="291"/>
      <c r="B5" s="292"/>
      <c r="C5" s="293"/>
      <c r="D5" s="294"/>
      <c r="E5" s="295"/>
      <c r="F5" s="295"/>
      <c r="G5" s="305"/>
      <c r="H5" s="298" t="s">
        <v>95</v>
      </c>
      <c r="I5" s="306"/>
      <c r="J5" s="295"/>
      <c r="K5" s="294"/>
      <c r="L5" s="307"/>
      <c r="M5" s="307"/>
      <c r="N5" s="307"/>
      <c r="O5" s="307"/>
      <c r="P5" s="308"/>
      <c r="Q5" s="295"/>
      <c r="R5" s="295"/>
      <c r="S5" s="295"/>
      <c r="T5" s="309"/>
      <c r="U5" s="309"/>
      <c r="V5" s="309"/>
      <c r="W5" s="309"/>
      <c r="X5" s="295"/>
      <c r="Y5" s="294"/>
      <c r="Z5" s="294"/>
      <c r="AA5" s="287"/>
      <c r="AB5" s="287"/>
      <c r="AC5" s="302" t="s">
        <v>33</v>
      </c>
      <c r="AD5" s="302" t="s">
        <v>96</v>
      </c>
      <c r="AE5" s="302" t="s">
        <v>35</v>
      </c>
      <c r="AF5" s="302" t="s">
        <v>97</v>
      </c>
      <c r="AG5" s="303"/>
      <c r="AH5" s="303"/>
      <c r="AI5" s="304"/>
      <c r="AJ5" s="304"/>
      <c r="AK5" s="304"/>
      <c r="AL5" s="304"/>
      <c r="AM5" s="304"/>
    </row>
    <row r="6" spans="1:39" ht="30" customHeight="1" x14ac:dyDescent="0.3">
      <c r="A6" s="291"/>
      <c r="B6" s="292"/>
      <c r="C6" s="293"/>
      <c r="D6" s="294"/>
      <c r="E6" s="295"/>
      <c r="F6" s="295"/>
      <c r="G6" s="305"/>
      <c r="H6" s="306"/>
      <c r="I6" s="306"/>
      <c r="J6" s="295"/>
      <c r="K6" s="294"/>
      <c r="L6" s="310" t="s">
        <v>37</v>
      </c>
      <c r="M6" s="311" t="s">
        <v>38</v>
      </c>
      <c r="N6" s="312"/>
      <c r="O6" s="313" t="s">
        <v>39</v>
      </c>
      <c r="P6" s="314" t="s">
        <v>134</v>
      </c>
      <c r="Q6" s="295"/>
      <c r="R6" s="295"/>
      <c r="S6" s="295"/>
      <c r="T6" s="309"/>
      <c r="U6" s="309"/>
      <c r="V6" s="309"/>
      <c r="W6" s="309"/>
      <c r="X6" s="295"/>
      <c r="Y6" s="294"/>
      <c r="Z6" s="294"/>
      <c r="AA6" s="287"/>
      <c r="AB6" s="287"/>
      <c r="AC6" s="302"/>
      <c r="AD6" s="315"/>
      <c r="AE6" s="302"/>
      <c r="AF6" s="315"/>
      <c r="AG6" s="303"/>
      <c r="AH6" s="303"/>
      <c r="AI6" s="304"/>
      <c r="AJ6" s="304"/>
      <c r="AK6" s="304"/>
      <c r="AL6" s="304"/>
      <c r="AM6" s="304"/>
    </row>
    <row r="7" spans="1:39" ht="30" customHeight="1" x14ac:dyDescent="0.3">
      <c r="A7" s="291"/>
      <c r="B7" s="292"/>
      <c r="C7" s="293"/>
      <c r="D7" s="294"/>
      <c r="E7" s="295"/>
      <c r="F7" s="295"/>
      <c r="G7" s="305"/>
      <c r="H7" s="306"/>
      <c r="I7" s="306"/>
      <c r="J7" s="295"/>
      <c r="K7" s="294"/>
      <c r="L7" s="316"/>
      <c r="M7" s="317"/>
      <c r="N7" s="318" t="s">
        <v>41</v>
      </c>
      <c r="O7" s="319"/>
      <c r="P7" s="320"/>
      <c r="Q7" s="295"/>
      <c r="R7" s="295"/>
      <c r="S7" s="295"/>
      <c r="T7" s="309"/>
      <c r="U7" s="309"/>
      <c r="V7" s="309"/>
      <c r="W7" s="309"/>
      <c r="X7" s="295"/>
      <c r="Y7" s="294"/>
      <c r="Z7" s="294"/>
      <c r="AA7" s="321"/>
      <c r="AB7" s="321"/>
      <c r="AC7" s="322"/>
      <c r="AD7" s="315"/>
      <c r="AE7" s="322"/>
      <c r="AF7" s="315"/>
      <c r="AG7" s="303"/>
      <c r="AH7" s="303"/>
      <c r="AI7" s="304"/>
      <c r="AJ7" s="304"/>
      <c r="AK7" s="304"/>
      <c r="AL7" s="304"/>
      <c r="AM7" s="304"/>
    </row>
    <row r="8" spans="1:39" ht="53.25" customHeight="1" x14ac:dyDescent="0.3">
      <c r="A8" s="323"/>
      <c r="B8" s="324"/>
      <c r="C8" s="325"/>
      <c r="D8" s="326"/>
      <c r="E8" s="327"/>
      <c r="F8" s="327"/>
      <c r="G8" s="328"/>
      <c r="H8" s="329"/>
      <c r="I8" s="329"/>
      <c r="J8" s="327"/>
      <c r="K8" s="326"/>
      <c r="L8" s="330"/>
      <c r="M8" s="331"/>
      <c r="N8" s="332"/>
      <c r="O8" s="333"/>
      <c r="P8" s="334"/>
      <c r="Q8" s="327"/>
      <c r="R8" s="327"/>
      <c r="S8" s="327"/>
      <c r="T8" s="335"/>
      <c r="U8" s="335"/>
      <c r="V8" s="335"/>
      <c r="W8" s="335"/>
      <c r="X8" s="327"/>
      <c r="Y8" s="326"/>
      <c r="Z8" s="326"/>
      <c r="AA8" s="321"/>
      <c r="AB8" s="321"/>
      <c r="AC8" s="322"/>
      <c r="AD8" s="315"/>
      <c r="AE8" s="322"/>
      <c r="AF8" s="315"/>
      <c r="AG8" s="336"/>
      <c r="AH8" s="336"/>
      <c r="AI8" s="337"/>
      <c r="AJ8" s="337"/>
      <c r="AK8" s="337"/>
      <c r="AL8" s="337"/>
      <c r="AM8" s="337"/>
    </row>
    <row r="9" spans="1:39" ht="18" customHeight="1" x14ac:dyDescent="0.3"/>
    <row r="10" spans="1:39" ht="34.5" customHeight="1" x14ac:dyDescent="0.3">
      <c r="A10" s="340" t="s">
        <v>105</v>
      </c>
      <c r="B10" s="341"/>
      <c r="C10" s="342"/>
      <c r="D10" s="343"/>
      <c r="E10" s="344">
        <v>0</v>
      </c>
      <c r="F10" s="344">
        <v>0</v>
      </c>
      <c r="G10" s="344">
        <v>0</v>
      </c>
      <c r="H10" s="344">
        <v>0</v>
      </c>
      <c r="I10" s="344">
        <v>0</v>
      </c>
      <c r="J10" s="344">
        <v>0</v>
      </c>
      <c r="K10" s="344">
        <v>0</v>
      </c>
      <c r="L10" s="344">
        <v>0</v>
      </c>
      <c r="M10" s="344">
        <v>0</v>
      </c>
      <c r="N10" s="344">
        <v>0</v>
      </c>
      <c r="O10" s="344">
        <v>0</v>
      </c>
      <c r="P10" s="344">
        <v>0</v>
      </c>
      <c r="Q10" s="344">
        <v>0</v>
      </c>
      <c r="R10" s="344">
        <v>0</v>
      </c>
      <c r="S10" s="344">
        <v>0</v>
      </c>
      <c r="T10" s="344">
        <v>0</v>
      </c>
      <c r="U10" s="344">
        <v>0</v>
      </c>
      <c r="V10" s="344">
        <v>0</v>
      </c>
      <c r="W10" s="344">
        <v>0</v>
      </c>
      <c r="X10" s="344">
        <v>0</v>
      </c>
      <c r="Y10" s="344">
        <v>0</v>
      </c>
      <c r="Z10" s="345">
        <v>0</v>
      </c>
      <c r="AA10" s="345">
        <v>0</v>
      </c>
      <c r="AB10" s="346"/>
      <c r="AC10" s="345">
        <v>0</v>
      </c>
      <c r="AD10" s="345">
        <v>0</v>
      </c>
      <c r="AE10" s="345">
        <v>0</v>
      </c>
      <c r="AF10" s="345">
        <v>0</v>
      </c>
      <c r="AG10" s="178"/>
      <c r="AH10" s="178"/>
      <c r="AI10" s="347">
        <v>0</v>
      </c>
      <c r="AJ10" s="347">
        <v>0</v>
      </c>
      <c r="AK10" s="347">
        <v>0</v>
      </c>
      <c r="AL10" s="347">
        <v>0</v>
      </c>
      <c r="AM10" s="347">
        <v>0</v>
      </c>
    </row>
    <row r="11" spans="1:39" ht="34.5" customHeight="1" thickBot="1" x14ac:dyDescent="0.35">
      <c r="A11" s="348" t="s">
        <v>107</v>
      </c>
      <c r="B11" s="349"/>
      <c r="C11" s="350"/>
      <c r="D11" s="351"/>
      <c r="E11" s="352">
        <v>0</v>
      </c>
      <c r="F11" s="352">
        <v>0</v>
      </c>
      <c r="G11" s="352">
        <v>0</v>
      </c>
      <c r="H11" s="352">
        <v>0</v>
      </c>
      <c r="I11" s="352">
        <v>0</v>
      </c>
      <c r="J11" s="352">
        <v>0</v>
      </c>
      <c r="K11" s="352">
        <v>0</v>
      </c>
      <c r="L11" s="352">
        <v>0</v>
      </c>
      <c r="M11" s="352">
        <v>0</v>
      </c>
      <c r="N11" s="352">
        <v>0</v>
      </c>
      <c r="O11" s="352">
        <v>0</v>
      </c>
      <c r="P11" s="352">
        <v>0</v>
      </c>
      <c r="Q11" s="352">
        <v>0</v>
      </c>
      <c r="R11" s="352">
        <v>0</v>
      </c>
      <c r="S11" s="352">
        <v>0</v>
      </c>
      <c r="T11" s="352">
        <v>0</v>
      </c>
      <c r="U11" s="352">
        <v>0</v>
      </c>
      <c r="V11" s="352">
        <v>0</v>
      </c>
      <c r="W11" s="352">
        <v>0</v>
      </c>
      <c r="X11" s="352">
        <v>0</v>
      </c>
      <c r="Y11" s="352">
        <v>0</v>
      </c>
      <c r="Z11" s="353">
        <v>0</v>
      </c>
      <c r="AA11" s="353">
        <v>0</v>
      </c>
      <c r="AB11" s="354"/>
      <c r="AC11" s="353">
        <v>0</v>
      </c>
      <c r="AD11" s="353">
        <v>0</v>
      </c>
      <c r="AE11" s="353">
        <v>0</v>
      </c>
      <c r="AF11" s="353">
        <v>0</v>
      </c>
      <c r="AG11" s="188"/>
      <c r="AH11" s="188"/>
      <c r="AI11" s="355">
        <v>0</v>
      </c>
      <c r="AJ11" s="355">
        <v>0</v>
      </c>
      <c r="AK11" s="355">
        <v>0</v>
      </c>
      <c r="AL11" s="355">
        <v>0</v>
      </c>
      <c r="AM11" s="355">
        <v>0</v>
      </c>
    </row>
    <row r="12" spans="1:39" ht="34.5" customHeight="1" thickTop="1" x14ac:dyDescent="0.3">
      <c r="A12" s="356"/>
      <c r="B12" s="357" t="s">
        <v>108</v>
      </c>
      <c r="C12" s="358"/>
      <c r="D12" s="359"/>
      <c r="E12" s="360">
        <v>0</v>
      </c>
      <c r="F12" s="360">
        <v>0</v>
      </c>
      <c r="G12" s="360">
        <v>0</v>
      </c>
      <c r="H12" s="360">
        <v>0</v>
      </c>
      <c r="I12" s="360">
        <v>0</v>
      </c>
      <c r="J12" s="360">
        <v>0</v>
      </c>
      <c r="K12" s="360">
        <v>0</v>
      </c>
      <c r="L12" s="360">
        <v>0</v>
      </c>
      <c r="M12" s="360">
        <v>0</v>
      </c>
      <c r="N12" s="360">
        <v>0</v>
      </c>
      <c r="O12" s="360">
        <v>0</v>
      </c>
      <c r="P12" s="360">
        <v>0</v>
      </c>
      <c r="Q12" s="360">
        <v>0</v>
      </c>
      <c r="R12" s="360">
        <v>0</v>
      </c>
      <c r="S12" s="360">
        <v>0</v>
      </c>
      <c r="T12" s="360">
        <v>0</v>
      </c>
      <c r="U12" s="360">
        <v>0</v>
      </c>
      <c r="V12" s="360">
        <v>0</v>
      </c>
      <c r="W12" s="360">
        <v>0</v>
      </c>
      <c r="X12" s="360">
        <v>0</v>
      </c>
      <c r="Y12" s="360">
        <v>0</v>
      </c>
      <c r="Z12" s="360">
        <v>0</v>
      </c>
      <c r="AA12" s="360">
        <v>0</v>
      </c>
      <c r="AB12" s="361"/>
      <c r="AC12" s="360">
        <v>0</v>
      </c>
      <c r="AD12" s="360">
        <v>0</v>
      </c>
      <c r="AE12" s="360">
        <v>0</v>
      </c>
      <c r="AF12" s="360">
        <v>0</v>
      </c>
      <c r="AG12" s="197"/>
      <c r="AH12" s="197"/>
      <c r="AI12" s="362"/>
      <c r="AJ12" s="362"/>
      <c r="AK12" s="362"/>
      <c r="AL12" s="362"/>
      <c r="AM12" s="362"/>
    </row>
    <row r="13" spans="1:39" s="275" customFormat="1" ht="17.25" customHeight="1" x14ac:dyDescent="0.3">
      <c r="A13" s="363"/>
      <c r="B13" s="363"/>
      <c r="C13" s="363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  <c r="AD13" s="364"/>
      <c r="AE13" s="364"/>
      <c r="AF13" s="364"/>
      <c r="AG13" s="365"/>
      <c r="AH13" s="202"/>
      <c r="AI13" s="366"/>
      <c r="AJ13" s="366"/>
      <c r="AK13" s="366"/>
      <c r="AL13" s="366"/>
      <c r="AM13" s="367"/>
    </row>
    <row r="14" spans="1:39" ht="34.5" customHeight="1" x14ac:dyDescent="0.3">
      <c r="A14" s="368"/>
      <c r="B14" s="369" t="s">
        <v>109</v>
      </c>
      <c r="C14" s="369"/>
      <c r="D14" s="343"/>
      <c r="E14" s="370">
        <v>150</v>
      </c>
      <c r="F14" s="370">
        <v>4</v>
      </c>
      <c r="G14" s="370">
        <v>0</v>
      </c>
      <c r="H14" s="370">
        <v>0</v>
      </c>
      <c r="I14" s="370">
        <v>0</v>
      </c>
      <c r="J14" s="370">
        <v>4</v>
      </c>
      <c r="K14" s="370">
        <v>1</v>
      </c>
      <c r="L14" s="370">
        <v>0</v>
      </c>
      <c r="M14" s="370">
        <v>0</v>
      </c>
      <c r="N14" s="370">
        <v>0</v>
      </c>
      <c r="O14" s="370">
        <v>0</v>
      </c>
      <c r="P14" s="370">
        <v>0</v>
      </c>
      <c r="Q14" s="370">
        <v>0</v>
      </c>
      <c r="R14" s="370">
        <v>0</v>
      </c>
      <c r="S14" s="370">
        <v>0</v>
      </c>
      <c r="T14" s="370">
        <v>0</v>
      </c>
      <c r="U14" s="370">
        <v>0</v>
      </c>
      <c r="V14" s="370">
        <v>0</v>
      </c>
      <c r="W14" s="370">
        <v>0</v>
      </c>
      <c r="X14" s="370">
        <v>3</v>
      </c>
      <c r="Y14" s="370">
        <v>0</v>
      </c>
      <c r="Z14" s="370">
        <v>0</v>
      </c>
      <c r="AA14" s="370">
        <v>206</v>
      </c>
      <c r="AB14" s="371"/>
      <c r="AC14" s="370">
        <v>0</v>
      </c>
      <c r="AD14" s="370">
        <v>0</v>
      </c>
      <c r="AE14" s="370">
        <v>0</v>
      </c>
      <c r="AF14" s="370">
        <v>0</v>
      </c>
      <c r="AG14" s="178"/>
      <c r="AH14" s="178"/>
      <c r="AI14" s="347">
        <f t="shared" ref="AI14:AI34" si="0">F14/E14*100</f>
        <v>2.666666666666667</v>
      </c>
      <c r="AJ14" s="347">
        <f t="shared" ref="AJ14:AJ34" si="1">J14/F14*100</f>
        <v>100</v>
      </c>
      <c r="AK14" s="347">
        <f t="shared" ref="AK14:AK34" si="2">P14/E14*100000</f>
        <v>0</v>
      </c>
      <c r="AL14" s="347">
        <v>0</v>
      </c>
      <c r="AM14" s="347">
        <f t="shared" ref="AM14:AM34" si="3">P14/F14*100</f>
        <v>0</v>
      </c>
    </row>
    <row r="15" spans="1:39" ht="34.5" customHeight="1" x14ac:dyDescent="0.3">
      <c r="A15" s="372"/>
      <c r="B15" s="369" t="s">
        <v>110</v>
      </c>
      <c r="C15" s="369"/>
      <c r="D15" s="343"/>
      <c r="E15" s="370">
        <v>48</v>
      </c>
      <c r="F15" s="370">
        <v>4</v>
      </c>
      <c r="G15" s="370">
        <v>0</v>
      </c>
      <c r="H15" s="370">
        <v>0</v>
      </c>
      <c r="I15" s="370">
        <v>0</v>
      </c>
      <c r="J15" s="370">
        <v>4</v>
      </c>
      <c r="K15" s="370">
        <v>3</v>
      </c>
      <c r="L15" s="370">
        <v>0</v>
      </c>
      <c r="M15" s="370">
        <v>0</v>
      </c>
      <c r="N15" s="370">
        <v>0</v>
      </c>
      <c r="O15" s="370">
        <v>0</v>
      </c>
      <c r="P15" s="370">
        <v>0</v>
      </c>
      <c r="Q15" s="370">
        <v>0</v>
      </c>
      <c r="R15" s="370">
        <v>0</v>
      </c>
      <c r="S15" s="370">
        <v>0</v>
      </c>
      <c r="T15" s="370">
        <v>0</v>
      </c>
      <c r="U15" s="370">
        <v>0</v>
      </c>
      <c r="V15" s="370">
        <v>1</v>
      </c>
      <c r="W15" s="370">
        <v>0</v>
      </c>
      <c r="X15" s="370">
        <v>0</v>
      </c>
      <c r="Y15" s="370">
        <v>0</v>
      </c>
      <c r="Z15" s="370">
        <v>0</v>
      </c>
      <c r="AA15" s="370">
        <v>61</v>
      </c>
      <c r="AB15" s="371"/>
      <c r="AC15" s="370">
        <v>0</v>
      </c>
      <c r="AD15" s="370">
        <v>0</v>
      </c>
      <c r="AE15" s="370">
        <v>0</v>
      </c>
      <c r="AF15" s="370">
        <v>0</v>
      </c>
      <c r="AG15" s="178"/>
      <c r="AH15" s="178"/>
      <c r="AI15" s="347">
        <f t="shared" si="0"/>
        <v>8.3333333333333321</v>
      </c>
      <c r="AJ15" s="347">
        <f t="shared" si="1"/>
        <v>100</v>
      </c>
      <c r="AK15" s="347">
        <f t="shared" si="2"/>
        <v>0</v>
      </c>
      <c r="AL15" s="347">
        <v>0</v>
      </c>
      <c r="AM15" s="347">
        <f t="shared" si="3"/>
        <v>0</v>
      </c>
    </row>
    <row r="16" spans="1:39" ht="34.5" customHeight="1" x14ac:dyDescent="0.3">
      <c r="A16" s="372"/>
      <c r="B16" s="369" t="s">
        <v>111</v>
      </c>
      <c r="C16" s="369"/>
      <c r="D16" s="343"/>
      <c r="E16" s="370">
        <v>143</v>
      </c>
      <c r="F16" s="370">
        <v>11</v>
      </c>
      <c r="G16" s="370">
        <v>0</v>
      </c>
      <c r="H16" s="370">
        <v>0</v>
      </c>
      <c r="I16" s="370">
        <v>0</v>
      </c>
      <c r="J16" s="370">
        <v>10</v>
      </c>
      <c r="K16" s="370">
        <v>2</v>
      </c>
      <c r="L16" s="370">
        <v>0</v>
      </c>
      <c r="M16" s="370">
        <v>0</v>
      </c>
      <c r="N16" s="370">
        <v>0</v>
      </c>
      <c r="O16" s="370">
        <v>0</v>
      </c>
      <c r="P16" s="370">
        <v>0</v>
      </c>
      <c r="Q16" s="370">
        <v>0</v>
      </c>
      <c r="R16" s="370">
        <v>4</v>
      </c>
      <c r="S16" s="370">
        <v>1</v>
      </c>
      <c r="T16" s="370">
        <v>0</v>
      </c>
      <c r="U16" s="370">
        <v>1</v>
      </c>
      <c r="V16" s="370">
        <v>1</v>
      </c>
      <c r="W16" s="370">
        <v>0</v>
      </c>
      <c r="X16" s="370">
        <v>1</v>
      </c>
      <c r="Y16" s="370">
        <v>1</v>
      </c>
      <c r="Z16" s="370">
        <v>0</v>
      </c>
      <c r="AA16" s="370">
        <v>126</v>
      </c>
      <c r="AB16" s="371"/>
      <c r="AC16" s="370">
        <v>0</v>
      </c>
      <c r="AD16" s="370">
        <v>0</v>
      </c>
      <c r="AE16" s="370">
        <v>0</v>
      </c>
      <c r="AF16" s="370">
        <v>0</v>
      </c>
      <c r="AG16" s="178"/>
      <c r="AH16" s="178"/>
      <c r="AI16" s="347">
        <f t="shared" si="0"/>
        <v>7.6923076923076925</v>
      </c>
      <c r="AJ16" s="347">
        <f t="shared" si="1"/>
        <v>90.909090909090907</v>
      </c>
      <c r="AK16" s="347">
        <f t="shared" si="2"/>
        <v>0</v>
      </c>
      <c r="AL16" s="347">
        <v>0</v>
      </c>
      <c r="AM16" s="347">
        <f t="shared" si="3"/>
        <v>0</v>
      </c>
    </row>
    <row r="17" spans="1:39" ht="34.5" customHeight="1" x14ac:dyDescent="0.3">
      <c r="A17" s="372"/>
      <c r="B17" s="369" t="s">
        <v>112</v>
      </c>
      <c r="C17" s="369"/>
      <c r="D17" s="343"/>
      <c r="E17" s="370">
        <v>126</v>
      </c>
      <c r="F17" s="370">
        <v>14</v>
      </c>
      <c r="G17" s="370">
        <v>3</v>
      </c>
      <c r="H17" s="370">
        <v>3</v>
      </c>
      <c r="I17" s="370">
        <v>0</v>
      </c>
      <c r="J17" s="370">
        <v>13</v>
      </c>
      <c r="K17" s="370">
        <v>3</v>
      </c>
      <c r="L17" s="370">
        <v>0</v>
      </c>
      <c r="M17" s="370">
        <v>0</v>
      </c>
      <c r="N17" s="370">
        <v>0</v>
      </c>
      <c r="O17" s="370">
        <v>0</v>
      </c>
      <c r="P17" s="370">
        <v>0</v>
      </c>
      <c r="Q17" s="370">
        <v>0</v>
      </c>
      <c r="R17" s="370">
        <v>2</v>
      </c>
      <c r="S17" s="370">
        <v>2</v>
      </c>
      <c r="T17" s="370">
        <v>0</v>
      </c>
      <c r="U17" s="370">
        <v>0</v>
      </c>
      <c r="V17" s="370">
        <v>1</v>
      </c>
      <c r="W17" s="370">
        <v>0</v>
      </c>
      <c r="X17" s="370">
        <v>5</v>
      </c>
      <c r="Y17" s="370">
        <v>1</v>
      </c>
      <c r="Z17" s="370">
        <v>0</v>
      </c>
      <c r="AA17" s="370">
        <v>121</v>
      </c>
      <c r="AB17" s="371"/>
      <c r="AC17" s="370">
        <v>0</v>
      </c>
      <c r="AD17" s="370">
        <v>0</v>
      </c>
      <c r="AE17" s="370">
        <v>0</v>
      </c>
      <c r="AF17" s="370">
        <v>0</v>
      </c>
      <c r="AG17" s="178"/>
      <c r="AH17" s="178"/>
      <c r="AI17" s="347">
        <f t="shared" si="0"/>
        <v>11.111111111111111</v>
      </c>
      <c r="AJ17" s="347">
        <f t="shared" si="1"/>
        <v>92.857142857142861</v>
      </c>
      <c r="AK17" s="347">
        <f t="shared" si="2"/>
        <v>0</v>
      </c>
      <c r="AL17" s="347">
        <v>0</v>
      </c>
      <c r="AM17" s="347">
        <f t="shared" si="3"/>
        <v>0</v>
      </c>
    </row>
    <row r="18" spans="1:39" ht="34.5" customHeight="1" x14ac:dyDescent="0.3">
      <c r="A18" s="373" t="s">
        <v>113</v>
      </c>
      <c r="B18" s="369" t="s">
        <v>114</v>
      </c>
      <c r="C18" s="369"/>
      <c r="D18" s="343"/>
      <c r="E18" s="370">
        <v>302</v>
      </c>
      <c r="F18" s="370">
        <v>21</v>
      </c>
      <c r="G18" s="370">
        <v>1</v>
      </c>
      <c r="H18" s="370">
        <v>1</v>
      </c>
      <c r="I18" s="370">
        <v>0</v>
      </c>
      <c r="J18" s="370">
        <v>21</v>
      </c>
      <c r="K18" s="370">
        <v>10</v>
      </c>
      <c r="L18" s="370">
        <v>0</v>
      </c>
      <c r="M18" s="370">
        <v>0</v>
      </c>
      <c r="N18" s="370">
        <v>0</v>
      </c>
      <c r="O18" s="370">
        <v>0</v>
      </c>
      <c r="P18" s="370">
        <v>0</v>
      </c>
      <c r="Q18" s="370">
        <v>0</v>
      </c>
      <c r="R18" s="370">
        <v>2</v>
      </c>
      <c r="S18" s="370">
        <v>3</v>
      </c>
      <c r="T18" s="370">
        <v>0</v>
      </c>
      <c r="U18" s="370">
        <v>0</v>
      </c>
      <c r="V18" s="370">
        <v>3</v>
      </c>
      <c r="W18" s="370">
        <v>2</v>
      </c>
      <c r="X18" s="370">
        <v>1</v>
      </c>
      <c r="Y18" s="370">
        <v>0</v>
      </c>
      <c r="Z18" s="370">
        <v>0</v>
      </c>
      <c r="AA18" s="370">
        <v>299</v>
      </c>
      <c r="AB18" s="371"/>
      <c r="AC18" s="370">
        <v>0</v>
      </c>
      <c r="AD18" s="370">
        <v>0</v>
      </c>
      <c r="AE18" s="370">
        <v>0</v>
      </c>
      <c r="AF18" s="370">
        <v>0</v>
      </c>
      <c r="AG18" s="178"/>
      <c r="AH18" s="178"/>
      <c r="AI18" s="347">
        <f t="shared" si="0"/>
        <v>6.9536423841059598</v>
      </c>
      <c r="AJ18" s="347">
        <f t="shared" si="1"/>
        <v>100</v>
      </c>
      <c r="AK18" s="347">
        <f t="shared" si="2"/>
        <v>0</v>
      </c>
      <c r="AL18" s="347">
        <v>0</v>
      </c>
      <c r="AM18" s="347">
        <f t="shared" si="3"/>
        <v>0</v>
      </c>
    </row>
    <row r="19" spans="1:39" ht="34.5" customHeight="1" x14ac:dyDescent="0.3">
      <c r="A19" s="372"/>
      <c r="B19" s="369" t="s">
        <v>115</v>
      </c>
      <c r="C19" s="369"/>
      <c r="D19" s="343"/>
      <c r="E19" s="370">
        <v>686</v>
      </c>
      <c r="F19" s="370">
        <v>60</v>
      </c>
      <c r="G19" s="370">
        <v>0</v>
      </c>
      <c r="H19" s="370">
        <v>0</v>
      </c>
      <c r="I19" s="370">
        <v>0</v>
      </c>
      <c r="J19" s="370">
        <v>54</v>
      </c>
      <c r="K19" s="370">
        <v>15</v>
      </c>
      <c r="L19" s="370">
        <v>3</v>
      </c>
      <c r="M19" s="370">
        <v>6</v>
      </c>
      <c r="N19" s="370">
        <v>3</v>
      </c>
      <c r="O19" s="370">
        <v>4</v>
      </c>
      <c r="P19" s="370">
        <v>13</v>
      </c>
      <c r="Q19" s="370">
        <v>1</v>
      </c>
      <c r="R19" s="370">
        <v>5</v>
      </c>
      <c r="S19" s="370">
        <v>0</v>
      </c>
      <c r="T19" s="370">
        <v>1</v>
      </c>
      <c r="U19" s="370">
        <v>0</v>
      </c>
      <c r="V19" s="370">
        <v>11</v>
      </c>
      <c r="W19" s="370">
        <v>1</v>
      </c>
      <c r="X19" s="370">
        <v>7</v>
      </c>
      <c r="Y19" s="370">
        <v>6</v>
      </c>
      <c r="Z19" s="370">
        <v>0</v>
      </c>
      <c r="AA19" s="370">
        <v>698</v>
      </c>
      <c r="AB19" s="371"/>
      <c r="AC19" s="370">
        <v>0</v>
      </c>
      <c r="AD19" s="370">
        <v>0</v>
      </c>
      <c r="AE19" s="370">
        <v>0</v>
      </c>
      <c r="AF19" s="370">
        <v>0</v>
      </c>
      <c r="AG19" s="178"/>
      <c r="AH19" s="178"/>
      <c r="AI19" s="347">
        <f t="shared" si="0"/>
        <v>8.7463556851311957</v>
      </c>
      <c r="AJ19" s="347">
        <f t="shared" si="1"/>
        <v>90</v>
      </c>
      <c r="AK19" s="347">
        <f t="shared" si="2"/>
        <v>1895.0437317784258</v>
      </c>
      <c r="AL19" s="347">
        <f t="shared" ref="AL19:AL34" si="4">M19/P19*100</f>
        <v>46.153846153846153</v>
      </c>
      <c r="AM19" s="347">
        <f t="shared" si="3"/>
        <v>21.666666666666668</v>
      </c>
    </row>
    <row r="20" spans="1:39" ht="34.5" customHeight="1" x14ac:dyDescent="0.3">
      <c r="A20" s="372"/>
      <c r="B20" s="369" t="s">
        <v>116</v>
      </c>
      <c r="C20" s="369"/>
      <c r="D20" s="343"/>
      <c r="E20" s="370">
        <v>453</v>
      </c>
      <c r="F20" s="370">
        <v>45</v>
      </c>
      <c r="G20" s="370">
        <v>0</v>
      </c>
      <c r="H20" s="370">
        <v>0</v>
      </c>
      <c r="I20" s="370">
        <v>0</v>
      </c>
      <c r="J20" s="370">
        <v>45</v>
      </c>
      <c r="K20" s="370">
        <v>7</v>
      </c>
      <c r="L20" s="370">
        <v>5</v>
      </c>
      <c r="M20" s="370">
        <v>7</v>
      </c>
      <c r="N20" s="370">
        <v>4</v>
      </c>
      <c r="O20" s="370">
        <v>4</v>
      </c>
      <c r="P20" s="370">
        <v>16</v>
      </c>
      <c r="Q20" s="370">
        <v>0</v>
      </c>
      <c r="R20" s="370">
        <v>3</v>
      </c>
      <c r="S20" s="370">
        <v>4</v>
      </c>
      <c r="T20" s="370">
        <v>0</v>
      </c>
      <c r="U20" s="370">
        <v>2</v>
      </c>
      <c r="V20" s="370">
        <v>5</v>
      </c>
      <c r="W20" s="370">
        <v>1</v>
      </c>
      <c r="X20" s="370">
        <v>7</v>
      </c>
      <c r="Y20" s="370">
        <v>0</v>
      </c>
      <c r="Z20" s="370">
        <v>0</v>
      </c>
      <c r="AA20" s="370">
        <v>409</v>
      </c>
      <c r="AB20" s="371"/>
      <c r="AC20" s="370">
        <v>0</v>
      </c>
      <c r="AD20" s="370">
        <v>0</v>
      </c>
      <c r="AE20" s="370">
        <v>0</v>
      </c>
      <c r="AF20" s="370">
        <v>0</v>
      </c>
      <c r="AG20" s="178"/>
      <c r="AH20" s="178"/>
      <c r="AI20" s="347">
        <f t="shared" si="0"/>
        <v>9.9337748344370862</v>
      </c>
      <c r="AJ20" s="347">
        <f t="shared" si="1"/>
        <v>100</v>
      </c>
      <c r="AK20" s="347">
        <f t="shared" si="2"/>
        <v>3532.008830022075</v>
      </c>
      <c r="AL20" s="347">
        <f t="shared" si="4"/>
        <v>43.75</v>
      </c>
      <c r="AM20" s="347">
        <f t="shared" si="3"/>
        <v>35.555555555555557</v>
      </c>
    </row>
    <row r="21" spans="1:39" ht="34.5" customHeight="1" x14ac:dyDescent="0.3">
      <c r="A21" s="372"/>
      <c r="B21" s="369" t="s">
        <v>117</v>
      </c>
      <c r="C21" s="369"/>
      <c r="D21" s="343"/>
      <c r="E21" s="370">
        <v>301</v>
      </c>
      <c r="F21" s="370">
        <v>39</v>
      </c>
      <c r="G21" s="370">
        <v>1</v>
      </c>
      <c r="H21" s="370">
        <v>1</v>
      </c>
      <c r="I21" s="370">
        <v>0</v>
      </c>
      <c r="J21" s="370">
        <v>37</v>
      </c>
      <c r="K21" s="370">
        <v>12</v>
      </c>
      <c r="L21" s="370">
        <v>3</v>
      </c>
      <c r="M21" s="370">
        <v>3</v>
      </c>
      <c r="N21" s="370">
        <v>2</v>
      </c>
      <c r="O21" s="370">
        <v>2</v>
      </c>
      <c r="P21" s="370">
        <v>8</v>
      </c>
      <c r="Q21" s="370">
        <v>0</v>
      </c>
      <c r="R21" s="370">
        <v>5</v>
      </c>
      <c r="S21" s="370">
        <v>3</v>
      </c>
      <c r="T21" s="370">
        <v>0</v>
      </c>
      <c r="U21" s="370">
        <v>0</v>
      </c>
      <c r="V21" s="370">
        <v>2</v>
      </c>
      <c r="W21" s="370">
        <v>1</v>
      </c>
      <c r="X21" s="370">
        <v>6</v>
      </c>
      <c r="Y21" s="370">
        <v>2</v>
      </c>
      <c r="Z21" s="370">
        <v>0</v>
      </c>
      <c r="AA21" s="370">
        <v>292</v>
      </c>
      <c r="AB21" s="371"/>
      <c r="AC21" s="370">
        <v>0</v>
      </c>
      <c r="AD21" s="370">
        <v>0</v>
      </c>
      <c r="AE21" s="370">
        <v>0</v>
      </c>
      <c r="AF21" s="370">
        <v>0</v>
      </c>
      <c r="AG21" s="178"/>
      <c r="AH21" s="178"/>
      <c r="AI21" s="347">
        <f t="shared" si="0"/>
        <v>12.956810631229235</v>
      </c>
      <c r="AJ21" s="347">
        <f t="shared" si="1"/>
        <v>94.871794871794862</v>
      </c>
      <c r="AK21" s="347">
        <f t="shared" si="2"/>
        <v>2657.8073089700997</v>
      </c>
      <c r="AL21" s="347">
        <f t="shared" si="4"/>
        <v>37.5</v>
      </c>
      <c r="AM21" s="347">
        <f t="shared" si="3"/>
        <v>20.512820512820511</v>
      </c>
    </row>
    <row r="22" spans="1:39" ht="34.5" customHeight="1" thickBot="1" x14ac:dyDescent="0.35">
      <c r="A22" s="372"/>
      <c r="B22" s="374" t="s">
        <v>118</v>
      </c>
      <c r="C22" s="375"/>
      <c r="D22" s="376"/>
      <c r="E22" s="377">
        <v>226</v>
      </c>
      <c r="F22" s="377">
        <v>38</v>
      </c>
      <c r="G22" s="377">
        <v>1</v>
      </c>
      <c r="H22" s="377">
        <v>1</v>
      </c>
      <c r="I22" s="377">
        <v>0</v>
      </c>
      <c r="J22" s="377">
        <v>34</v>
      </c>
      <c r="K22" s="377">
        <v>4</v>
      </c>
      <c r="L22" s="377">
        <v>3</v>
      </c>
      <c r="M22" s="377">
        <v>7</v>
      </c>
      <c r="N22" s="377">
        <v>5</v>
      </c>
      <c r="O22" s="377">
        <v>6</v>
      </c>
      <c r="P22" s="377">
        <v>16</v>
      </c>
      <c r="Q22" s="377">
        <v>0</v>
      </c>
      <c r="R22" s="377">
        <v>2</v>
      </c>
      <c r="S22" s="377">
        <v>3</v>
      </c>
      <c r="T22" s="377">
        <v>0</v>
      </c>
      <c r="U22" s="377">
        <v>0</v>
      </c>
      <c r="V22" s="377">
        <v>2</v>
      </c>
      <c r="W22" s="377">
        <v>1</v>
      </c>
      <c r="X22" s="377">
        <v>6</v>
      </c>
      <c r="Y22" s="377">
        <v>4</v>
      </c>
      <c r="Z22" s="377">
        <v>0</v>
      </c>
      <c r="AA22" s="377">
        <v>206</v>
      </c>
      <c r="AB22" s="378"/>
      <c r="AC22" s="377">
        <v>0</v>
      </c>
      <c r="AD22" s="377">
        <v>0</v>
      </c>
      <c r="AE22" s="377">
        <v>0</v>
      </c>
      <c r="AF22" s="377">
        <v>0</v>
      </c>
      <c r="AG22" s="215"/>
      <c r="AH22" s="215"/>
      <c r="AI22" s="379">
        <f t="shared" si="0"/>
        <v>16.814159292035399</v>
      </c>
      <c r="AJ22" s="379">
        <f t="shared" si="1"/>
        <v>89.473684210526315</v>
      </c>
      <c r="AK22" s="379">
        <f t="shared" si="2"/>
        <v>7079.646017699115</v>
      </c>
      <c r="AL22" s="379">
        <f t="shared" si="4"/>
        <v>43.75</v>
      </c>
      <c r="AM22" s="379">
        <f t="shared" si="3"/>
        <v>42.105263157894733</v>
      </c>
    </row>
    <row r="23" spans="1:39" ht="34.5" customHeight="1" thickBot="1" x14ac:dyDescent="0.35">
      <c r="A23" s="380"/>
      <c r="B23" s="381" t="s">
        <v>120</v>
      </c>
      <c r="C23" s="382"/>
      <c r="D23" s="383"/>
      <c r="E23" s="384">
        <v>2435</v>
      </c>
      <c r="F23" s="384">
        <v>236</v>
      </c>
      <c r="G23" s="384">
        <v>6</v>
      </c>
      <c r="H23" s="384">
        <v>6</v>
      </c>
      <c r="I23" s="384">
        <v>0</v>
      </c>
      <c r="J23" s="384">
        <v>222</v>
      </c>
      <c r="K23" s="384">
        <v>57</v>
      </c>
      <c r="L23" s="384">
        <v>14</v>
      </c>
      <c r="M23" s="384">
        <v>23</v>
      </c>
      <c r="N23" s="384">
        <v>14</v>
      </c>
      <c r="O23" s="384">
        <v>16</v>
      </c>
      <c r="P23" s="384">
        <v>53</v>
      </c>
      <c r="Q23" s="384">
        <v>1</v>
      </c>
      <c r="R23" s="384">
        <v>23</v>
      </c>
      <c r="S23" s="384">
        <v>16</v>
      </c>
      <c r="T23" s="384">
        <v>1</v>
      </c>
      <c r="U23" s="384">
        <v>3</v>
      </c>
      <c r="V23" s="384">
        <v>26</v>
      </c>
      <c r="W23" s="384">
        <v>6</v>
      </c>
      <c r="X23" s="384">
        <v>36</v>
      </c>
      <c r="Y23" s="384">
        <v>14</v>
      </c>
      <c r="Z23" s="384">
        <v>0</v>
      </c>
      <c r="AA23" s="384">
        <v>2418</v>
      </c>
      <c r="AB23" s="385"/>
      <c r="AC23" s="384">
        <v>0</v>
      </c>
      <c r="AD23" s="384">
        <v>0</v>
      </c>
      <c r="AE23" s="384">
        <v>0</v>
      </c>
      <c r="AF23" s="384">
        <v>0</v>
      </c>
      <c r="AG23" s="225"/>
      <c r="AH23" s="225"/>
      <c r="AI23" s="386">
        <f t="shared" si="0"/>
        <v>9.6919917864476393</v>
      </c>
      <c r="AJ23" s="386">
        <f t="shared" si="1"/>
        <v>94.067796610169495</v>
      </c>
      <c r="AK23" s="386">
        <f t="shared" si="2"/>
        <v>2176.5913757700205</v>
      </c>
      <c r="AL23" s="386">
        <f t="shared" si="4"/>
        <v>43.39622641509434</v>
      </c>
      <c r="AM23" s="386">
        <f t="shared" si="3"/>
        <v>22.457627118644069</v>
      </c>
    </row>
    <row r="24" spans="1:39" ht="34.5" customHeight="1" thickTop="1" x14ac:dyDescent="0.3">
      <c r="A24" s="372"/>
      <c r="B24" s="387" t="s">
        <v>109</v>
      </c>
      <c r="C24" s="387"/>
      <c r="D24" s="388"/>
      <c r="E24" s="389">
        <v>562</v>
      </c>
      <c r="F24" s="389">
        <v>6</v>
      </c>
      <c r="G24" s="389">
        <v>0</v>
      </c>
      <c r="H24" s="389">
        <v>0</v>
      </c>
      <c r="I24" s="389">
        <v>0</v>
      </c>
      <c r="J24" s="389">
        <v>5</v>
      </c>
      <c r="K24" s="389">
        <v>2</v>
      </c>
      <c r="L24" s="389">
        <v>0</v>
      </c>
      <c r="M24" s="389">
        <v>0</v>
      </c>
      <c r="N24" s="389">
        <v>0</v>
      </c>
      <c r="O24" s="389">
        <v>0</v>
      </c>
      <c r="P24" s="389">
        <v>0</v>
      </c>
      <c r="Q24" s="389">
        <v>0</v>
      </c>
      <c r="R24" s="389">
        <v>3</v>
      </c>
      <c r="S24" s="389">
        <v>0</v>
      </c>
      <c r="T24" s="389">
        <v>0</v>
      </c>
      <c r="U24" s="389">
        <v>0</v>
      </c>
      <c r="V24" s="389">
        <v>0</v>
      </c>
      <c r="W24" s="389">
        <v>0</v>
      </c>
      <c r="X24" s="389">
        <v>0</v>
      </c>
      <c r="Y24" s="389">
        <v>1</v>
      </c>
      <c r="Z24" s="389">
        <v>0</v>
      </c>
      <c r="AA24" s="389">
        <v>584</v>
      </c>
      <c r="AB24" s="390"/>
      <c r="AC24" s="389">
        <v>0</v>
      </c>
      <c r="AD24" s="389">
        <v>0</v>
      </c>
      <c r="AE24" s="389">
        <v>0</v>
      </c>
      <c r="AF24" s="389">
        <v>0</v>
      </c>
      <c r="AG24" s="197"/>
      <c r="AH24" s="197"/>
      <c r="AI24" s="362">
        <f t="shared" si="0"/>
        <v>1.0676156583629894</v>
      </c>
      <c r="AJ24" s="362">
        <f t="shared" si="1"/>
        <v>83.333333333333343</v>
      </c>
      <c r="AK24" s="362">
        <f t="shared" si="2"/>
        <v>0</v>
      </c>
      <c r="AL24" s="362">
        <v>0</v>
      </c>
      <c r="AM24" s="362">
        <f t="shared" si="3"/>
        <v>0</v>
      </c>
    </row>
    <row r="25" spans="1:39" ht="34.5" customHeight="1" x14ac:dyDescent="0.3">
      <c r="A25" s="372"/>
      <c r="B25" s="369" t="s">
        <v>110</v>
      </c>
      <c r="C25" s="369"/>
      <c r="D25" s="343"/>
      <c r="E25" s="370">
        <v>225</v>
      </c>
      <c r="F25" s="370">
        <v>9</v>
      </c>
      <c r="G25" s="370">
        <v>0</v>
      </c>
      <c r="H25" s="370">
        <v>0</v>
      </c>
      <c r="I25" s="370">
        <v>0</v>
      </c>
      <c r="J25" s="370">
        <v>8</v>
      </c>
      <c r="K25" s="370">
        <v>4</v>
      </c>
      <c r="L25" s="370">
        <v>0</v>
      </c>
      <c r="M25" s="370">
        <v>0</v>
      </c>
      <c r="N25" s="370">
        <v>0</v>
      </c>
      <c r="O25" s="370">
        <v>0</v>
      </c>
      <c r="P25" s="370">
        <v>0</v>
      </c>
      <c r="Q25" s="370">
        <v>0</v>
      </c>
      <c r="R25" s="370">
        <v>1</v>
      </c>
      <c r="S25" s="370">
        <v>0</v>
      </c>
      <c r="T25" s="370">
        <v>0</v>
      </c>
      <c r="U25" s="370">
        <v>0</v>
      </c>
      <c r="V25" s="370">
        <v>0</v>
      </c>
      <c r="W25" s="370">
        <v>0</v>
      </c>
      <c r="X25" s="370">
        <v>3</v>
      </c>
      <c r="Y25" s="370">
        <v>1</v>
      </c>
      <c r="Z25" s="370">
        <v>0</v>
      </c>
      <c r="AA25" s="370">
        <v>204</v>
      </c>
      <c r="AB25" s="371"/>
      <c r="AC25" s="370">
        <v>0</v>
      </c>
      <c r="AD25" s="370">
        <v>0</v>
      </c>
      <c r="AE25" s="370">
        <v>0</v>
      </c>
      <c r="AF25" s="370">
        <v>0</v>
      </c>
      <c r="AG25" s="178"/>
      <c r="AH25" s="178"/>
      <c r="AI25" s="347">
        <f t="shared" si="0"/>
        <v>4</v>
      </c>
      <c r="AJ25" s="347">
        <f t="shared" si="1"/>
        <v>88.888888888888886</v>
      </c>
      <c r="AK25" s="347">
        <f t="shared" si="2"/>
        <v>0</v>
      </c>
      <c r="AL25" s="347">
        <v>0</v>
      </c>
      <c r="AM25" s="347">
        <f t="shared" si="3"/>
        <v>0</v>
      </c>
    </row>
    <row r="26" spans="1:39" ht="34.5" customHeight="1" x14ac:dyDescent="0.3">
      <c r="A26" s="372"/>
      <c r="B26" s="369" t="s">
        <v>111</v>
      </c>
      <c r="C26" s="369"/>
      <c r="D26" s="343"/>
      <c r="E26" s="370">
        <v>462</v>
      </c>
      <c r="F26" s="370">
        <v>16</v>
      </c>
      <c r="G26" s="370">
        <v>0</v>
      </c>
      <c r="H26" s="370">
        <v>0</v>
      </c>
      <c r="I26" s="370">
        <v>0</v>
      </c>
      <c r="J26" s="370">
        <v>16</v>
      </c>
      <c r="K26" s="370">
        <v>5</v>
      </c>
      <c r="L26" s="370">
        <v>0</v>
      </c>
      <c r="M26" s="370">
        <v>0</v>
      </c>
      <c r="N26" s="370">
        <v>0</v>
      </c>
      <c r="O26" s="370">
        <v>0</v>
      </c>
      <c r="P26" s="370">
        <v>0</v>
      </c>
      <c r="Q26" s="370">
        <v>0</v>
      </c>
      <c r="R26" s="370">
        <v>2</v>
      </c>
      <c r="S26" s="370">
        <v>0</v>
      </c>
      <c r="T26" s="370">
        <v>1</v>
      </c>
      <c r="U26" s="370">
        <v>0</v>
      </c>
      <c r="V26" s="370">
        <v>0</v>
      </c>
      <c r="W26" s="370">
        <v>0</v>
      </c>
      <c r="X26" s="370">
        <v>8</v>
      </c>
      <c r="Y26" s="370">
        <v>0</v>
      </c>
      <c r="Z26" s="370">
        <v>0</v>
      </c>
      <c r="AA26" s="370">
        <v>483</v>
      </c>
      <c r="AB26" s="371"/>
      <c r="AC26" s="370">
        <v>0</v>
      </c>
      <c r="AD26" s="370">
        <v>0</v>
      </c>
      <c r="AE26" s="370">
        <v>0</v>
      </c>
      <c r="AF26" s="370">
        <v>0</v>
      </c>
      <c r="AG26" s="178"/>
      <c r="AH26" s="178"/>
      <c r="AI26" s="347">
        <f t="shared" si="0"/>
        <v>3.4632034632034632</v>
      </c>
      <c r="AJ26" s="347">
        <f t="shared" si="1"/>
        <v>100</v>
      </c>
      <c r="AK26" s="347">
        <f t="shared" si="2"/>
        <v>0</v>
      </c>
      <c r="AL26" s="347">
        <v>0</v>
      </c>
      <c r="AM26" s="347">
        <f t="shared" si="3"/>
        <v>0</v>
      </c>
    </row>
    <row r="27" spans="1:39" ht="34.5" customHeight="1" x14ac:dyDescent="0.3">
      <c r="A27" s="372"/>
      <c r="B27" s="369" t="s">
        <v>112</v>
      </c>
      <c r="C27" s="369"/>
      <c r="D27" s="343"/>
      <c r="E27" s="370">
        <v>347</v>
      </c>
      <c r="F27" s="370">
        <v>16</v>
      </c>
      <c r="G27" s="370">
        <v>0</v>
      </c>
      <c r="H27" s="370">
        <v>0</v>
      </c>
      <c r="I27" s="370">
        <v>0</v>
      </c>
      <c r="J27" s="370">
        <v>16</v>
      </c>
      <c r="K27" s="370">
        <v>10</v>
      </c>
      <c r="L27" s="370">
        <v>0</v>
      </c>
      <c r="M27" s="370">
        <v>0</v>
      </c>
      <c r="N27" s="370">
        <v>0</v>
      </c>
      <c r="O27" s="370">
        <v>2</v>
      </c>
      <c r="P27" s="370">
        <v>2</v>
      </c>
      <c r="Q27" s="370">
        <v>0</v>
      </c>
      <c r="R27" s="370">
        <v>1</v>
      </c>
      <c r="S27" s="370">
        <v>0</v>
      </c>
      <c r="T27" s="370">
        <v>0</v>
      </c>
      <c r="U27" s="370">
        <v>0</v>
      </c>
      <c r="V27" s="370">
        <v>1</v>
      </c>
      <c r="W27" s="370">
        <v>0</v>
      </c>
      <c r="X27" s="370">
        <v>2</v>
      </c>
      <c r="Y27" s="370">
        <v>0</v>
      </c>
      <c r="Z27" s="370">
        <v>0</v>
      </c>
      <c r="AA27" s="370">
        <v>358</v>
      </c>
      <c r="AB27" s="371"/>
      <c r="AC27" s="370">
        <v>0</v>
      </c>
      <c r="AD27" s="370">
        <v>0</v>
      </c>
      <c r="AE27" s="370">
        <v>0</v>
      </c>
      <c r="AF27" s="370">
        <v>0</v>
      </c>
      <c r="AG27" s="178"/>
      <c r="AH27" s="178"/>
      <c r="AI27" s="347">
        <f t="shared" si="0"/>
        <v>4.6109510086455332</v>
      </c>
      <c r="AJ27" s="347">
        <f t="shared" si="1"/>
        <v>100</v>
      </c>
      <c r="AK27" s="347">
        <f t="shared" si="2"/>
        <v>576.36887608069162</v>
      </c>
      <c r="AL27" s="347">
        <f t="shared" si="4"/>
        <v>0</v>
      </c>
      <c r="AM27" s="347">
        <f t="shared" si="3"/>
        <v>12.5</v>
      </c>
    </row>
    <row r="28" spans="1:39" ht="34.5" customHeight="1" x14ac:dyDescent="0.3">
      <c r="A28" s="373" t="s">
        <v>122</v>
      </c>
      <c r="B28" s="369" t="s">
        <v>114</v>
      </c>
      <c r="C28" s="369"/>
      <c r="D28" s="343"/>
      <c r="E28" s="370">
        <v>580</v>
      </c>
      <c r="F28" s="370">
        <v>37</v>
      </c>
      <c r="G28" s="370">
        <v>3</v>
      </c>
      <c r="H28" s="370">
        <v>3</v>
      </c>
      <c r="I28" s="370">
        <v>0</v>
      </c>
      <c r="J28" s="370">
        <v>34</v>
      </c>
      <c r="K28" s="370">
        <v>8</v>
      </c>
      <c r="L28" s="370">
        <v>1</v>
      </c>
      <c r="M28" s="370">
        <v>0</v>
      </c>
      <c r="N28" s="370">
        <v>0</v>
      </c>
      <c r="O28" s="370">
        <v>0</v>
      </c>
      <c r="P28" s="370">
        <v>1</v>
      </c>
      <c r="Q28" s="370">
        <v>0</v>
      </c>
      <c r="R28" s="370">
        <v>8</v>
      </c>
      <c r="S28" s="370">
        <v>4</v>
      </c>
      <c r="T28" s="370">
        <v>0</v>
      </c>
      <c r="U28" s="370">
        <v>0</v>
      </c>
      <c r="V28" s="370">
        <v>3</v>
      </c>
      <c r="W28" s="370">
        <v>0</v>
      </c>
      <c r="X28" s="370">
        <v>10</v>
      </c>
      <c r="Y28" s="370">
        <v>3</v>
      </c>
      <c r="Z28" s="370">
        <v>0</v>
      </c>
      <c r="AA28" s="370">
        <v>543</v>
      </c>
      <c r="AB28" s="371"/>
      <c r="AC28" s="370">
        <v>0</v>
      </c>
      <c r="AD28" s="370">
        <v>0</v>
      </c>
      <c r="AE28" s="370">
        <v>0</v>
      </c>
      <c r="AF28" s="370">
        <v>0</v>
      </c>
      <c r="AG28" s="178"/>
      <c r="AH28" s="178"/>
      <c r="AI28" s="347">
        <f t="shared" si="0"/>
        <v>6.3793103448275863</v>
      </c>
      <c r="AJ28" s="347">
        <f t="shared" si="1"/>
        <v>91.891891891891902</v>
      </c>
      <c r="AK28" s="347">
        <f t="shared" si="2"/>
        <v>172.41379310344828</v>
      </c>
      <c r="AL28" s="347">
        <f t="shared" si="4"/>
        <v>0</v>
      </c>
      <c r="AM28" s="347">
        <f t="shared" si="3"/>
        <v>2.7027027027027026</v>
      </c>
    </row>
    <row r="29" spans="1:39" ht="34.5" customHeight="1" x14ac:dyDescent="0.3">
      <c r="A29" s="372"/>
      <c r="B29" s="369" t="s">
        <v>115</v>
      </c>
      <c r="C29" s="369"/>
      <c r="D29" s="343"/>
      <c r="E29" s="370">
        <v>735</v>
      </c>
      <c r="F29" s="370">
        <v>47</v>
      </c>
      <c r="G29" s="370">
        <v>1</v>
      </c>
      <c r="H29" s="370">
        <v>1</v>
      </c>
      <c r="I29" s="370">
        <v>0</v>
      </c>
      <c r="J29" s="370">
        <v>43</v>
      </c>
      <c r="K29" s="370">
        <v>17</v>
      </c>
      <c r="L29" s="370">
        <v>0</v>
      </c>
      <c r="M29" s="370">
        <v>2</v>
      </c>
      <c r="N29" s="370">
        <v>1</v>
      </c>
      <c r="O29" s="370">
        <v>0</v>
      </c>
      <c r="P29" s="370">
        <v>2</v>
      </c>
      <c r="Q29" s="370">
        <v>0</v>
      </c>
      <c r="R29" s="370">
        <v>6</v>
      </c>
      <c r="S29" s="370">
        <v>4</v>
      </c>
      <c r="T29" s="370">
        <v>1</v>
      </c>
      <c r="U29" s="370">
        <v>0</v>
      </c>
      <c r="V29" s="370">
        <v>4</v>
      </c>
      <c r="W29" s="370">
        <v>1</v>
      </c>
      <c r="X29" s="370">
        <v>8</v>
      </c>
      <c r="Y29" s="370">
        <v>4</v>
      </c>
      <c r="Z29" s="370">
        <v>0</v>
      </c>
      <c r="AA29" s="370">
        <v>696</v>
      </c>
      <c r="AB29" s="371"/>
      <c r="AC29" s="370">
        <v>0</v>
      </c>
      <c r="AD29" s="370">
        <v>0</v>
      </c>
      <c r="AE29" s="370">
        <v>0</v>
      </c>
      <c r="AF29" s="370">
        <v>0</v>
      </c>
      <c r="AG29" s="178"/>
      <c r="AH29" s="178"/>
      <c r="AI29" s="347">
        <f t="shared" si="0"/>
        <v>6.3945578231292517</v>
      </c>
      <c r="AJ29" s="347">
        <f t="shared" si="1"/>
        <v>91.489361702127653</v>
      </c>
      <c r="AK29" s="347">
        <f t="shared" si="2"/>
        <v>272.10884353741494</v>
      </c>
      <c r="AL29" s="347">
        <f t="shared" si="4"/>
        <v>100</v>
      </c>
      <c r="AM29" s="347">
        <f t="shared" si="3"/>
        <v>4.2553191489361701</v>
      </c>
    </row>
    <row r="30" spans="1:39" ht="34.5" customHeight="1" x14ac:dyDescent="0.3">
      <c r="A30" s="372"/>
      <c r="B30" s="369" t="s">
        <v>116</v>
      </c>
      <c r="C30" s="369"/>
      <c r="D30" s="343"/>
      <c r="E30" s="370">
        <v>592</v>
      </c>
      <c r="F30" s="370">
        <v>47</v>
      </c>
      <c r="G30" s="370">
        <v>0</v>
      </c>
      <c r="H30" s="370">
        <v>0</v>
      </c>
      <c r="I30" s="370">
        <v>0</v>
      </c>
      <c r="J30" s="370">
        <v>44</v>
      </c>
      <c r="K30" s="370">
        <v>13</v>
      </c>
      <c r="L30" s="370">
        <v>3</v>
      </c>
      <c r="M30" s="370">
        <v>1</v>
      </c>
      <c r="N30" s="370">
        <v>1</v>
      </c>
      <c r="O30" s="370">
        <v>1</v>
      </c>
      <c r="P30" s="370">
        <v>5</v>
      </c>
      <c r="Q30" s="370">
        <v>0</v>
      </c>
      <c r="R30" s="370">
        <v>10</v>
      </c>
      <c r="S30" s="370">
        <v>3</v>
      </c>
      <c r="T30" s="370">
        <v>0</v>
      </c>
      <c r="U30" s="370">
        <v>0</v>
      </c>
      <c r="V30" s="370">
        <v>0</v>
      </c>
      <c r="W30" s="370">
        <v>1</v>
      </c>
      <c r="X30" s="370">
        <v>12</v>
      </c>
      <c r="Y30" s="370">
        <v>3</v>
      </c>
      <c r="Z30" s="370">
        <v>0</v>
      </c>
      <c r="AA30" s="370">
        <v>519</v>
      </c>
      <c r="AB30" s="371"/>
      <c r="AC30" s="370">
        <v>0</v>
      </c>
      <c r="AD30" s="370">
        <v>0</v>
      </c>
      <c r="AE30" s="370">
        <v>0</v>
      </c>
      <c r="AF30" s="370">
        <v>0</v>
      </c>
      <c r="AG30" s="178"/>
      <c r="AH30" s="178"/>
      <c r="AI30" s="347">
        <f t="shared" si="0"/>
        <v>7.9391891891891886</v>
      </c>
      <c r="AJ30" s="347">
        <f t="shared" si="1"/>
        <v>93.61702127659575</v>
      </c>
      <c r="AK30" s="347">
        <f t="shared" si="2"/>
        <v>844.5945945945947</v>
      </c>
      <c r="AL30" s="347">
        <f t="shared" si="4"/>
        <v>20</v>
      </c>
      <c r="AM30" s="347">
        <f t="shared" si="3"/>
        <v>10.638297872340425</v>
      </c>
    </row>
    <row r="31" spans="1:39" ht="34.5" customHeight="1" x14ac:dyDescent="0.3">
      <c r="A31" s="372"/>
      <c r="B31" s="369" t="s">
        <v>117</v>
      </c>
      <c r="C31" s="369"/>
      <c r="D31" s="343"/>
      <c r="E31" s="370">
        <v>416</v>
      </c>
      <c r="F31" s="370">
        <v>34</v>
      </c>
      <c r="G31" s="370">
        <v>0</v>
      </c>
      <c r="H31" s="370">
        <v>0</v>
      </c>
      <c r="I31" s="370">
        <v>0</v>
      </c>
      <c r="J31" s="370">
        <v>34</v>
      </c>
      <c r="K31" s="370">
        <v>10</v>
      </c>
      <c r="L31" s="370">
        <v>4</v>
      </c>
      <c r="M31" s="370">
        <v>5</v>
      </c>
      <c r="N31" s="370">
        <v>3</v>
      </c>
      <c r="O31" s="370">
        <v>2</v>
      </c>
      <c r="P31" s="370">
        <v>11</v>
      </c>
      <c r="Q31" s="370">
        <v>0</v>
      </c>
      <c r="R31" s="370">
        <v>3</v>
      </c>
      <c r="S31" s="370">
        <v>0</v>
      </c>
      <c r="T31" s="370">
        <v>0</v>
      </c>
      <c r="U31" s="370">
        <v>0</v>
      </c>
      <c r="V31" s="370">
        <v>2</v>
      </c>
      <c r="W31" s="370">
        <v>3</v>
      </c>
      <c r="X31" s="370">
        <v>5</v>
      </c>
      <c r="Y31" s="370">
        <v>0</v>
      </c>
      <c r="Z31" s="370">
        <v>0</v>
      </c>
      <c r="AA31" s="370">
        <v>366</v>
      </c>
      <c r="AB31" s="371"/>
      <c r="AC31" s="370">
        <v>0</v>
      </c>
      <c r="AD31" s="370">
        <v>0</v>
      </c>
      <c r="AE31" s="370">
        <v>0</v>
      </c>
      <c r="AF31" s="370">
        <v>0</v>
      </c>
      <c r="AG31" s="178"/>
      <c r="AH31" s="178"/>
      <c r="AI31" s="347">
        <f t="shared" si="0"/>
        <v>8.1730769230769234</v>
      </c>
      <c r="AJ31" s="347">
        <f t="shared" si="1"/>
        <v>100</v>
      </c>
      <c r="AK31" s="347">
        <f t="shared" si="2"/>
        <v>2644.2307692307691</v>
      </c>
      <c r="AL31" s="347">
        <f t="shared" si="4"/>
        <v>45.454545454545453</v>
      </c>
      <c r="AM31" s="347">
        <f t="shared" si="3"/>
        <v>32.352941176470587</v>
      </c>
    </row>
    <row r="32" spans="1:39" ht="34.5" customHeight="1" thickBot="1" x14ac:dyDescent="0.35">
      <c r="A32" s="372"/>
      <c r="B32" s="374" t="s">
        <v>118</v>
      </c>
      <c r="C32" s="375"/>
      <c r="D32" s="376"/>
      <c r="E32" s="377">
        <v>339</v>
      </c>
      <c r="F32" s="377">
        <v>35</v>
      </c>
      <c r="G32" s="377">
        <v>0</v>
      </c>
      <c r="H32" s="377">
        <v>0</v>
      </c>
      <c r="I32" s="377">
        <v>0</v>
      </c>
      <c r="J32" s="377">
        <v>34</v>
      </c>
      <c r="K32" s="377">
        <v>8</v>
      </c>
      <c r="L32" s="377">
        <v>2</v>
      </c>
      <c r="M32" s="377">
        <v>3</v>
      </c>
      <c r="N32" s="377">
        <v>3</v>
      </c>
      <c r="O32" s="377">
        <v>1</v>
      </c>
      <c r="P32" s="377">
        <v>6</v>
      </c>
      <c r="Q32" s="377">
        <v>0</v>
      </c>
      <c r="R32" s="377">
        <v>6</v>
      </c>
      <c r="S32" s="377">
        <v>2</v>
      </c>
      <c r="T32" s="377">
        <v>0</v>
      </c>
      <c r="U32" s="377">
        <v>1</v>
      </c>
      <c r="V32" s="377">
        <v>7</v>
      </c>
      <c r="W32" s="377">
        <v>0</v>
      </c>
      <c r="X32" s="377">
        <v>4</v>
      </c>
      <c r="Y32" s="377">
        <v>1</v>
      </c>
      <c r="Z32" s="377">
        <v>0</v>
      </c>
      <c r="AA32" s="377">
        <v>355</v>
      </c>
      <c r="AB32" s="378"/>
      <c r="AC32" s="377">
        <v>0</v>
      </c>
      <c r="AD32" s="377">
        <v>0</v>
      </c>
      <c r="AE32" s="377">
        <v>0</v>
      </c>
      <c r="AF32" s="377">
        <v>0</v>
      </c>
      <c r="AG32" s="215"/>
      <c r="AH32" s="215"/>
      <c r="AI32" s="379">
        <f t="shared" si="0"/>
        <v>10.32448377581121</v>
      </c>
      <c r="AJ32" s="379">
        <f t="shared" si="1"/>
        <v>97.142857142857139</v>
      </c>
      <c r="AK32" s="379">
        <f t="shared" si="2"/>
        <v>1769.9115044247787</v>
      </c>
      <c r="AL32" s="379">
        <f t="shared" si="4"/>
        <v>50</v>
      </c>
      <c r="AM32" s="379">
        <f t="shared" si="3"/>
        <v>17.142857142857142</v>
      </c>
    </row>
    <row r="33" spans="1:39" ht="34.5" customHeight="1" thickBot="1" x14ac:dyDescent="0.35">
      <c r="A33" s="380"/>
      <c r="B33" s="381" t="s">
        <v>120</v>
      </c>
      <c r="C33" s="382"/>
      <c r="D33" s="383"/>
      <c r="E33" s="384">
        <v>4258</v>
      </c>
      <c r="F33" s="384">
        <v>247</v>
      </c>
      <c r="G33" s="384">
        <v>4</v>
      </c>
      <c r="H33" s="384">
        <v>4</v>
      </c>
      <c r="I33" s="384">
        <v>0</v>
      </c>
      <c r="J33" s="384">
        <v>234</v>
      </c>
      <c r="K33" s="384">
        <v>77</v>
      </c>
      <c r="L33" s="384">
        <v>10</v>
      </c>
      <c r="M33" s="384">
        <v>11</v>
      </c>
      <c r="N33" s="384">
        <v>8</v>
      </c>
      <c r="O33" s="384">
        <v>6</v>
      </c>
      <c r="P33" s="384">
        <v>27</v>
      </c>
      <c r="Q33" s="384">
        <v>0</v>
      </c>
      <c r="R33" s="384">
        <v>40</v>
      </c>
      <c r="S33" s="384">
        <v>13</v>
      </c>
      <c r="T33" s="384">
        <v>2</v>
      </c>
      <c r="U33" s="384">
        <v>1</v>
      </c>
      <c r="V33" s="384">
        <v>17</v>
      </c>
      <c r="W33" s="384">
        <v>5</v>
      </c>
      <c r="X33" s="384">
        <v>52</v>
      </c>
      <c r="Y33" s="384">
        <v>13</v>
      </c>
      <c r="Z33" s="384">
        <v>0</v>
      </c>
      <c r="AA33" s="384">
        <v>4108</v>
      </c>
      <c r="AB33" s="385"/>
      <c r="AC33" s="384">
        <v>0</v>
      </c>
      <c r="AD33" s="384">
        <v>0</v>
      </c>
      <c r="AE33" s="384">
        <v>0</v>
      </c>
      <c r="AF33" s="384">
        <v>0</v>
      </c>
      <c r="AG33" s="225"/>
      <c r="AH33" s="225"/>
      <c r="AI33" s="386">
        <f t="shared" si="0"/>
        <v>5.8008454673555656</v>
      </c>
      <c r="AJ33" s="386">
        <f t="shared" si="1"/>
        <v>94.73684210526315</v>
      </c>
      <c r="AK33" s="386">
        <f t="shared" si="2"/>
        <v>634.10051667449511</v>
      </c>
      <c r="AL33" s="386">
        <f t="shared" si="4"/>
        <v>40.74074074074074</v>
      </c>
      <c r="AM33" s="386">
        <f t="shared" si="3"/>
        <v>10.931174089068826</v>
      </c>
    </row>
    <row r="34" spans="1:39" ht="34.5" customHeight="1" thickTop="1" x14ac:dyDescent="0.3">
      <c r="A34" s="356"/>
      <c r="B34" s="357" t="s">
        <v>108</v>
      </c>
      <c r="C34" s="358"/>
      <c r="D34" s="359"/>
      <c r="E34" s="389">
        <v>6693</v>
      </c>
      <c r="F34" s="389">
        <v>483</v>
      </c>
      <c r="G34" s="389">
        <v>10</v>
      </c>
      <c r="H34" s="389">
        <v>10</v>
      </c>
      <c r="I34" s="389">
        <v>0</v>
      </c>
      <c r="J34" s="389">
        <v>456</v>
      </c>
      <c r="K34" s="389">
        <v>134</v>
      </c>
      <c r="L34" s="389">
        <v>24</v>
      </c>
      <c r="M34" s="389">
        <v>34</v>
      </c>
      <c r="N34" s="389">
        <v>22</v>
      </c>
      <c r="O34" s="389">
        <v>22</v>
      </c>
      <c r="P34" s="389">
        <v>80</v>
      </c>
      <c r="Q34" s="389">
        <v>1</v>
      </c>
      <c r="R34" s="389">
        <v>63</v>
      </c>
      <c r="S34" s="389">
        <v>29</v>
      </c>
      <c r="T34" s="389">
        <v>3</v>
      </c>
      <c r="U34" s="389">
        <v>4</v>
      </c>
      <c r="V34" s="389">
        <v>43</v>
      </c>
      <c r="W34" s="389">
        <v>11</v>
      </c>
      <c r="X34" s="389">
        <v>88</v>
      </c>
      <c r="Y34" s="389">
        <v>27</v>
      </c>
      <c r="Z34" s="389">
        <v>0</v>
      </c>
      <c r="AA34" s="389">
        <v>6526</v>
      </c>
      <c r="AB34" s="390"/>
      <c r="AC34" s="389">
        <v>0</v>
      </c>
      <c r="AD34" s="389">
        <v>0</v>
      </c>
      <c r="AE34" s="389">
        <v>0</v>
      </c>
      <c r="AF34" s="389">
        <v>0</v>
      </c>
      <c r="AG34" s="197"/>
      <c r="AH34" s="197"/>
      <c r="AI34" s="362">
        <f t="shared" si="0"/>
        <v>7.216494845360824</v>
      </c>
      <c r="AJ34" s="362">
        <f t="shared" si="1"/>
        <v>94.409937888198755</v>
      </c>
      <c r="AK34" s="362">
        <f t="shared" si="2"/>
        <v>1195.2786493351261</v>
      </c>
      <c r="AL34" s="362">
        <f t="shared" si="4"/>
        <v>42.5</v>
      </c>
      <c r="AM34" s="362">
        <f t="shared" si="3"/>
        <v>16.563146997929607</v>
      </c>
    </row>
    <row r="35" spans="1:39" ht="60" customHeight="1" x14ac:dyDescent="0.4">
      <c r="A35" s="391" t="s">
        <v>135</v>
      </c>
      <c r="B35" s="392"/>
      <c r="C35" s="392"/>
      <c r="D35" s="393"/>
      <c r="E35" s="394"/>
      <c r="F35" s="394"/>
      <c r="G35" s="394"/>
      <c r="H35" s="394"/>
      <c r="I35" s="394"/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5"/>
      <c r="AH35" s="395"/>
      <c r="AI35" s="396"/>
      <c r="AJ35" s="397"/>
      <c r="AK35" s="397"/>
      <c r="AL35" s="397"/>
      <c r="AM35" s="397"/>
    </row>
    <row r="36" spans="1:39" s="275" customFormat="1" ht="35.1" customHeight="1" x14ac:dyDescent="0.3">
      <c r="A36" s="269" t="s">
        <v>136</v>
      </c>
      <c r="B36" s="270"/>
      <c r="C36" s="271"/>
      <c r="D36" s="264"/>
      <c r="E36" s="272"/>
      <c r="F36" s="264"/>
      <c r="G36" s="264"/>
      <c r="H36" s="264"/>
      <c r="I36" s="264"/>
      <c r="J36" s="264"/>
      <c r="K36" s="264"/>
      <c r="L36" s="264"/>
      <c r="M36" s="273"/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4"/>
      <c r="AE36" s="264"/>
      <c r="AF36" s="264"/>
      <c r="AG36" s="202"/>
      <c r="AH36" s="202"/>
      <c r="AI36" s="202"/>
      <c r="AJ36" s="398"/>
      <c r="AK36" s="398"/>
      <c r="AL36" s="398"/>
      <c r="AM36" s="274" t="s">
        <v>130</v>
      </c>
    </row>
    <row r="37" spans="1:39" ht="43.5" customHeight="1" x14ac:dyDescent="0.3">
      <c r="A37" s="276" t="s">
        <v>3</v>
      </c>
      <c r="B37" s="277"/>
      <c r="C37" s="278"/>
      <c r="D37" s="279" t="s">
        <v>4</v>
      </c>
      <c r="E37" s="280" t="s">
        <v>131</v>
      </c>
      <c r="F37" s="280" t="s">
        <v>6</v>
      </c>
      <c r="G37" s="281" t="s">
        <v>91</v>
      </c>
      <c r="H37" s="282"/>
      <c r="I37" s="283"/>
      <c r="J37" s="280" t="s">
        <v>7</v>
      </c>
      <c r="K37" s="284" t="s">
        <v>8</v>
      </c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6"/>
      <c r="Y37" s="279" t="s">
        <v>9</v>
      </c>
      <c r="Z37" s="279" t="s">
        <v>10</v>
      </c>
      <c r="AA37" s="287" t="s">
        <v>11</v>
      </c>
      <c r="AB37" s="287" t="s">
        <v>12</v>
      </c>
      <c r="AC37" s="288" t="s">
        <v>13</v>
      </c>
      <c r="AD37" s="288"/>
      <c r="AE37" s="288"/>
      <c r="AF37" s="288"/>
      <c r="AG37" s="289" t="s">
        <v>14</v>
      </c>
      <c r="AH37" s="289" t="s">
        <v>132</v>
      </c>
      <c r="AI37" s="290" t="s">
        <v>16</v>
      </c>
      <c r="AJ37" s="290" t="s">
        <v>17</v>
      </c>
      <c r="AK37" s="290" t="s">
        <v>18</v>
      </c>
      <c r="AL37" s="290" t="s">
        <v>19</v>
      </c>
      <c r="AM37" s="290" t="s">
        <v>20</v>
      </c>
    </row>
    <row r="38" spans="1:39" ht="43.5" customHeight="1" x14ac:dyDescent="0.3">
      <c r="A38" s="291"/>
      <c r="B38" s="292"/>
      <c r="C38" s="293"/>
      <c r="D38" s="294"/>
      <c r="E38" s="295"/>
      <c r="F38" s="295"/>
      <c r="G38" s="296" t="s">
        <v>93</v>
      </c>
      <c r="H38" s="297"/>
      <c r="I38" s="298" t="s">
        <v>133</v>
      </c>
      <c r="J38" s="295"/>
      <c r="K38" s="279" t="s">
        <v>21</v>
      </c>
      <c r="L38" s="299" t="s">
        <v>22</v>
      </c>
      <c r="M38" s="299"/>
      <c r="N38" s="299"/>
      <c r="O38" s="299"/>
      <c r="P38" s="300"/>
      <c r="Q38" s="280" t="s">
        <v>23</v>
      </c>
      <c r="R38" s="280" t="s">
        <v>24</v>
      </c>
      <c r="S38" s="280" t="s">
        <v>25</v>
      </c>
      <c r="T38" s="301" t="s">
        <v>26</v>
      </c>
      <c r="U38" s="301" t="s">
        <v>27</v>
      </c>
      <c r="V38" s="301" t="s">
        <v>28</v>
      </c>
      <c r="W38" s="301" t="s">
        <v>29</v>
      </c>
      <c r="X38" s="280" t="s">
        <v>30</v>
      </c>
      <c r="Y38" s="294"/>
      <c r="Z38" s="294"/>
      <c r="AA38" s="287"/>
      <c r="AB38" s="287"/>
      <c r="AC38" s="302" t="s">
        <v>31</v>
      </c>
      <c r="AD38" s="302"/>
      <c r="AE38" s="16" t="s">
        <v>32</v>
      </c>
      <c r="AF38" s="16"/>
      <c r="AG38" s="303"/>
      <c r="AH38" s="303"/>
      <c r="AI38" s="304"/>
      <c r="AJ38" s="304"/>
      <c r="AK38" s="304"/>
      <c r="AL38" s="304"/>
      <c r="AM38" s="304"/>
    </row>
    <row r="39" spans="1:39" ht="30" customHeight="1" x14ac:dyDescent="0.3">
      <c r="A39" s="291"/>
      <c r="B39" s="292"/>
      <c r="C39" s="293"/>
      <c r="D39" s="294"/>
      <c r="E39" s="295"/>
      <c r="F39" s="295"/>
      <c r="G39" s="305"/>
      <c r="H39" s="298" t="s">
        <v>95</v>
      </c>
      <c r="I39" s="306"/>
      <c r="J39" s="295"/>
      <c r="K39" s="294"/>
      <c r="L39" s="307"/>
      <c r="M39" s="307"/>
      <c r="N39" s="307"/>
      <c r="O39" s="307"/>
      <c r="P39" s="308"/>
      <c r="Q39" s="295"/>
      <c r="R39" s="295"/>
      <c r="S39" s="295"/>
      <c r="T39" s="309"/>
      <c r="U39" s="309"/>
      <c r="V39" s="309"/>
      <c r="W39" s="309"/>
      <c r="X39" s="295"/>
      <c r="Y39" s="294"/>
      <c r="Z39" s="294"/>
      <c r="AA39" s="287"/>
      <c r="AB39" s="287"/>
      <c r="AC39" s="302" t="s">
        <v>33</v>
      </c>
      <c r="AD39" s="302" t="s">
        <v>96</v>
      </c>
      <c r="AE39" s="302" t="s">
        <v>35</v>
      </c>
      <c r="AF39" s="302" t="s">
        <v>97</v>
      </c>
      <c r="AG39" s="303"/>
      <c r="AH39" s="303"/>
      <c r="AI39" s="304"/>
      <c r="AJ39" s="304"/>
      <c r="AK39" s="304"/>
      <c r="AL39" s="304"/>
      <c r="AM39" s="304"/>
    </row>
    <row r="40" spans="1:39" ht="30" customHeight="1" x14ac:dyDescent="0.3">
      <c r="A40" s="291"/>
      <c r="B40" s="292"/>
      <c r="C40" s="293"/>
      <c r="D40" s="294"/>
      <c r="E40" s="295"/>
      <c r="F40" s="295"/>
      <c r="G40" s="305"/>
      <c r="H40" s="306"/>
      <c r="I40" s="306"/>
      <c r="J40" s="295"/>
      <c r="K40" s="294"/>
      <c r="L40" s="310" t="s">
        <v>37</v>
      </c>
      <c r="M40" s="311" t="s">
        <v>38</v>
      </c>
      <c r="N40" s="399"/>
      <c r="O40" s="313" t="s">
        <v>39</v>
      </c>
      <c r="P40" s="314" t="s">
        <v>98</v>
      </c>
      <c r="Q40" s="295"/>
      <c r="R40" s="295"/>
      <c r="S40" s="295"/>
      <c r="T40" s="309"/>
      <c r="U40" s="309"/>
      <c r="V40" s="309"/>
      <c r="W40" s="309"/>
      <c r="X40" s="295"/>
      <c r="Y40" s="294"/>
      <c r="Z40" s="294"/>
      <c r="AA40" s="287"/>
      <c r="AB40" s="287"/>
      <c r="AC40" s="302"/>
      <c r="AD40" s="315"/>
      <c r="AE40" s="302"/>
      <c r="AF40" s="315"/>
      <c r="AG40" s="303"/>
      <c r="AH40" s="303"/>
      <c r="AI40" s="304"/>
      <c r="AJ40" s="304"/>
      <c r="AK40" s="304"/>
      <c r="AL40" s="304"/>
      <c r="AM40" s="304"/>
    </row>
    <row r="41" spans="1:39" ht="30" customHeight="1" x14ac:dyDescent="0.3">
      <c r="A41" s="291"/>
      <c r="B41" s="292"/>
      <c r="C41" s="293"/>
      <c r="D41" s="294"/>
      <c r="E41" s="295"/>
      <c r="F41" s="295"/>
      <c r="G41" s="305"/>
      <c r="H41" s="306"/>
      <c r="I41" s="306"/>
      <c r="J41" s="295"/>
      <c r="K41" s="294"/>
      <c r="L41" s="316"/>
      <c r="M41" s="317"/>
      <c r="N41" s="318" t="s">
        <v>41</v>
      </c>
      <c r="O41" s="319"/>
      <c r="P41" s="320"/>
      <c r="Q41" s="295"/>
      <c r="R41" s="295"/>
      <c r="S41" s="295"/>
      <c r="T41" s="309"/>
      <c r="U41" s="309"/>
      <c r="V41" s="309"/>
      <c r="W41" s="309"/>
      <c r="X41" s="295"/>
      <c r="Y41" s="294"/>
      <c r="Z41" s="294"/>
      <c r="AA41" s="321"/>
      <c r="AB41" s="321"/>
      <c r="AC41" s="322"/>
      <c r="AD41" s="315"/>
      <c r="AE41" s="322"/>
      <c r="AF41" s="315"/>
      <c r="AG41" s="303"/>
      <c r="AH41" s="303"/>
      <c r="AI41" s="304"/>
      <c r="AJ41" s="304"/>
      <c r="AK41" s="304"/>
      <c r="AL41" s="304"/>
      <c r="AM41" s="304"/>
    </row>
    <row r="42" spans="1:39" ht="53.25" customHeight="1" x14ac:dyDescent="0.3">
      <c r="A42" s="323"/>
      <c r="B42" s="324"/>
      <c r="C42" s="325"/>
      <c r="D42" s="326"/>
      <c r="E42" s="327"/>
      <c r="F42" s="327"/>
      <c r="G42" s="328"/>
      <c r="H42" s="329"/>
      <c r="I42" s="329"/>
      <c r="J42" s="327"/>
      <c r="K42" s="326"/>
      <c r="L42" s="330"/>
      <c r="M42" s="331"/>
      <c r="N42" s="332"/>
      <c r="O42" s="333"/>
      <c r="P42" s="334"/>
      <c r="Q42" s="327"/>
      <c r="R42" s="327"/>
      <c r="S42" s="327"/>
      <c r="T42" s="335"/>
      <c r="U42" s="335"/>
      <c r="V42" s="335"/>
      <c r="W42" s="335"/>
      <c r="X42" s="327"/>
      <c r="Y42" s="326"/>
      <c r="Z42" s="326"/>
      <c r="AA42" s="321"/>
      <c r="AB42" s="321"/>
      <c r="AC42" s="322"/>
      <c r="AD42" s="315"/>
      <c r="AE42" s="322"/>
      <c r="AF42" s="315"/>
      <c r="AG42" s="336"/>
      <c r="AH42" s="336"/>
      <c r="AI42" s="337"/>
      <c r="AJ42" s="337"/>
      <c r="AK42" s="337"/>
      <c r="AL42" s="337"/>
      <c r="AM42" s="337"/>
    </row>
    <row r="43" spans="1:39" ht="18" customHeight="1" x14ac:dyDescent="0.3">
      <c r="D43" s="263"/>
      <c r="E43" s="263"/>
      <c r="F43" s="263"/>
      <c r="G43" s="263"/>
      <c r="H43" s="263"/>
      <c r="I43" s="263"/>
      <c r="J43" s="263"/>
      <c r="K43" s="263"/>
      <c r="L43" s="263"/>
      <c r="M43" s="265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6"/>
      <c r="AH43" s="266"/>
      <c r="AI43" s="266"/>
      <c r="AJ43" s="266"/>
      <c r="AK43" s="266"/>
      <c r="AL43" s="267"/>
      <c r="AM43" s="266"/>
    </row>
    <row r="44" spans="1:39" ht="34.5" customHeight="1" x14ac:dyDescent="0.3">
      <c r="A44" s="340" t="s">
        <v>105</v>
      </c>
      <c r="B44" s="341"/>
      <c r="C44" s="342"/>
      <c r="D44" s="343"/>
      <c r="E44" s="344">
        <v>0</v>
      </c>
      <c r="F44" s="344">
        <v>0</v>
      </c>
      <c r="G44" s="344">
        <v>0</v>
      </c>
      <c r="H44" s="344">
        <v>0</v>
      </c>
      <c r="I44" s="344">
        <v>0</v>
      </c>
      <c r="J44" s="344">
        <v>0</v>
      </c>
      <c r="K44" s="344">
        <v>0</v>
      </c>
      <c r="L44" s="344">
        <v>0</v>
      </c>
      <c r="M44" s="344">
        <v>0</v>
      </c>
      <c r="N44" s="344">
        <v>0</v>
      </c>
      <c r="O44" s="344">
        <v>0</v>
      </c>
      <c r="P44" s="344">
        <v>0</v>
      </c>
      <c r="Q44" s="344">
        <v>0</v>
      </c>
      <c r="R44" s="344">
        <v>0</v>
      </c>
      <c r="S44" s="344">
        <v>0</v>
      </c>
      <c r="T44" s="344">
        <v>0</v>
      </c>
      <c r="U44" s="344">
        <v>0</v>
      </c>
      <c r="V44" s="344">
        <v>0</v>
      </c>
      <c r="W44" s="344">
        <v>0</v>
      </c>
      <c r="X44" s="344">
        <v>0</v>
      </c>
      <c r="Y44" s="344">
        <v>0</v>
      </c>
      <c r="Z44" s="344">
        <v>0</v>
      </c>
      <c r="AA44" s="344">
        <v>0</v>
      </c>
      <c r="AB44" s="346"/>
      <c r="AC44" s="344">
        <v>0</v>
      </c>
      <c r="AD44" s="344">
        <v>0</v>
      </c>
      <c r="AE44" s="344">
        <v>0</v>
      </c>
      <c r="AF44" s="344">
        <v>0</v>
      </c>
      <c r="AG44" s="178"/>
      <c r="AH44" s="178"/>
      <c r="AI44" s="347">
        <v>0</v>
      </c>
      <c r="AJ44" s="347">
        <v>0</v>
      </c>
      <c r="AK44" s="347">
        <v>0</v>
      </c>
      <c r="AL44" s="347">
        <v>0</v>
      </c>
      <c r="AM44" s="347">
        <v>0</v>
      </c>
    </row>
    <row r="45" spans="1:39" ht="34.5" customHeight="1" thickBot="1" x14ac:dyDescent="0.35">
      <c r="A45" s="348" t="s">
        <v>107</v>
      </c>
      <c r="B45" s="349"/>
      <c r="C45" s="350"/>
      <c r="D45" s="351"/>
      <c r="E45" s="352">
        <v>0</v>
      </c>
      <c r="F45" s="352">
        <v>0</v>
      </c>
      <c r="G45" s="352">
        <v>0</v>
      </c>
      <c r="H45" s="352">
        <v>0</v>
      </c>
      <c r="I45" s="352">
        <v>0</v>
      </c>
      <c r="J45" s="352">
        <v>0</v>
      </c>
      <c r="K45" s="352">
        <v>0</v>
      </c>
      <c r="L45" s="352">
        <v>0</v>
      </c>
      <c r="M45" s="352">
        <v>0</v>
      </c>
      <c r="N45" s="352">
        <v>0</v>
      </c>
      <c r="O45" s="352">
        <v>0</v>
      </c>
      <c r="P45" s="352">
        <v>0</v>
      </c>
      <c r="Q45" s="352">
        <v>0</v>
      </c>
      <c r="R45" s="352">
        <v>0</v>
      </c>
      <c r="S45" s="352">
        <v>0</v>
      </c>
      <c r="T45" s="352">
        <v>0</v>
      </c>
      <c r="U45" s="352">
        <v>0</v>
      </c>
      <c r="V45" s="352">
        <v>0</v>
      </c>
      <c r="W45" s="352">
        <v>0</v>
      </c>
      <c r="X45" s="352">
        <v>0</v>
      </c>
      <c r="Y45" s="352">
        <v>0</v>
      </c>
      <c r="Z45" s="352">
        <v>0</v>
      </c>
      <c r="AA45" s="352">
        <v>0</v>
      </c>
      <c r="AB45" s="354"/>
      <c r="AC45" s="352">
        <v>0</v>
      </c>
      <c r="AD45" s="352">
        <v>0</v>
      </c>
      <c r="AE45" s="352">
        <v>0</v>
      </c>
      <c r="AF45" s="352">
        <v>0</v>
      </c>
      <c r="AG45" s="188"/>
      <c r="AH45" s="188"/>
      <c r="AI45" s="355">
        <v>0</v>
      </c>
      <c r="AJ45" s="355">
        <v>0</v>
      </c>
      <c r="AK45" s="355">
        <v>0</v>
      </c>
      <c r="AL45" s="355">
        <v>0</v>
      </c>
      <c r="AM45" s="355">
        <v>0</v>
      </c>
    </row>
    <row r="46" spans="1:39" ht="34.5" customHeight="1" thickTop="1" x14ac:dyDescent="0.3">
      <c r="A46" s="356"/>
      <c r="B46" s="357" t="s">
        <v>108</v>
      </c>
      <c r="C46" s="358"/>
      <c r="D46" s="359"/>
      <c r="E46" s="360">
        <v>0</v>
      </c>
      <c r="F46" s="360">
        <v>0</v>
      </c>
      <c r="G46" s="360">
        <v>0</v>
      </c>
      <c r="H46" s="360">
        <v>0</v>
      </c>
      <c r="I46" s="360">
        <v>0</v>
      </c>
      <c r="J46" s="360">
        <v>0</v>
      </c>
      <c r="K46" s="360">
        <v>0</v>
      </c>
      <c r="L46" s="360">
        <v>0</v>
      </c>
      <c r="M46" s="360">
        <v>0</v>
      </c>
      <c r="N46" s="360">
        <v>0</v>
      </c>
      <c r="O46" s="360">
        <v>0</v>
      </c>
      <c r="P46" s="360">
        <v>0</v>
      </c>
      <c r="Q46" s="360">
        <v>0</v>
      </c>
      <c r="R46" s="360">
        <v>0</v>
      </c>
      <c r="S46" s="360">
        <v>0</v>
      </c>
      <c r="T46" s="360">
        <v>0</v>
      </c>
      <c r="U46" s="360">
        <v>0</v>
      </c>
      <c r="V46" s="360">
        <v>0</v>
      </c>
      <c r="W46" s="360">
        <v>0</v>
      </c>
      <c r="X46" s="360">
        <v>0</v>
      </c>
      <c r="Y46" s="360">
        <v>0</v>
      </c>
      <c r="Z46" s="360">
        <v>0</v>
      </c>
      <c r="AA46" s="360">
        <v>0</v>
      </c>
      <c r="AB46" s="361"/>
      <c r="AC46" s="360">
        <v>0</v>
      </c>
      <c r="AD46" s="360">
        <v>0</v>
      </c>
      <c r="AE46" s="360">
        <v>0</v>
      </c>
      <c r="AF46" s="360">
        <v>0</v>
      </c>
      <c r="AG46" s="197"/>
      <c r="AH46" s="197"/>
      <c r="AI46" s="362">
        <v>0</v>
      </c>
      <c r="AJ46" s="362">
        <v>0</v>
      </c>
      <c r="AK46" s="362">
        <v>0</v>
      </c>
      <c r="AL46" s="362">
        <v>0</v>
      </c>
      <c r="AM46" s="362">
        <v>0</v>
      </c>
    </row>
    <row r="47" spans="1:39" s="275" customFormat="1" ht="17.25" customHeight="1" x14ac:dyDescent="0.3">
      <c r="A47" s="363"/>
      <c r="B47" s="363"/>
      <c r="C47" s="363"/>
      <c r="D47" s="364"/>
      <c r="E47" s="364"/>
      <c r="F47" s="364"/>
      <c r="G47" s="364"/>
      <c r="H47" s="364"/>
      <c r="I47" s="364"/>
      <c r="J47" s="364"/>
      <c r="K47" s="364"/>
      <c r="L47" s="364"/>
      <c r="M47" s="364"/>
      <c r="N47" s="364"/>
      <c r="O47" s="364"/>
      <c r="P47" s="364"/>
      <c r="Q47" s="364"/>
      <c r="R47" s="364"/>
      <c r="S47" s="364"/>
      <c r="T47" s="364"/>
      <c r="U47" s="364"/>
      <c r="V47" s="364"/>
      <c r="W47" s="364"/>
      <c r="X47" s="364"/>
      <c r="Y47" s="364"/>
      <c r="Z47" s="364"/>
      <c r="AA47" s="364"/>
      <c r="AB47" s="364"/>
      <c r="AC47" s="364"/>
      <c r="AD47" s="364"/>
      <c r="AE47" s="364"/>
      <c r="AF47" s="364"/>
      <c r="AG47" s="202"/>
      <c r="AH47" s="202"/>
      <c r="AI47" s="366"/>
      <c r="AJ47" s="366"/>
      <c r="AK47" s="366"/>
      <c r="AL47" s="366"/>
      <c r="AM47" s="367"/>
    </row>
    <row r="48" spans="1:39" ht="34.5" customHeight="1" x14ac:dyDescent="0.3">
      <c r="A48" s="368"/>
      <c r="B48" s="369" t="s">
        <v>109</v>
      </c>
      <c r="C48" s="369"/>
      <c r="D48" s="343"/>
      <c r="E48" s="344">
        <v>0</v>
      </c>
      <c r="F48" s="344">
        <v>0</v>
      </c>
      <c r="G48" s="344">
        <v>0</v>
      </c>
      <c r="H48" s="344">
        <v>0</v>
      </c>
      <c r="I48" s="344">
        <v>0</v>
      </c>
      <c r="J48" s="344">
        <v>0</v>
      </c>
      <c r="K48" s="344">
        <v>0</v>
      </c>
      <c r="L48" s="344">
        <v>0</v>
      </c>
      <c r="M48" s="344">
        <v>0</v>
      </c>
      <c r="N48" s="344">
        <v>0</v>
      </c>
      <c r="O48" s="344">
        <v>0</v>
      </c>
      <c r="P48" s="344">
        <v>0</v>
      </c>
      <c r="Q48" s="344">
        <v>0</v>
      </c>
      <c r="R48" s="344">
        <v>0</v>
      </c>
      <c r="S48" s="344">
        <v>0</v>
      </c>
      <c r="T48" s="344">
        <v>0</v>
      </c>
      <c r="U48" s="344">
        <v>0</v>
      </c>
      <c r="V48" s="344">
        <v>0</v>
      </c>
      <c r="W48" s="344">
        <v>0</v>
      </c>
      <c r="X48" s="344">
        <v>0</v>
      </c>
      <c r="Y48" s="344">
        <v>0</v>
      </c>
      <c r="Z48" s="344">
        <v>0</v>
      </c>
      <c r="AA48" s="344">
        <v>0</v>
      </c>
      <c r="AB48" s="344">
        <v>0</v>
      </c>
      <c r="AC48" s="344">
        <v>0</v>
      </c>
      <c r="AD48" s="344">
        <v>0</v>
      </c>
      <c r="AE48" s="344">
        <v>0</v>
      </c>
      <c r="AF48" s="344">
        <v>0</v>
      </c>
      <c r="AG48" s="178"/>
      <c r="AH48" s="178"/>
      <c r="AI48" s="347">
        <v>0</v>
      </c>
      <c r="AJ48" s="347">
        <v>0</v>
      </c>
      <c r="AK48" s="347">
        <v>0</v>
      </c>
      <c r="AL48" s="347">
        <v>0</v>
      </c>
      <c r="AM48" s="347">
        <v>0</v>
      </c>
    </row>
    <row r="49" spans="1:39" ht="34.5" customHeight="1" x14ac:dyDescent="0.3">
      <c r="A49" s="372"/>
      <c r="B49" s="369" t="s">
        <v>110</v>
      </c>
      <c r="C49" s="369"/>
      <c r="D49" s="343"/>
      <c r="E49" s="344">
        <v>7</v>
      </c>
      <c r="F49" s="344">
        <v>0</v>
      </c>
      <c r="G49" s="344">
        <v>0</v>
      </c>
      <c r="H49" s="344">
        <v>0</v>
      </c>
      <c r="I49" s="344">
        <v>0</v>
      </c>
      <c r="J49" s="344">
        <v>0</v>
      </c>
      <c r="K49" s="344">
        <v>0</v>
      </c>
      <c r="L49" s="344">
        <v>0</v>
      </c>
      <c r="M49" s="344">
        <v>0</v>
      </c>
      <c r="N49" s="344">
        <v>0</v>
      </c>
      <c r="O49" s="344">
        <v>0</v>
      </c>
      <c r="P49" s="344">
        <v>0</v>
      </c>
      <c r="Q49" s="344">
        <v>0</v>
      </c>
      <c r="R49" s="344">
        <v>0</v>
      </c>
      <c r="S49" s="344">
        <v>0</v>
      </c>
      <c r="T49" s="344">
        <v>0</v>
      </c>
      <c r="U49" s="344">
        <v>0</v>
      </c>
      <c r="V49" s="344">
        <v>0</v>
      </c>
      <c r="W49" s="344">
        <v>0</v>
      </c>
      <c r="X49" s="344">
        <v>0</v>
      </c>
      <c r="Y49" s="344">
        <v>0</v>
      </c>
      <c r="Z49" s="344">
        <v>0</v>
      </c>
      <c r="AA49" s="344">
        <v>16</v>
      </c>
      <c r="AB49" s="344">
        <v>1</v>
      </c>
      <c r="AC49" s="344">
        <v>0</v>
      </c>
      <c r="AD49" s="344">
        <v>0</v>
      </c>
      <c r="AE49" s="344">
        <v>0</v>
      </c>
      <c r="AF49" s="344">
        <v>0</v>
      </c>
      <c r="AG49" s="178"/>
      <c r="AH49" s="178"/>
      <c r="AI49" s="347">
        <f t="shared" ref="AI49:AI68" si="5">F49/E49*100</f>
        <v>0</v>
      </c>
      <c r="AJ49" s="347">
        <v>0</v>
      </c>
      <c r="AK49" s="347">
        <f t="shared" ref="AK49:AK68" si="6">P49/E49*100000</f>
        <v>0</v>
      </c>
      <c r="AL49" s="347">
        <v>0</v>
      </c>
      <c r="AM49" s="347">
        <v>0</v>
      </c>
    </row>
    <row r="50" spans="1:39" ht="34.5" customHeight="1" x14ac:dyDescent="0.3">
      <c r="A50" s="372"/>
      <c r="B50" s="369" t="s">
        <v>111</v>
      </c>
      <c r="C50" s="369"/>
      <c r="D50" s="343"/>
      <c r="E50" s="344">
        <v>154</v>
      </c>
      <c r="F50" s="344">
        <v>6</v>
      </c>
      <c r="G50" s="344">
        <v>1</v>
      </c>
      <c r="H50" s="344">
        <v>1</v>
      </c>
      <c r="I50" s="344">
        <v>0</v>
      </c>
      <c r="J50" s="344">
        <v>6</v>
      </c>
      <c r="K50" s="344">
        <v>5</v>
      </c>
      <c r="L50" s="344">
        <v>0</v>
      </c>
      <c r="M50" s="344">
        <v>0</v>
      </c>
      <c r="N50" s="344">
        <v>0</v>
      </c>
      <c r="O50" s="344">
        <v>0</v>
      </c>
      <c r="P50" s="344">
        <v>0</v>
      </c>
      <c r="Q50" s="344">
        <v>0</v>
      </c>
      <c r="R50" s="344">
        <v>0</v>
      </c>
      <c r="S50" s="344">
        <v>0</v>
      </c>
      <c r="T50" s="344">
        <v>0</v>
      </c>
      <c r="U50" s="344">
        <v>0</v>
      </c>
      <c r="V50" s="344">
        <v>0</v>
      </c>
      <c r="W50" s="344">
        <v>0</v>
      </c>
      <c r="X50" s="344">
        <v>1</v>
      </c>
      <c r="Y50" s="344">
        <v>0</v>
      </c>
      <c r="Z50" s="344">
        <v>0</v>
      </c>
      <c r="AA50" s="344">
        <v>139</v>
      </c>
      <c r="AB50" s="344">
        <v>3</v>
      </c>
      <c r="AC50" s="344">
        <v>0</v>
      </c>
      <c r="AD50" s="344">
        <v>0</v>
      </c>
      <c r="AE50" s="344">
        <v>0</v>
      </c>
      <c r="AF50" s="344">
        <v>0</v>
      </c>
      <c r="AG50" s="178"/>
      <c r="AH50" s="178"/>
      <c r="AI50" s="347">
        <f t="shared" si="5"/>
        <v>3.8961038961038961</v>
      </c>
      <c r="AJ50" s="347">
        <f t="shared" ref="AJ50:AJ68" si="7">J50/F50*100</f>
        <v>100</v>
      </c>
      <c r="AK50" s="347">
        <f t="shared" si="6"/>
        <v>0</v>
      </c>
      <c r="AL50" s="347">
        <v>0</v>
      </c>
      <c r="AM50" s="347">
        <f t="shared" ref="AM50:AM68" si="8">P50/F50*100</f>
        <v>0</v>
      </c>
    </row>
    <row r="51" spans="1:39" ht="34.5" customHeight="1" x14ac:dyDescent="0.3">
      <c r="A51" s="372"/>
      <c r="B51" s="369" t="s">
        <v>112</v>
      </c>
      <c r="C51" s="369"/>
      <c r="D51" s="343"/>
      <c r="E51" s="344">
        <v>254</v>
      </c>
      <c r="F51" s="344">
        <v>13</v>
      </c>
      <c r="G51" s="344">
        <v>0</v>
      </c>
      <c r="H51" s="344">
        <v>0</v>
      </c>
      <c r="I51" s="344">
        <v>0</v>
      </c>
      <c r="J51" s="344">
        <v>12</v>
      </c>
      <c r="K51" s="344">
        <v>6</v>
      </c>
      <c r="L51" s="344">
        <v>0</v>
      </c>
      <c r="M51" s="344">
        <v>0</v>
      </c>
      <c r="N51" s="344">
        <v>0</v>
      </c>
      <c r="O51" s="344">
        <v>0</v>
      </c>
      <c r="P51" s="344">
        <v>0</v>
      </c>
      <c r="Q51" s="344">
        <v>0</v>
      </c>
      <c r="R51" s="344">
        <v>2</v>
      </c>
      <c r="S51" s="344">
        <v>1</v>
      </c>
      <c r="T51" s="344">
        <v>0</v>
      </c>
      <c r="U51" s="344">
        <v>0</v>
      </c>
      <c r="V51" s="344">
        <v>3</v>
      </c>
      <c r="W51" s="344">
        <v>0</v>
      </c>
      <c r="X51" s="344">
        <v>0</v>
      </c>
      <c r="Y51" s="344">
        <v>1</v>
      </c>
      <c r="Z51" s="344">
        <v>0</v>
      </c>
      <c r="AA51" s="344">
        <v>256</v>
      </c>
      <c r="AB51" s="344">
        <v>7</v>
      </c>
      <c r="AC51" s="344">
        <v>0</v>
      </c>
      <c r="AD51" s="344">
        <v>0</v>
      </c>
      <c r="AE51" s="344">
        <v>0</v>
      </c>
      <c r="AF51" s="344">
        <v>0</v>
      </c>
      <c r="AG51" s="178"/>
      <c r="AH51" s="178"/>
      <c r="AI51" s="347">
        <f t="shared" si="5"/>
        <v>5.1181102362204722</v>
      </c>
      <c r="AJ51" s="347">
        <f t="shared" si="7"/>
        <v>92.307692307692307</v>
      </c>
      <c r="AK51" s="347">
        <f t="shared" si="6"/>
        <v>0</v>
      </c>
      <c r="AL51" s="347">
        <v>0</v>
      </c>
      <c r="AM51" s="347">
        <f t="shared" si="8"/>
        <v>0</v>
      </c>
    </row>
    <row r="52" spans="1:39" ht="34.5" customHeight="1" x14ac:dyDescent="0.3">
      <c r="A52" s="373" t="s">
        <v>113</v>
      </c>
      <c r="B52" s="369" t="s">
        <v>114</v>
      </c>
      <c r="C52" s="369"/>
      <c r="D52" s="343"/>
      <c r="E52" s="344">
        <v>926</v>
      </c>
      <c r="F52" s="344">
        <v>57</v>
      </c>
      <c r="G52" s="344">
        <v>1</v>
      </c>
      <c r="H52" s="344">
        <v>1</v>
      </c>
      <c r="I52" s="344">
        <v>0</v>
      </c>
      <c r="J52" s="344">
        <v>54</v>
      </c>
      <c r="K52" s="344">
        <v>21</v>
      </c>
      <c r="L52" s="344">
        <v>0</v>
      </c>
      <c r="M52" s="344">
        <v>3</v>
      </c>
      <c r="N52" s="344">
        <v>2</v>
      </c>
      <c r="O52" s="344">
        <v>1</v>
      </c>
      <c r="P52" s="344">
        <v>4</v>
      </c>
      <c r="Q52" s="344">
        <v>0</v>
      </c>
      <c r="R52" s="344">
        <v>7</v>
      </c>
      <c r="S52" s="344">
        <v>2</v>
      </c>
      <c r="T52" s="344">
        <v>0</v>
      </c>
      <c r="U52" s="344">
        <v>0</v>
      </c>
      <c r="V52" s="344">
        <v>9</v>
      </c>
      <c r="W52" s="344">
        <v>1</v>
      </c>
      <c r="X52" s="344">
        <v>10</v>
      </c>
      <c r="Y52" s="344">
        <v>3</v>
      </c>
      <c r="Z52" s="344">
        <v>0</v>
      </c>
      <c r="AA52" s="344">
        <v>1043</v>
      </c>
      <c r="AB52" s="344">
        <v>18</v>
      </c>
      <c r="AC52" s="344">
        <v>0</v>
      </c>
      <c r="AD52" s="344">
        <v>0</v>
      </c>
      <c r="AE52" s="344">
        <v>0</v>
      </c>
      <c r="AF52" s="344">
        <v>0</v>
      </c>
      <c r="AG52" s="178"/>
      <c r="AH52" s="178"/>
      <c r="AI52" s="347">
        <f t="shared" si="5"/>
        <v>6.1555075593952484</v>
      </c>
      <c r="AJ52" s="347">
        <f t="shared" si="7"/>
        <v>94.73684210526315</v>
      </c>
      <c r="AK52" s="347">
        <f t="shared" si="6"/>
        <v>431.96544276457888</v>
      </c>
      <c r="AL52" s="347">
        <f t="shared" ref="AL52:AL68" si="9">M52/P52*100</f>
        <v>75</v>
      </c>
      <c r="AM52" s="347">
        <f t="shared" si="8"/>
        <v>7.0175438596491224</v>
      </c>
    </row>
    <row r="53" spans="1:39" ht="34.5" customHeight="1" x14ac:dyDescent="0.3">
      <c r="A53" s="372"/>
      <c r="B53" s="369" t="s">
        <v>115</v>
      </c>
      <c r="C53" s="369"/>
      <c r="D53" s="343"/>
      <c r="E53" s="344">
        <v>3267</v>
      </c>
      <c r="F53" s="344">
        <v>210</v>
      </c>
      <c r="G53" s="344">
        <v>0</v>
      </c>
      <c r="H53" s="344">
        <v>0</v>
      </c>
      <c r="I53" s="344">
        <v>0</v>
      </c>
      <c r="J53" s="344">
        <v>207</v>
      </c>
      <c r="K53" s="344">
        <v>78</v>
      </c>
      <c r="L53" s="344">
        <v>1</v>
      </c>
      <c r="M53" s="344">
        <v>21</v>
      </c>
      <c r="N53" s="344">
        <v>14</v>
      </c>
      <c r="O53" s="344">
        <v>4</v>
      </c>
      <c r="P53" s="344">
        <v>26</v>
      </c>
      <c r="Q53" s="344">
        <v>0</v>
      </c>
      <c r="R53" s="344">
        <v>22</v>
      </c>
      <c r="S53" s="344">
        <v>5</v>
      </c>
      <c r="T53" s="344">
        <v>0</v>
      </c>
      <c r="U53" s="344">
        <v>0</v>
      </c>
      <c r="V53" s="344">
        <v>26</v>
      </c>
      <c r="W53" s="344">
        <v>7</v>
      </c>
      <c r="X53" s="344">
        <v>43</v>
      </c>
      <c r="Y53" s="344">
        <v>3</v>
      </c>
      <c r="Z53" s="344">
        <v>0</v>
      </c>
      <c r="AA53" s="344">
        <v>3601</v>
      </c>
      <c r="AB53" s="344">
        <v>17</v>
      </c>
      <c r="AC53" s="344">
        <v>0</v>
      </c>
      <c r="AD53" s="344">
        <v>0</v>
      </c>
      <c r="AE53" s="344">
        <v>0</v>
      </c>
      <c r="AF53" s="344">
        <v>0</v>
      </c>
      <c r="AG53" s="178"/>
      <c r="AH53" s="178"/>
      <c r="AI53" s="347">
        <f t="shared" si="5"/>
        <v>6.4279155188246104</v>
      </c>
      <c r="AJ53" s="347">
        <f t="shared" si="7"/>
        <v>98.571428571428584</v>
      </c>
      <c r="AK53" s="347">
        <f t="shared" si="6"/>
        <v>795.837159473523</v>
      </c>
      <c r="AL53" s="347">
        <f t="shared" si="9"/>
        <v>80.769230769230774</v>
      </c>
      <c r="AM53" s="347">
        <f t="shared" si="8"/>
        <v>12.380952380952381</v>
      </c>
    </row>
    <row r="54" spans="1:39" ht="34.5" customHeight="1" x14ac:dyDescent="0.3">
      <c r="A54" s="372"/>
      <c r="B54" s="369" t="s">
        <v>116</v>
      </c>
      <c r="C54" s="369"/>
      <c r="D54" s="343"/>
      <c r="E54" s="344">
        <v>4365</v>
      </c>
      <c r="F54" s="344">
        <v>328</v>
      </c>
      <c r="G54" s="344">
        <v>1</v>
      </c>
      <c r="H54" s="344">
        <v>1</v>
      </c>
      <c r="I54" s="344">
        <v>1</v>
      </c>
      <c r="J54" s="344">
        <v>316</v>
      </c>
      <c r="K54" s="344">
        <v>105</v>
      </c>
      <c r="L54" s="344">
        <v>3</v>
      </c>
      <c r="M54" s="344">
        <v>27</v>
      </c>
      <c r="N54" s="344">
        <v>21</v>
      </c>
      <c r="O54" s="344">
        <v>18</v>
      </c>
      <c r="P54" s="344">
        <v>48</v>
      </c>
      <c r="Q54" s="344">
        <v>2</v>
      </c>
      <c r="R54" s="344">
        <v>29</v>
      </c>
      <c r="S54" s="344">
        <v>9</v>
      </c>
      <c r="T54" s="344">
        <v>0</v>
      </c>
      <c r="U54" s="344">
        <v>0</v>
      </c>
      <c r="V54" s="344">
        <v>34</v>
      </c>
      <c r="W54" s="344">
        <v>6</v>
      </c>
      <c r="X54" s="344">
        <v>82</v>
      </c>
      <c r="Y54" s="344">
        <v>12</v>
      </c>
      <c r="Z54" s="344">
        <v>1</v>
      </c>
      <c r="AA54" s="344">
        <v>4287</v>
      </c>
      <c r="AB54" s="344">
        <v>22</v>
      </c>
      <c r="AC54" s="344">
        <v>0</v>
      </c>
      <c r="AD54" s="344">
        <v>0</v>
      </c>
      <c r="AE54" s="344">
        <v>0</v>
      </c>
      <c r="AF54" s="344">
        <v>0</v>
      </c>
      <c r="AG54" s="178"/>
      <c r="AH54" s="178"/>
      <c r="AI54" s="347">
        <f t="shared" si="5"/>
        <v>7.5143184421534936</v>
      </c>
      <c r="AJ54" s="347">
        <f t="shared" si="7"/>
        <v>96.341463414634148</v>
      </c>
      <c r="AK54" s="347">
        <f t="shared" si="6"/>
        <v>1099.6563573883163</v>
      </c>
      <c r="AL54" s="347">
        <f t="shared" si="9"/>
        <v>56.25</v>
      </c>
      <c r="AM54" s="347">
        <f t="shared" si="8"/>
        <v>14.634146341463413</v>
      </c>
    </row>
    <row r="55" spans="1:39" ht="34.5" customHeight="1" x14ac:dyDescent="0.3">
      <c r="A55" s="372"/>
      <c r="B55" s="369" t="s">
        <v>117</v>
      </c>
      <c r="C55" s="369"/>
      <c r="D55" s="343"/>
      <c r="E55" s="344">
        <v>3541</v>
      </c>
      <c r="F55" s="344">
        <v>273</v>
      </c>
      <c r="G55" s="344">
        <v>0</v>
      </c>
      <c r="H55" s="344">
        <v>0</v>
      </c>
      <c r="I55" s="344">
        <v>0</v>
      </c>
      <c r="J55" s="344">
        <v>269</v>
      </c>
      <c r="K55" s="344">
        <v>97</v>
      </c>
      <c r="L55" s="344">
        <v>2</v>
      </c>
      <c r="M55" s="344">
        <v>26</v>
      </c>
      <c r="N55" s="344">
        <v>21</v>
      </c>
      <c r="O55" s="344">
        <v>11</v>
      </c>
      <c r="P55" s="344">
        <v>39</v>
      </c>
      <c r="Q55" s="344">
        <v>0</v>
      </c>
      <c r="R55" s="344">
        <v>35</v>
      </c>
      <c r="S55" s="344">
        <v>7</v>
      </c>
      <c r="T55" s="344">
        <v>0</v>
      </c>
      <c r="U55" s="344">
        <v>1</v>
      </c>
      <c r="V55" s="344">
        <v>25</v>
      </c>
      <c r="W55" s="344">
        <v>7</v>
      </c>
      <c r="X55" s="344">
        <v>58</v>
      </c>
      <c r="Y55" s="344">
        <v>4</v>
      </c>
      <c r="Z55" s="344">
        <v>0</v>
      </c>
      <c r="AA55" s="344">
        <v>3449</v>
      </c>
      <c r="AB55" s="344">
        <v>22</v>
      </c>
      <c r="AC55" s="344">
        <v>0</v>
      </c>
      <c r="AD55" s="344">
        <v>0</v>
      </c>
      <c r="AE55" s="344">
        <v>0</v>
      </c>
      <c r="AF55" s="344">
        <v>0</v>
      </c>
      <c r="AG55" s="178"/>
      <c r="AH55" s="178"/>
      <c r="AI55" s="347">
        <f t="shared" si="5"/>
        <v>7.7096865292290317</v>
      </c>
      <c r="AJ55" s="347">
        <f t="shared" si="7"/>
        <v>98.53479853479854</v>
      </c>
      <c r="AK55" s="347">
        <f t="shared" si="6"/>
        <v>1101.3837898898616</v>
      </c>
      <c r="AL55" s="347">
        <f t="shared" si="9"/>
        <v>66.666666666666657</v>
      </c>
      <c r="AM55" s="347">
        <f t="shared" si="8"/>
        <v>14.285714285714285</v>
      </c>
    </row>
    <row r="56" spans="1:39" ht="34.5" customHeight="1" thickBot="1" x14ac:dyDescent="0.35">
      <c r="A56" s="372"/>
      <c r="B56" s="374" t="s">
        <v>118</v>
      </c>
      <c r="C56" s="375"/>
      <c r="D56" s="376"/>
      <c r="E56" s="400">
        <v>2879</v>
      </c>
      <c r="F56" s="400">
        <v>232</v>
      </c>
      <c r="G56" s="400">
        <v>0</v>
      </c>
      <c r="H56" s="400">
        <v>0</v>
      </c>
      <c r="I56" s="400">
        <v>0</v>
      </c>
      <c r="J56" s="400">
        <v>219</v>
      </c>
      <c r="K56" s="400">
        <v>77</v>
      </c>
      <c r="L56" s="400">
        <v>4</v>
      </c>
      <c r="M56" s="400">
        <v>21</v>
      </c>
      <c r="N56" s="400">
        <v>18</v>
      </c>
      <c r="O56" s="400">
        <v>13</v>
      </c>
      <c r="P56" s="400">
        <v>38</v>
      </c>
      <c r="Q56" s="400">
        <v>1</v>
      </c>
      <c r="R56" s="400">
        <v>26</v>
      </c>
      <c r="S56" s="400">
        <v>8</v>
      </c>
      <c r="T56" s="400">
        <v>0</v>
      </c>
      <c r="U56" s="400">
        <v>0</v>
      </c>
      <c r="V56" s="400">
        <v>15</v>
      </c>
      <c r="W56" s="400">
        <v>8</v>
      </c>
      <c r="X56" s="400">
        <v>46</v>
      </c>
      <c r="Y56" s="400">
        <v>13</v>
      </c>
      <c r="Z56" s="400">
        <v>0</v>
      </c>
      <c r="AA56" s="400">
        <v>2843</v>
      </c>
      <c r="AB56" s="400">
        <v>10</v>
      </c>
      <c r="AC56" s="400">
        <v>0</v>
      </c>
      <c r="AD56" s="400">
        <v>0</v>
      </c>
      <c r="AE56" s="400">
        <v>0</v>
      </c>
      <c r="AF56" s="400">
        <v>0</v>
      </c>
      <c r="AG56" s="215"/>
      <c r="AH56" s="215"/>
      <c r="AI56" s="379">
        <f t="shared" si="5"/>
        <v>8.0583535949982625</v>
      </c>
      <c r="AJ56" s="379">
        <f t="shared" si="7"/>
        <v>94.396551724137936</v>
      </c>
      <c r="AK56" s="379">
        <f t="shared" si="6"/>
        <v>1319.9027440083362</v>
      </c>
      <c r="AL56" s="379">
        <f t="shared" si="9"/>
        <v>55.26315789473685</v>
      </c>
      <c r="AM56" s="379">
        <f t="shared" si="8"/>
        <v>16.379310344827587</v>
      </c>
    </row>
    <row r="57" spans="1:39" ht="34.5" customHeight="1" thickBot="1" x14ac:dyDescent="0.35">
      <c r="A57" s="380"/>
      <c r="B57" s="381" t="s">
        <v>120</v>
      </c>
      <c r="C57" s="382"/>
      <c r="D57" s="383"/>
      <c r="E57" s="401">
        <v>15393</v>
      </c>
      <c r="F57" s="401">
        <v>1119</v>
      </c>
      <c r="G57" s="401">
        <v>3</v>
      </c>
      <c r="H57" s="401">
        <v>3</v>
      </c>
      <c r="I57" s="401">
        <v>1</v>
      </c>
      <c r="J57" s="401">
        <v>1083</v>
      </c>
      <c r="K57" s="401">
        <v>389</v>
      </c>
      <c r="L57" s="401">
        <v>10</v>
      </c>
      <c r="M57" s="401">
        <v>98</v>
      </c>
      <c r="N57" s="401">
        <v>76</v>
      </c>
      <c r="O57" s="401">
        <v>47</v>
      </c>
      <c r="P57" s="401">
        <v>155</v>
      </c>
      <c r="Q57" s="401">
        <v>3</v>
      </c>
      <c r="R57" s="401">
        <v>121</v>
      </c>
      <c r="S57" s="401">
        <v>32</v>
      </c>
      <c r="T57" s="401">
        <v>0</v>
      </c>
      <c r="U57" s="401">
        <v>1</v>
      </c>
      <c r="V57" s="401">
        <v>112</v>
      </c>
      <c r="W57" s="401">
        <v>29</v>
      </c>
      <c r="X57" s="401">
        <v>240</v>
      </c>
      <c r="Y57" s="401">
        <v>36</v>
      </c>
      <c r="Z57" s="401">
        <v>1</v>
      </c>
      <c r="AA57" s="401">
        <v>15634</v>
      </c>
      <c r="AB57" s="401">
        <v>100</v>
      </c>
      <c r="AC57" s="401">
        <v>0</v>
      </c>
      <c r="AD57" s="401">
        <v>0</v>
      </c>
      <c r="AE57" s="401">
        <v>0</v>
      </c>
      <c r="AF57" s="401">
        <v>0</v>
      </c>
      <c r="AG57" s="225"/>
      <c r="AH57" s="225"/>
      <c r="AI57" s="386">
        <f t="shared" si="5"/>
        <v>7.2695381017345548</v>
      </c>
      <c r="AJ57" s="386">
        <f t="shared" si="7"/>
        <v>96.782841823056302</v>
      </c>
      <c r="AK57" s="386">
        <f t="shared" si="6"/>
        <v>1006.9512115896837</v>
      </c>
      <c r="AL57" s="386">
        <f t="shared" si="9"/>
        <v>63.225806451612897</v>
      </c>
      <c r="AM57" s="386">
        <f t="shared" si="8"/>
        <v>13.85165326184093</v>
      </c>
    </row>
    <row r="58" spans="1:39" ht="34.5" customHeight="1" thickTop="1" x14ac:dyDescent="0.3">
      <c r="A58" s="372"/>
      <c r="B58" s="387" t="s">
        <v>109</v>
      </c>
      <c r="C58" s="387"/>
      <c r="D58" s="388"/>
      <c r="E58" s="360">
        <v>0</v>
      </c>
      <c r="F58" s="360">
        <v>0</v>
      </c>
      <c r="G58" s="360">
        <v>0</v>
      </c>
      <c r="H58" s="360">
        <v>0</v>
      </c>
      <c r="I58" s="360">
        <v>0</v>
      </c>
      <c r="J58" s="360">
        <v>0</v>
      </c>
      <c r="K58" s="360">
        <v>0</v>
      </c>
      <c r="L58" s="360">
        <v>0</v>
      </c>
      <c r="M58" s="360">
        <v>0</v>
      </c>
      <c r="N58" s="360">
        <v>0</v>
      </c>
      <c r="O58" s="360">
        <v>0</v>
      </c>
      <c r="P58" s="360">
        <v>0</v>
      </c>
      <c r="Q58" s="360">
        <v>0</v>
      </c>
      <c r="R58" s="360">
        <v>0</v>
      </c>
      <c r="S58" s="360">
        <v>0</v>
      </c>
      <c r="T58" s="360">
        <v>0</v>
      </c>
      <c r="U58" s="360">
        <v>0</v>
      </c>
      <c r="V58" s="360">
        <v>0</v>
      </c>
      <c r="W58" s="360">
        <v>0</v>
      </c>
      <c r="X58" s="360">
        <v>0</v>
      </c>
      <c r="Y58" s="360">
        <v>0</v>
      </c>
      <c r="Z58" s="360">
        <v>0</v>
      </c>
      <c r="AA58" s="360">
        <v>4</v>
      </c>
      <c r="AB58" s="360">
        <v>0</v>
      </c>
      <c r="AC58" s="360">
        <v>0</v>
      </c>
      <c r="AD58" s="360">
        <v>0</v>
      </c>
      <c r="AE58" s="360">
        <v>0</v>
      </c>
      <c r="AF58" s="360">
        <v>0</v>
      </c>
      <c r="AG58" s="197"/>
      <c r="AH58" s="197"/>
      <c r="AI58" s="362">
        <v>0</v>
      </c>
      <c r="AJ58" s="362">
        <v>0</v>
      </c>
      <c r="AK58" s="362">
        <v>0</v>
      </c>
      <c r="AL58" s="362">
        <v>0</v>
      </c>
      <c r="AM58" s="362">
        <v>0</v>
      </c>
    </row>
    <row r="59" spans="1:39" ht="34.5" customHeight="1" x14ac:dyDescent="0.3">
      <c r="A59" s="372"/>
      <c r="B59" s="369" t="s">
        <v>110</v>
      </c>
      <c r="C59" s="369"/>
      <c r="D59" s="343"/>
      <c r="E59" s="344">
        <v>59</v>
      </c>
      <c r="F59" s="344">
        <v>2</v>
      </c>
      <c r="G59" s="344">
        <v>0</v>
      </c>
      <c r="H59" s="344">
        <v>0</v>
      </c>
      <c r="I59" s="344">
        <v>0</v>
      </c>
      <c r="J59" s="344">
        <v>2</v>
      </c>
      <c r="K59" s="344">
        <v>1</v>
      </c>
      <c r="L59" s="344">
        <v>0</v>
      </c>
      <c r="M59" s="344">
        <v>0</v>
      </c>
      <c r="N59" s="344">
        <v>0</v>
      </c>
      <c r="O59" s="344">
        <v>0</v>
      </c>
      <c r="P59" s="344">
        <v>0</v>
      </c>
      <c r="Q59" s="344">
        <v>0</v>
      </c>
      <c r="R59" s="344">
        <v>0</v>
      </c>
      <c r="S59" s="344">
        <v>0</v>
      </c>
      <c r="T59" s="344">
        <v>0</v>
      </c>
      <c r="U59" s="344">
        <v>0</v>
      </c>
      <c r="V59" s="344">
        <v>0</v>
      </c>
      <c r="W59" s="344">
        <v>0</v>
      </c>
      <c r="X59" s="344">
        <v>1</v>
      </c>
      <c r="Y59" s="344">
        <v>0</v>
      </c>
      <c r="Z59" s="344">
        <v>0</v>
      </c>
      <c r="AA59" s="344">
        <v>69</v>
      </c>
      <c r="AB59" s="344">
        <v>1</v>
      </c>
      <c r="AC59" s="344">
        <v>0</v>
      </c>
      <c r="AD59" s="344">
        <v>0</v>
      </c>
      <c r="AE59" s="344">
        <v>0</v>
      </c>
      <c r="AF59" s="344">
        <v>0</v>
      </c>
      <c r="AG59" s="178"/>
      <c r="AH59" s="178"/>
      <c r="AI59" s="347">
        <f t="shared" si="5"/>
        <v>3.3898305084745761</v>
      </c>
      <c r="AJ59" s="347">
        <f t="shared" si="7"/>
        <v>100</v>
      </c>
      <c r="AK59" s="347">
        <f t="shared" si="6"/>
        <v>0</v>
      </c>
      <c r="AL59" s="347">
        <v>0</v>
      </c>
      <c r="AM59" s="347">
        <f t="shared" si="8"/>
        <v>0</v>
      </c>
    </row>
    <row r="60" spans="1:39" ht="34.5" customHeight="1" x14ac:dyDescent="0.3">
      <c r="A60" s="372"/>
      <c r="B60" s="369" t="s">
        <v>111</v>
      </c>
      <c r="C60" s="369"/>
      <c r="D60" s="343"/>
      <c r="E60" s="344">
        <v>435</v>
      </c>
      <c r="F60" s="344">
        <v>13</v>
      </c>
      <c r="G60" s="344">
        <v>1</v>
      </c>
      <c r="H60" s="344">
        <v>1</v>
      </c>
      <c r="I60" s="344">
        <v>0</v>
      </c>
      <c r="J60" s="344">
        <v>12</v>
      </c>
      <c r="K60" s="344">
        <v>6</v>
      </c>
      <c r="L60" s="344">
        <v>0</v>
      </c>
      <c r="M60" s="344">
        <v>0</v>
      </c>
      <c r="N60" s="344">
        <v>0</v>
      </c>
      <c r="O60" s="344">
        <v>0</v>
      </c>
      <c r="P60" s="344">
        <v>0</v>
      </c>
      <c r="Q60" s="344">
        <v>0</v>
      </c>
      <c r="R60" s="344">
        <v>2</v>
      </c>
      <c r="S60" s="344">
        <v>1</v>
      </c>
      <c r="T60" s="344">
        <v>0</v>
      </c>
      <c r="U60" s="344">
        <v>0</v>
      </c>
      <c r="V60" s="344">
        <v>1</v>
      </c>
      <c r="W60" s="344">
        <v>0</v>
      </c>
      <c r="X60" s="344">
        <v>2</v>
      </c>
      <c r="Y60" s="344">
        <v>1</v>
      </c>
      <c r="Z60" s="344">
        <v>0</v>
      </c>
      <c r="AA60" s="344">
        <v>443</v>
      </c>
      <c r="AB60" s="344">
        <v>20</v>
      </c>
      <c r="AC60" s="344">
        <v>0</v>
      </c>
      <c r="AD60" s="344">
        <v>0</v>
      </c>
      <c r="AE60" s="344">
        <v>0</v>
      </c>
      <c r="AF60" s="344">
        <v>0</v>
      </c>
      <c r="AG60" s="178"/>
      <c r="AH60" s="178"/>
      <c r="AI60" s="347">
        <f t="shared" si="5"/>
        <v>2.9885057471264367</v>
      </c>
      <c r="AJ60" s="347">
        <f t="shared" si="7"/>
        <v>92.307692307692307</v>
      </c>
      <c r="AK60" s="347">
        <f t="shared" si="6"/>
        <v>0</v>
      </c>
      <c r="AL60" s="347">
        <v>0</v>
      </c>
      <c r="AM60" s="347">
        <f t="shared" si="8"/>
        <v>0</v>
      </c>
    </row>
    <row r="61" spans="1:39" ht="34.5" customHeight="1" x14ac:dyDescent="0.3">
      <c r="A61" s="372"/>
      <c r="B61" s="369" t="s">
        <v>112</v>
      </c>
      <c r="C61" s="369"/>
      <c r="D61" s="343"/>
      <c r="E61" s="344">
        <v>786</v>
      </c>
      <c r="F61" s="344">
        <v>22</v>
      </c>
      <c r="G61" s="344">
        <v>1</v>
      </c>
      <c r="H61" s="344">
        <v>1</v>
      </c>
      <c r="I61" s="344">
        <v>0</v>
      </c>
      <c r="J61" s="344">
        <v>22</v>
      </c>
      <c r="K61" s="344">
        <v>5</v>
      </c>
      <c r="L61" s="344">
        <v>0</v>
      </c>
      <c r="M61" s="344">
        <v>0</v>
      </c>
      <c r="N61" s="344">
        <v>0</v>
      </c>
      <c r="O61" s="344">
        <v>0</v>
      </c>
      <c r="P61" s="344">
        <v>0</v>
      </c>
      <c r="Q61" s="344">
        <v>0</v>
      </c>
      <c r="R61" s="344">
        <v>6</v>
      </c>
      <c r="S61" s="344">
        <v>0</v>
      </c>
      <c r="T61" s="344">
        <v>0</v>
      </c>
      <c r="U61" s="344">
        <v>0</v>
      </c>
      <c r="V61" s="344">
        <v>3</v>
      </c>
      <c r="W61" s="344">
        <v>1</v>
      </c>
      <c r="X61" s="344">
        <v>7</v>
      </c>
      <c r="Y61" s="344">
        <v>0</v>
      </c>
      <c r="Z61" s="344">
        <v>0</v>
      </c>
      <c r="AA61" s="344">
        <v>828</v>
      </c>
      <c r="AB61" s="344">
        <v>21</v>
      </c>
      <c r="AC61" s="344">
        <v>0</v>
      </c>
      <c r="AD61" s="344">
        <v>0</v>
      </c>
      <c r="AE61" s="344">
        <v>0</v>
      </c>
      <c r="AF61" s="344">
        <v>0</v>
      </c>
      <c r="AG61" s="178"/>
      <c r="AH61" s="178"/>
      <c r="AI61" s="347">
        <f t="shared" si="5"/>
        <v>2.7989821882951653</v>
      </c>
      <c r="AJ61" s="347">
        <f t="shared" si="7"/>
        <v>100</v>
      </c>
      <c r="AK61" s="347">
        <f t="shared" si="6"/>
        <v>0</v>
      </c>
      <c r="AL61" s="347">
        <v>0</v>
      </c>
      <c r="AM61" s="347">
        <f t="shared" si="8"/>
        <v>0</v>
      </c>
    </row>
    <row r="62" spans="1:39" ht="34.5" customHeight="1" x14ac:dyDescent="0.3">
      <c r="A62" s="373" t="s">
        <v>122</v>
      </c>
      <c r="B62" s="369" t="s">
        <v>114</v>
      </c>
      <c r="C62" s="369"/>
      <c r="D62" s="343"/>
      <c r="E62" s="344">
        <v>1949</v>
      </c>
      <c r="F62" s="344">
        <v>80</v>
      </c>
      <c r="G62" s="344">
        <v>0</v>
      </c>
      <c r="H62" s="344">
        <v>0</v>
      </c>
      <c r="I62" s="344">
        <v>0</v>
      </c>
      <c r="J62" s="344">
        <v>80</v>
      </c>
      <c r="K62" s="344">
        <v>44</v>
      </c>
      <c r="L62" s="344">
        <v>0</v>
      </c>
      <c r="M62" s="344">
        <v>1</v>
      </c>
      <c r="N62" s="344">
        <v>1</v>
      </c>
      <c r="O62" s="344">
        <v>1</v>
      </c>
      <c r="P62" s="344">
        <v>2</v>
      </c>
      <c r="Q62" s="344">
        <v>0</v>
      </c>
      <c r="R62" s="344">
        <v>11</v>
      </c>
      <c r="S62" s="344">
        <v>3</v>
      </c>
      <c r="T62" s="344">
        <v>0</v>
      </c>
      <c r="U62" s="344">
        <v>0</v>
      </c>
      <c r="V62" s="344">
        <v>4</v>
      </c>
      <c r="W62" s="344">
        <v>1</v>
      </c>
      <c r="X62" s="344">
        <v>15</v>
      </c>
      <c r="Y62" s="344">
        <v>0</v>
      </c>
      <c r="Z62" s="344">
        <v>0</v>
      </c>
      <c r="AA62" s="344">
        <v>2206</v>
      </c>
      <c r="AB62" s="344">
        <v>31</v>
      </c>
      <c r="AC62" s="344">
        <v>0</v>
      </c>
      <c r="AD62" s="344">
        <v>0</v>
      </c>
      <c r="AE62" s="344">
        <v>0</v>
      </c>
      <c r="AF62" s="344">
        <v>0</v>
      </c>
      <c r="AG62" s="178"/>
      <c r="AH62" s="178"/>
      <c r="AI62" s="347">
        <f t="shared" si="5"/>
        <v>4.1046690610569518</v>
      </c>
      <c r="AJ62" s="347">
        <f t="shared" si="7"/>
        <v>100</v>
      </c>
      <c r="AK62" s="347">
        <f t="shared" si="6"/>
        <v>102.6167265264238</v>
      </c>
      <c r="AL62" s="347">
        <f t="shared" si="9"/>
        <v>50</v>
      </c>
      <c r="AM62" s="347">
        <f t="shared" si="8"/>
        <v>2.5</v>
      </c>
    </row>
    <row r="63" spans="1:39" ht="34.5" customHeight="1" x14ac:dyDescent="0.3">
      <c r="A63" s="372"/>
      <c r="B63" s="369" t="s">
        <v>115</v>
      </c>
      <c r="C63" s="369"/>
      <c r="D63" s="343"/>
      <c r="E63" s="344">
        <v>4910</v>
      </c>
      <c r="F63" s="344">
        <v>214</v>
      </c>
      <c r="G63" s="344">
        <v>1</v>
      </c>
      <c r="H63" s="344">
        <v>1</v>
      </c>
      <c r="I63" s="344">
        <v>0</v>
      </c>
      <c r="J63" s="344">
        <v>209</v>
      </c>
      <c r="K63" s="344">
        <v>104</v>
      </c>
      <c r="L63" s="344">
        <v>1</v>
      </c>
      <c r="M63" s="344">
        <v>7</v>
      </c>
      <c r="N63" s="344">
        <v>7</v>
      </c>
      <c r="O63" s="344">
        <v>6</v>
      </c>
      <c r="P63" s="344">
        <v>14</v>
      </c>
      <c r="Q63" s="344">
        <v>0</v>
      </c>
      <c r="R63" s="344">
        <v>24</v>
      </c>
      <c r="S63" s="344">
        <v>8</v>
      </c>
      <c r="T63" s="344">
        <v>0</v>
      </c>
      <c r="U63" s="344">
        <v>0</v>
      </c>
      <c r="V63" s="344">
        <v>8</v>
      </c>
      <c r="W63" s="344">
        <v>10</v>
      </c>
      <c r="X63" s="344">
        <v>41</v>
      </c>
      <c r="Y63" s="344">
        <v>5</v>
      </c>
      <c r="Z63" s="344">
        <v>0</v>
      </c>
      <c r="AA63" s="344">
        <v>5365</v>
      </c>
      <c r="AB63" s="344">
        <v>37</v>
      </c>
      <c r="AC63" s="344">
        <v>0</v>
      </c>
      <c r="AD63" s="344">
        <v>0</v>
      </c>
      <c r="AE63" s="344">
        <v>0</v>
      </c>
      <c r="AF63" s="344">
        <v>0</v>
      </c>
      <c r="AG63" s="178"/>
      <c r="AH63" s="178"/>
      <c r="AI63" s="347">
        <f t="shared" si="5"/>
        <v>4.3584521384928712</v>
      </c>
      <c r="AJ63" s="347">
        <f t="shared" si="7"/>
        <v>97.663551401869171</v>
      </c>
      <c r="AK63" s="347">
        <f t="shared" si="6"/>
        <v>285.13238289205702</v>
      </c>
      <c r="AL63" s="347">
        <f t="shared" si="9"/>
        <v>50</v>
      </c>
      <c r="AM63" s="347">
        <f t="shared" si="8"/>
        <v>6.5420560747663545</v>
      </c>
    </row>
    <row r="64" spans="1:39" ht="34.5" customHeight="1" x14ac:dyDescent="0.3">
      <c r="A64" s="372"/>
      <c r="B64" s="369" t="s">
        <v>116</v>
      </c>
      <c r="C64" s="369"/>
      <c r="D64" s="343"/>
      <c r="E64" s="344">
        <v>5487</v>
      </c>
      <c r="F64" s="344">
        <v>270</v>
      </c>
      <c r="G64" s="344">
        <v>1</v>
      </c>
      <c r="H64" s="344">
        <v>1</v>
      </c>
      <c r="I64" s="344">
        <v>0</v>
      </c>
      <c r="J64" s="344">
        <v>262</v>
      </c>
      <c r="K64" s="344">
        <v>124</v>
      </c>
      <c r="L64" s="344">
        <v>1</v>
      </c>
      <c r="M64" s="344">
        <v>10</v>
      </c>
      <c r="N64" s="344">
        <v>6</v>
      </c>
      <c r="O64" s="344">
        <v>4</v>
      </c>
      <c r="P64" s="344">
        <v>15</v>
      </c>
      <c r="Q64" s="344">
        <v>0</v>
      </c>
      <c r="R64" s="344">
        <v>39</v>
      </c>
      <c r="S64" s="344">
        <v>4</v>
      </c>
      <c r="T64" s="344">
        <v>0</v>
      </c>
      <c r="U64" s="344">
        <v>0</v>
      </c>
      <c r="V64" s="344">
        <v>14</v>
      </c>
      <c r="W64" s="344">
        <v>8</v>
      </c>
      <c r="X64" s="344">
        <v>58</v>
      </c>
      <c r="Y64" s="344">
        <v>8</v>
      </c>
      <c r="Z64" s="344">
        <v>0</v>
      </c>
      <c r="AA64" s="344">
        <v>5308</v>
      </c>
      <c r="AB64" s="344">
        <v>25</v>
      </c>
      <c r="AC64" s="344">
        <v>0</v>
      </c>
      <c r="AD64" s="344">
        <v>0</v>
      </c>
      <c r="AE64" s="344">
        <v>0</v>
      </c>
      <c r="AF64" s="344">
        <v>0</v>
      </c>
      <c r="AG64" s="178"/>
      <c r="AH64" s="178"/>
      <c r="AI64" s="347">
        <f t="shared" si="5"/>
        <v>4.920721705850192</v>
      </c>
      <c r="AJ64" s="347">
        <f t="shared" si="7"/>
        <v>97.037037037037038</v>
      </c>
      <c r="AK64" s="347">
        <f t="shared" si="6"/>
        <v>273.37342810278841</v>
      </c>
      <c r="AL64" s="347">
        <f t="shared" si="9"/>
        <v>66.666666666666657</v>
      </c>
      <c r="AM64" s="347">
        <f t="shared" si="8"/>
        <v>5.5555555555555554</v>
      </c>
    </row>
    <row r="65" spans="1:39" ht="34.5" customHeight="1" x14ac:dyDescent="0.3">
      <c r="A65" s="372"/>
      <c r="B65" s="369" t="s">
        <v>117</v>
      </c>
      <c r="C65" s="369"/>
      <c r="D65" s="343"/>
      <c r="E65" s="344">
        <v>4639</v>
      </c>
      <c r="F65" s="344">
        <v>242</v>
      </c>
      <c r="G65" s="344">
        <v>0</v>
      </c>
      <c r="H65" s="344">
        <v>0</v>
      </c>
      <c r="I65" s="344">
        <v>1</v>
      </c>
      <c r="J65" s="344">
        <v>231</v>
      </c>
      <c r="K65" s="344">
        <v>105</v>
      </c>
      <c r="L65" s="344">
        <v>0</v>
      </c>
      <c r="M65" s="344">
        <v>9</v>
      </c>
      <c r="N65" s="344">
        <v>6</v>
      </c>
      <c r="O65" s="344">
        <v>3</v>
      </c>
      <c r="P65" s="344">
        <v>12</v>
      </c>
      <c r="Q65" s="344">
        <v>0</v>
      </c>
      <c r="R65" s="344">
        <v>38</v>
      </c>
      <c r="S65" s="344">
        <v>7</v>
      </c>
      <c r="T65" s="344">
        <v>0</v>
      </c>
      <c r="U65" s="344">
        <v>0</v>
      </c>
      <c r="V65" s="344">
        <v>13</v>
      </c>
      <c r="W65" s="344">
        <v>5</v>
      </c>
      <c r="X65" s="344">
        <v>50</v>
      </c>
      <c r="Y65" s="344">
        <v>11</v>
      </c>
      <c r="Z65" s="344">
        <v>1</v>
      </c>
      <c r="AA65" s="344">
        <v>4494</v>
      </c>
      <c r="AB65" s="344">
        <v>16</v>
      </c>
      <c r="AC65" s="344">
        <v>0</v>
      </c>
      <c r="AD65" s="344">
        <v>0</v>
      </c>
      <c r="AE65" s="344">
        <v>0</v>
      </c>
      <c r="AF65" s="344">
        <v>0</v>
      </c>
      <c r="AG65" s="178"/>
      <c r="AH65" s="178"/>
      <c r="AI65" s="347">
        <f t="shared" si="5"/>
        <v>5.2166415175684415</v>
      </c>
      <c r="AJ65" s="347">
        <f t="shared" si="7"/>
        <v>95.454545454545453</v>
      </c>
      <c r="AK65" s="347">
        <f t="shared" si="6"/>
        <v>258.67643888769129</v>
      </c>
      <c r="AL65" s="347">
        <f t="shared" si="9"/>
        <v>75</v>
      </c>
      <c r="AM65" s="347">
        <f t="shared" si="8"/>
        <v>4.9586776859504136</v>
      </c>
    </row>
    <row r="66" spans="1:39" ht="34.5" customHeight="1" thickBot="1" x14ac:dyDescent="0.35">
      <c r="A66" s="372"/>
      <c r="B66" s="374" t="s">
        <v>118</v>
      </c>
      <c r="C66" s="375"/>
      <c r="D66" s="376"/>
      <c r="E66" s="400">
        <v>3718</v>
      </c>
      <c r="F66" s="400">
        <v>236</v>
      </c>
      <c r="G66" s="400">
        <v>0</v>
      </c>
      <c r="H66" s="400">
        <v>0</v>
      </c>
      <c r="I66" s="400">
        <v>0</v>
      </c>
      <c r="J66" s="400">
        <v>222</v>
      </c>
      <c r="K66" s="400">
        <v>90</v>
      </c>
      <c r="L66" s="400">
        <v>1</v>
      </c>
      <c r="M66" s="400">
        <v>15</v>
      </c>
      <c r="N66" s="400">
        <v>15</v>
      </c>
      <c r="O66" s="400">
        <v>4</v>
      </c>
      <c r="P66" s="400">
        <v>20</v>
      </c>
      <c r="Q66" s="400">
        <v>1</v>
      </c>
      <c r="R66" s="400">
        <v>33</v>
      </c>
      <c r="S66" s="400">
        <v>17</v>
      </c>
      <c r="T66" s="400">
        <v>0</v>
      </c>
      <c r="U66" s="400">
        <v>0</v>
      </c>
      <c r="V66" s="400">
        <v>8</v>
      </c>
      <c r="W66" s="400">
        <v>5</v>
      </c>
      <c r="X66" s="400">
        <v>48</v>
      </c>
      <c r="Y66" s="400">
        <v>14</v>
      </c>
      <c r="Z66" s="400">
        <v>0</v>
      </c>
      <c r="AA66" s="400">
        <v>3684</v>
      </c>
      <c r="AB66" s="400">
        <v>5</v>
      </c>
      <c r="AC66" s="400">
        <v>0</v>
      </c>
      <c r="AD66" s="400">
        <v>0</v>
      </c>
      <c r="AE66" s="400">
        <v>0</v>
      </c>
      <c r="AF66" s="400">
        <v>0</v>
      </c>
      <c r="AG66" s="215"/>
      <c r="AH66" s="215"/>
      <c r="AI66" s="379">
        <f t="shared" si="5"/>
        <v>6.3474986551909627</v>
      </c>
      <c r="AJ66" s="379">
        <f t="shared" si="7"/>
        <v>94.067796610169495</v>
      </c>
      <c r="AK66" s="379">
        <f t="shared" si="6"/>
        <v>537.92361484669175</v>
      </c>
      <c r="AL66" s="379">
        <f t="shared" si="9"/>
        <v>75</v>
      </c>
      <c r="AM66" s="379">
        <f t="shared" si="8"/>
        <v>8.4745762711864394</v>
      </c>
    </row>
    <row r="67" spans="1:39" ht="34.5" customHeight="1" thickBot="1" x14ac:dyDescent="0.35">
      <c r="A67" s="380"/>
      <c r="B67" s="381" t="s">
        <v>120</v>
      </c>
      <c r="C67" s="382"/>
      <c r="D67" s="383"/>
      <c r="E67" s="401">
        <v>21983</v>
      </c>
      <c r="F67" s="401">
        <v>1079</v>
      </c>
      <c r="G67" s="401">
        <v>4</v>
      </c>
      <c r="H67" s="401">
        <v>4</v>
      </c>
      <c r="I67" s="401">
        <v>1</v>
      </c>
      <c r="J67" s="401">
        <v>1040</v>
      </c>
      <c r="K67" s="401">
        <v>479</v>
      </c>
      <c r="L67" s="401">
        <v>3</v>
      </c>
      <c r="M67" s="401">
        <v>42</v>
      </c>
      <c r="N67" s="401">
        <v>35</v>
      </c>
      <c r="O67" s="401">
        <v>18</v>
      </c>
      <c r="P67" s="401">
        <v>63</v>
      </c>
      <c r="Q67" s="401">
        <v>1</v>
      </c>
      <c r="R67" s="401">
        <v>153</v>
      </c>
      <c r="S67" s="401">
        <v>40</v>
      </c>
      <c r="T67" s="401">
        <v>0</v>
      </c>
      <c r="U67" s="401">
        <v>0</v>
      </c>
      <c r="V67" s="401">
        <v>51</v>
      </c>
      <c r="W67" s="401">
        <v>30</v>
      </c>
      <c r="X67" s="401">
        <v>222</v>
      </c>
      <c r="Y67" s="401">
        <v>39</v>
      </c>
      <c r="Z67" s="401">
        <v>1</v>
      </c>
      <c r="AA67" s="401">
        <v>22401</v>
      </c>
      <c r="AB67" s="401">
        <v>156</v>
      </c>
      <c r="AC67" s="401">
        <v>0</v>
      </c>
      <c r="AD67" s="401">
        <v>0</v>
      </c>
      <c r="AE67" s="401">
        <v>0</v>
      </c>
      <c r="AF67" s="401">
        <v>0</v>
      </c>
      <c r="AG67" s="225"/>
      <c r="AH67" s="225"/>
      <c r="AI67" s="386">
        <f t="shared" si="5"/>
        <v>4.9083382613837969</v>
      </c>
      <c r="AJ67" s="386">
        <f t="shared" si="7"/>
        <v>96.385542168674704</v>
      </c>
      <c r="AK67" s="386">
        <f t="shared" si="6"/>
        <v>286.58508847745986</v>
      </c>
      <c r="AL67" s="386">
        <f t="shared" si="9"/>
        <v>66.666666666666657</v>
      </c>
      <c r="AM67" s="386">
        <f t="shared" si="8"/>
        <v>5.8387395736793328</v>
      </c>
    </row>
    <row r="68" spans="1:39" ht="34.5" customHeight="1" thickTop="1" x14ac:dyDescent="0.3">
      <c r="A68" s="356"/>
      <c r="B68" s="357" t="s">
        <v>108</v>
      </c>
      <c r="C68" s="358"/>
      <c r="D68" s="359"/>
      <c r="E68" s="360">
        <v>37376</v>
      </c>
      <c r="F68" s="360">
        <v>2198</v>
      </c>
      <c r="G68" s="360">
        <v>7</v>
      </c>
      <c r="H68" s="360">
        <v>7</v>
      </c>
      <c r="I68" s="360">
        <v>2</v>
      </c>
      <c r="J68" s="360">
        <v>2123</v>
      </c>
      <c r="K68" s="360">
        <v>868</v>
      </c>
      <c r="L68" s="360">
        <v>13</v>
      </c>
      <c r="M68" s="360">
        <v>140</v>
      </c>
      <c r="N68" s="360">
        <v>111</v>
      </c>
      <c r="O68" s="360">
        <v>65</v>
      </c>
      <c r="P68" s="360">
        <v>218</v>
      </c>
      <c r="Q68" s="360">
        <v>4</v>
      </c>
      <c r="R68" s="360">
        <v>274</v>
      </c>
      <c r="S68" s="360">
        <v>72</v>
      </c>
      <c r="T68" s="360">
        <v>0</v>
      </c>
      <c r="U68" s="360">
        <v>1</v>
      </c>
      <c r="V68" s="360">
        <v>163</v>
      </c>
      <c r="W68" s="360">
        <v>59</v>
      </c>
      <c r="X68" s="360">
        <v>462</v>
      </c>
      <c r="Y68" s="360">
        <v>75</v>
      </c>
      <c r="Z68" s="360">
        <v>2</v>
      </c>
      <c r="AA68" s="360">
        <v>38035</v>
      </c>
      <c r="AB68" s="360">
        <v>256</v>
      </c>
      <c r="AC68" s="360">
        <v>0</v>
      </c>
      <c r="AD68" s="360">
        <v>0</v>
      </c>
      <c r="AE68" s="360">
        <v>0</v>
      </c>
      <c r="AF68" s="360">
        <v>0</v>
      </c>
      <c r="AG68" s="197"/>
      <c r="AH68" s="197"/>
      <c r="AI68" s="362">
        <f t="shared" si="5"/>
        <v>5.8807791095890414</v>
      </c>
      <c r="AJ68" s="362">
        <f t="shared" si="7"/>
        <v>96.587807097361235</v>
      </c>
      <c r="AK68" s="362">
        <f t="shared" si="6"/>
        <v>583.2619863013698</v>
      </c>
      <c r="AL68" s="362">
        <f t="shared" si="9"/>
        <v>64.22018348623854</v>
      </c>
      <c r="AM68" s="362">
        <f t="shared" si="8"/>
        <v>9.9181073703366689</v>
      </c>
    </row>
    <row r="69" spans="1:39" ht="60" customHeight="1" x14ac:dyDescent="0.4">
      <c r="A69" s="402" t="s">
        <v>137</v>
      </c>
      <c r="D69" s="263"/>
      <c r="E69" s="264"/>
      <c r="F69" s="263"/>
      <c r="G69" s="263"/>
      <c r="H69" s="263"/>
      <c r="I69" s="263"/>
      <c r="J69" s="263"/>
      <c r="K69" s="263"/>
      <c r="L69" s="263"/>
      <c r="M69" s="265"/>
      <c r="N69" s="263"/>
      <c r="O69" s="263"/>
      <c r="P69" s="263"/>
      <c r="Q69" s="263"/>
      <c r="R69" s="263"/>
      <c r="S69" s="263"/>
      <c r="T69" s="263"/>
      <c r="U69" s="263"/>
      <c r="V69" s="263"/>
      <c r="W69" s="263"/>
      <c r="X69" s="263"/>
      <c r="Y69" s="263"/>
      <c r="Z69" s="263"/>
      <c r="AA69" s="263"/>
      <c r="AB69" s="263"/>
      <c r="AC69" s="263"/>
      <c r="AD69" s="263"/>
      <c r="AE69" s="263"/>
      <c r="AF69" s="263"/>
      <c r="AG69" s="266"/>
      <c r="AH69" s="266"/>
      <c r="AI69" s="266"/>
      <c r="AJ69" s="266"/>
      <c r="AK69" s="266"/>
      <c r="AL69" s="267"/>
      <c r="AM69" s="266"/>
    </row>
    <row r="70" spans="1:39" s="275" customFormat="1" ht="35.1" customHeight="1" x14ac:dyDescent="0.3">
      <c r="A70" s="269" t="s">
        <v>138</v>
      </c>
      <c r="B70" s="270"/>
      <c r="C70" s="271"/>
      <c r="D70" s="264"/>
      <c r="E70" s="272"/>
      <c r="F70" s="264"/>
      <c r="G70" s="264"/>
      <c r="H70" s="264"/>
      <c r="I70" s="264"/>
      <c r="J70" s="264"/>
      <c r="K70" s="264"/>
      <c r="L70" s="264"/>
      <c r="M70" s="273"/>
      <c r="N70" s="264"/>
      <c r="O70" s="264"/>
      <c r="P70" s="264"/>
      <c r="Q70" s="264"/>
      <c r="R70" s="264"/>
      <c r="S70" s="264"/>
      <c r="T70" s="264"/>
      <c r="U70" s="264"/>
      <c r="V70" s="264"/>
      <c r="W70" s="264"/>
      <c r="X70" s="264"/>
      <c r="Y70" s="264"/>
      <c r="Z70" s="264"/>
      <c r="AA70" s="264"/>
      <c r="AB70" s="264"/>
      <c r="AC70" s="264"/>
      <c r="AD70" s="264"/>
      <c r="AE70" s="264"/>
      <c r="AF70" s="264"/>
      <c r="AG70" s="202"/>
      <c r="AH70" s="202"/>
      <c r="AI70" s="202"/>
      <c r="AJ70" s="274"/>
      <c r="AK70" s="274"/>
      <c r="AL70" s="274"/>
      <c r="AM70" s="274" t="s">
        <v>2</v>
      </c>
    </row>
    <row r="71" spans="1:39" ht="30" customHeight="1" x14ac:dyDescent="0.3">
      <c r="A71" s="276" t="s">
        <v>3</v>
      </c>
      <c r="B71" s="277"/>
      <c r="C71" s="278"/>
      <c r="D71" s="279" t="s">
        <v>4</v>
      </c>
      <c r="E71" s="280" t="s">
        <v>131</v>
      </c>
      <c r="F71" s="280" t="s">
        <v>6</v>
      </c>
      <c r="G71" s="281" t="s">
        <v>91</v>
      </c>
      <c r="H71" s="282"/>
      <c r="I71" s="283"/>
      <c r="J71" s="280" t="s">
        <v>7</v>
      </c>
      <c r="K71" s="284" t="s">
        <v>8</v>
      </c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6"/>
      <c r="Y71" s="279" t="s">
        <v>9</v>
      </c>
      <c r="Z71" s="279" t="s">
        <v>10</v>
      </c>
      <c r="AA71" s="287" t="s">
        <v>11</v>
      </c>
      <c r="AB71" s="287" t="s">
        <v>12</v>
      </c>
      <c r="AC71" s="288" t="s">
        <v>13</v>
      </c>
      <c r="AD71" s="288"/>
      <c r="AE71" s="288"/>
      <c r="AF71" s="288"/>
      <c r="AG71" s="289" t="s">
        <v>14</v>
      </c>
      <c r="AH71" s="289" t="s">
        <v>132</v>
      </c>
      <c r="AI71" s="290" t="s">
        <v>16</v>
      </c>
      <c r="AJ71" s="290" t="s">
        <v>17</v>
      </c>
      <c r="AK71" s="290" t="s">
        <v>18</v>
      </c>
      <c r="AL71" s="290" t="s">
        <v>19</v>
      </c>
      <c r="AM71" s="290" t="s">
        <v>20</v>
      </c>
    </row>
    <row r="72" spans="1:39" ht="52.5" customHeight="1" x14ac:dyDescent="0.3">
      <c r="A72" s="291"/>
      <c r="B72" s="292"/>
      <c r="C72" s="293"/>
      <c r="D72" s="294"/>
      <c r="E72" s="295"/>
      <c r="F72" s="295"/>
      <c r="G72" s="296" t="s">
        <v>93</v>
      </c>
      <c r="H72" s="297"/>
      <c r="I72" s="298" t="s">
        <v>133</v>
      </c>
      <c r="J72" s="295"/>
      <c r="K72" s="279" t="s">
        <v>21</v>
      </c>
      <c r="L72" s="299" t="s">
        <v>22</v>
      </c>
      <c r="M72" s="299"/>
      <c r="N72" s="299"/>
      <c r="O72" s="299"/>
      <c r="P72" s="300"/>
      <c r="Q72" s="280" t="s">
        <v>23</v>
      </c>
      <c r="R72" s="280" t="s">
        <v>24</v>
      </c>
      <c r="S72" s="280" t="s">
        <v>25</v>
      </c>
      <c r="T72" s="301" t="s">
        <v>26</v>
      </c>
      <c r="U72" s="301" t="s">
        <v>27</v>
      </c>
      <c r="V72" s="301" t="s">
        <v>28</v>
      </c>
      <c r="W72" s="301" t="s">
        <v>29</v>
      </c>
      <c r="X72" s="280" t="s">
        <v>30</v>
      </c>
      <c r="Y72" s="294"/>
      <c r="Z72" s="294"/>
      <c r="AA72" s="287"/>
      <c r="AB72" s="287"/>
      <c r="AC72" s="302" t="s">
        <v>31</v>
      </c>
      <c r="AD72" s="302"/>
      <c r="AE72" s="16" t="s">
        <v>32</v>
      </c>
      <c r="AF72" s="16"/>
      <c r="AG72" s="303"/>
      <c r="AH72" s="303"/>
      <c r="AI72" s="304"/>
      <c r="AJ72" s="304"/>
      <c r="AK72" s="304"/>
      <c r="AL72" s="304"/>
      <c r="AM72" s="304"/>
    </row>
    <row r="73" spans="1:39" ht="30" customHeight="1" x14ac:dyDescent="0.3">
      <c r="A73" s="291"/>
      <c r="B73" s="292"/>
      <c r="C73" s="293"/>
      <c r="D73" s="294"/>
      <c r="E73" s="295"/>
      <c r="F73" s="295"/>
      <c r="G73" s="305"/>
      <c r="H73" s="298" t="s">
        <v>95</v>
      </c>
      <c r="I73" s="306"/>
      <c r="J73" s="295"/>
      <c r="K73" s="294"/>
      <c r="L73" s="307"/>
      <c r="M73" s="307"/>
      <c r="N73" s="307"/>
      <c r="O73" s="307"/>
      <c r="P73" s="308"/>
      <c r="Q73" s="295"/>
      <c r="R73" s="295"/>
      <c r="S73" s="295"/>
      <c r="T73" s="309"/>
      <c r="U73" s="309"/>
      <c r="V73" s="309"/>
      <c r="W73" s="309"/>
      <c r="X73" s="295"/>
      <c r="Y73" s="294"/>
      <c r="Z73" s="294"/>
      <c r="AA73" s="287"/>
      <c r="AB73" s="287"/>
      <c r="AC73" s="302" t="s">
        <v>33</v>
      </c>
      <c r="AD73" s="302" t="s">
        <v>96</v>
      </c>
      <c r="AE73" s="302" t="s">
        <v>35</v>
      </c>
      <c r="AF73" s="302" t="s">
        <v>97</v>
      </c>
      <c r="AG73" s="303"/>
      <c r="AH73" s="303"/>
      <c r="AI73" s="304"/>
      <c r="AJ73" s="304"/>
      <c r="AK73" s="304"/>
      <c r="AL73" s="304"/>
      <c r="AM73" s="304"/>
    </row>
    <row r="74" spans="1:39" ht="30" customHeight="1" x14ac:dyDescent="0.3">
      <c r="A74" s="291"/>
      <c r="B74" s="292"/>
      <c r="C74" s="293"/>
      <c r="D74" s="294"/>
      <c r="E74" s="295"/>
      <c r="F74" s="295"/>
      <c r="G74" s="305"/>
      <c r="H74" s="306"/>
      <c r="I74" s="306"/>
      <c r="J74" s="295"/>
      <c r="K74" s="294"/>
      <c r="L74" s="310" t="s">
        <v>37</v>
      </c>
      <c r="M74" s="311" t="s">
        <v>38</v>
      </c>
      <c r="N74" s="403"/>
      <c r="O74" s="313" t="s">
        <v>39</v>
      </c>
      <c r="P74" s="314" t="s">
        <v>40</v>
      </c>
      <c r="Q74" s="295"/>
      <c r="R74" s="295"/>
      <c r="S74" s="295"/>
      <c r="T74" s="309"/>
      <c r="U74" s="309"/>
      <c r="V74" s="309"/>
      <c r="W74" s="309"/>
      <c r="X74" s="295"/>
      <c r="Y74" s="294"/>
      <c r="Z74" s="294"/>
      <c r="AA74" s="287"/>
      <c r="AB74" s="287"/>
      <c r="AC74" s="302"/>
      <c r="AD74" s="315"/>
      <c r="AE74" s="302"/>
      <c r="AF74" s="315"/>
      <c r="AG74" s="303"/>
      <c r="AH74" s="303"/>
      <c r="AI74" s="304"/>
      <c r="AJ74" s="304"/>
      <c r="AK74" s="304"/>
      <c r="AL74" s="304"/>
      <c r="AM74" s="304"/>
    </row>
    <row r="75" spans="1:39" ht="30" customHeight="1" x14ac:dyDescent="0.3">
      <c r="A75" s="291"/>
      <c r="B75" s="292"/>
      <c r="C75" s="293"/>
      <c r="D75" s="294"/>
      <c r="E75" s="295"/>
      <c r="F75" s="295"/>
      <c r="G75" s="305"/>
      <c r="H75" s="306"/>
      <c r="I75" s="306"/>
      <c r="J75" s="295"/>
      <c r="K75" s="294"/>
      <c r="L75" s="316"/>
      <c r="M75" s="317"/>
      <c r="N75" s="318" t="s">
        <v>41</v>
      </c>
      <c r="O75" s="319"/>
      <c r="P75" s="320"/>
      <c r="Q75" s="295"/>
      <c r="R75" s="295"/>
      <c r="S75" s="295"/>
      <c r="T75" s="309"/>
      <c r="U75" s="309"/>
      <c r="V75" s="309"/>
      <c r="W75" s="309"/>
      <c r="X75" s="295"/>
      <c r="Y75" s="294"/>
      <c r="Z75" s="294"/>
      <c r="AA75" s="321"/>
      <c r="AB75" s="321"/>
      <c r="AC75" s="322"/>
      <c r="AD75" s="315"/>
      <c r="AE75" s="322"/>
      <c r="AF75" s="315"/>
      <c r="AG75" s="303"/>
      <c r="AH75" s="303"/>
      <c r="AI75" s="304"/>
      <c r="AJ75" s="304"/>
      <c r="AK75" s="304"/>
      <c r="AL75" s="304"/>
      <c r="AM75" s="304"/>
    </row>
    <row r="76" spans="1:39" ht="53.25" customHeight="1" x14ac:dyDescent="0.3">
      <c r="A76" s="323"/>
      <c r="B76" s="324"/>
      <c r="C76" s="325"/>
      <c r="D76" s="326"/>
      <c r="E76" s="327"/>
      <c r="F76" s="327"/>
      <c r="G76" s="328"/>
      <c r="H76" s="329"/>
      <c r="I76" s="329"/>
      <c r="J76" s="327"/>
      <c r="K76" s="326"/>
      <c r="L76" s="330"/>
      <c r="M76" s="331"/>
      <c r="N76" s="332"/>
      <c r="O76" s="333"/>
      <c r="P76" s="334"/>
      <c r="Q76" s="327"/>
      <c r="R76" s="327"/>
      <c r="S76" s="327"/>
      <c r="T76" s="335"/>
      <c r="U76" s="335"/>
      <c r="V76" s="335"/>
      <c r="W76" s="335"/>
      <c r="X76" s="327"/>
      <c r="Y76" s="326"/>
      <c r="Z76" s="326"/>
      <c r="AA76" s="321"/>
      <c r="AB76" s="321"/>
      <c r="AC76" s="322"/>
      <c r="AD76" s="315"/>
      <c r="AE76" s="322"/>
      <c r="AF76" s="315"/>
      <c r="AG76" s="336"/>
      <c r="AH76" s="336"/>
      <c r="AI76" s="337"/>
      <c r="AJ76" s="337"/>
      <c r="AK76" s="337"/>
      <c r="AL76" s="337"/>
      <c r="AM76" s="337"/>
    </row>
    <row r="77" spans="1:39" ht="18" customHeight="1" x14ac:dyDescent="0.3">
      <c r="D77" s="265"/>
      <c r="E77" s="265"/>
      <c r="F77" s="265"/>
      <c r="G77" s="265"/>
      <c r="H77" s="265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6"/>
      <c r="AH77" s="266"/>
      <c r="AI77" s="266"/>
      <c r="AJ77" s="266"/>
      <c r="AK77" s="266"/>
      <c r="AL77" s="267"/>
      <c r="AM77" s="266"/>
    </row>
    <row r="78" spans="1:39" ht="34.5" customHeight="1" x14ac:dyDescent="0.3">
      <c r="A78" s="340" t="s">
        <v>105</v>
      </c>
      <c r="B78" s="341"/>
      <c r="C78" s="342"/>
      <c r="D78" s="404"/>
      <c r="E78" s="405">
        <v>0</v>
      </c>
      <c r="F78" s="405">
        <v>0</v>
      </c>
      <c r="G78" s="405">
        <v>0</v>
      </c>
      <c r="H78" s="405">
        <v>0</v>
      </c>
      <c r="I78" s="405">
        <v>0</v>
      </c>
      <c r="J78" s="405">
        <v>0</v>
      </c>
      <c r="K78" s="405">
        <v>0</v>
      </c>
      <c r="L78" s="405">
        <v>0</v>
      </c>
      <c r="M78" s="405">
        <v>0</v>
      </c>
      <c r="N78" s="405">
        <v>0</v>
      </c>
      <c r="O78" s="405">
        <v>0</v>
      </c>
      <c r="P78" s="405">
        <v>0</v>
      </c>
      <c r="Q78" s="405">
        <v>0</v>
      </c>
      <c r="R78" s="405">
        <v>0</v>
      </c>
      <c r="S78" s="405">
        <v>0</v>
      </c>
      <c r="T78" s="405">
        <v>0</v>
      </c>
      <c r="U78" s="405">
        <v>0</v>
      </c>
      <c r="V78" s="405">
        <v>0</v>
      </c>
      <c r="W78" s="405">
        <v>0</v>
      </c>
      <c r="X78" s="405">
        <v>0</v>
      </c>
      <c r="Y78" s="405">
        <v>0</v>
      </c>
      <c r="Z78" s="405">
        <v>0</v>
      </c>
      <c r="AA78" s="405">
        <v>0</v>
      </c>
      <c r="AB78" s="405">
        <v>0</v>
      </c>
      <c r="AC78" s="405">
        <v>0</v>
      </c>
      <c r="AD78" s="405">
        <v>0</v>
      </c>
      <c r="AE78" s="405">
        <v>0</v>
      </c>
      <c r="AF78" s="405">
        <v>0</v>
      </c>
      <c r="AG78" s="178"/>
      <c r="AH78" s="178"/>
      <c r="AI78" s="347">
        <v>0</v>
      </c>
      <c r="AJ78" s="347">
        <v>0</v>
      </c>
      <c r="AK78" s="347">
        <v>0</v>
      </c>
      <c r="AL78" s="347">
        <v>0</v>
      </c>
      <c r="AM78" s="347">
        <v>0</v>
      </c>
    </row>
    <row r="79" spans="1:39" s="338" customFormat="1" ht="34.5" customHeight="1" thickBot="1" x14ac:dyDescent="0.35">
      <c r="A79" s="406" t="s">
        <v>107</v>
      </c>
      <c r="B79" s="407"/>
      <c r="C79" s="408"/>
      <c r="D79" s="409"/>
      <c r="E79" s="410">
        <v>0</v>
      </c>
      <c r="F79" s="410">
        <v>0</v>
      </c>
      <c r="G79" s="410">
        <v>0</v>
      </c>
      <c r="H79" s="410">
        <v>0</v>
      </c>
      <c r="I79" s="410">
        <v>0</v>
      </c>
      <c r="J79" s="410">
        <v>0</v>
      </c>
      <c r="K79" s="410">
        <v>0</v>
      </c>
      <c r="L79" s="410">
        <v>0</v>
      </c>
      <c r="M79" s="410">
        <v>0</v>
      </c>
      <c r="N79" s="410">
        <v>0</v>
      </c>
      <c r="O79" s="410">
        <v>0</v>
      </c>
      <c r="P79" s="410">
        <v>0</v>
      </c>
      <c r="Q79" s="410">
        <v>0</v>
      </c>
      <c r="R79" s="410">
        <v>0</v>
      </c>
      <c r="S79" s="410">
        <v>0</v>
      </c>
      <c r="T79" s="410">
        <v>0</v>
      </c>
      <c r="U79" s="410">
        <v>0</v>
      </c>
      <c r="V79" s="410">
        <v>0</v>
      </c>
      <c r="W79" s="410">
        <v>0</v>
      </c>
      <c r="X79" s="410">
        <v>0</v>
      </c>
      <c r="Y79" s="410">
        <v>0</v>
      </c>
      <c r="Z79" s="410">
        <v>0</v>
      </c>
      <c r="AA79" s="410">
        <v>0</v>
      </c>
      <c r="AB79" s="410">
        <v>0</v>
      </c>
      <c r="AC79" s="410">
        <v>0</v>
      </c>
      <c r="AD79" s="410">
        <v>0</v>
      </c>
      <c r="AE79" s="410">
        <v>0</v>
      </c>
      <c r="AF79" s="410">
        <v>0</v>
      </c>
      <c r="AG79" s="188"/>
      <c r="AH79" s="188"/>
      <c r="AI79" s="355">
        <v>0</v>
      </c>
      <c r="AJ79" s="355">
        <v>0</v>
      </c>
      <c r="AK79" s="355">
        <v>0</v>
      </c>
      <c r="AL79" s="355">
        <v>0</v>
      </c>
      <c r="AM79" s="355">
        <v>0</v>
      </c>
    </row>
    <row r="80" spans="1:39" s="338" customFormat="1" ht="34.5" customHeight="1" thickTop="1" x14ac:dyDescent="0.3">
      <c r="A80" s="411"/>
      <c r="B80" s="412" t="s">
        <v>108</v>
      </c>
      <c r="C80" s="413"/>
      <c r="D80" s="414"/>
      <c r="E80" s="415">
        <v>0</v>
      </c>
      <c r="F80" s="415">
        <v>0</v>
      </c>
      <c r="G80" s="415">
        <v>0</v>
      </c>
      <c r="H80" s="415">
        <v>0</v>
      </c>
      <c r="I80" s="415">
        <v>0</v>
      </c>
      <c r="J80" s="415">
        <v>0</v>
      </c>
      <c r="K80" s="415">
        <v>0</v>
      </c>
      <c r="L80" s="415">
        <v>0</v>
      </c>
      <c r="M80" s="415">
        <v>0</v>
      </c>
      <c r="N80" s="415">
        <v>0</v>
      </c>
      <c r="O80" s="415">
        <v>0</v>
      </c>
      <c r="P80" s="415">
        <v>0</v>
      </c>
      <c r="Q80" s="415">
        <v>0</v>
      </c>
      <c r="R80" s="415">
        <v>0</v>
      </c>
      <c r="S80" s="415">
        <v>0</v>
      </c>
      <c r="T80" s="415">
        <v>0</v>
      </c>
      <c r="U80" s="415">
        <v>0</v>
      </c>
      <c r="V80" s="415">
        <v>0</v>
      </c>
      <c r="W80" s="415">
        <v>0</v>
      </c>
      <c r="X80" s="415">
        <v>0</v>
      </c>
      <c r="Y80" s="415">
        <v>0</v>
      </c>
      <c r="Z80" s="415">
        <v>0</v>
      </c>
      <c r="AA80" s="415">
        <v>0</v>
      </c>
      <c r="AB80" s="415">
        <v>0</v>
      </c>
      <c r="AC80" s="415">
        <v>0</v>
      </c>
      <c r="AD80" s="415">
        <v>0</v>
      </c>
      <c r="AE80" s="415">
        <v>0</v>
      </c>
      <c r="AF80" s="415">
        <v>0</v>
      </c>
      <c r="AG80" s="197"/>
      <c r="AH80" s="197"/>
      <c r="AI80" s="362">
        <v>0</v>
      </c>
      <c r="AJ80" s="362">
        <v>0</v>
      </c>
      <c r="AK80" s="362">
        <v>0</v>
      </c>
      <c r="AL80" s="362">
        <v>0</v>
      </c>
      <c r="AM80" s="362">
        <v>0</v>
      </c>
    </row>
    <row r="81" spans="1:39" s="417" customFormat="1" ht="17.25" customHeight="1" x14ac:dyDescent="0.3">
      <c r="A81" s="416"/>
      <c r="B81" s="416"/>
      <c r="C81" s="416"/>
      <c r="D81" s="364"/>
      <c r="E81" s="364"/>
      <c r="F81" s="364"/>
      <c r="G81" s="364"/>
      <c r="H81" s="364"/>
      <c r="I81" s="364"/>
      <c r="J81" s="364"/>
      <c r="K81" s="364"/>
      <c r="L81" s="364"/>
      <c r="M81" s="364"/>
      <c r="N81" s="364"/>
      <c r="O81" s="364"/>
      <c r="P81" s="364"/>
      <c r="Q81" s="364"/>
      <c r="R81" s="364"/>
      <c r="S81" s="364"/>
      <c r="T81" s="364"/>
      <c r="U81" s="364"/>
      <c r="V81" s="364"/>
      <c r="W81" s="364"/>
      <c r="X81" s="364"/>
      <c r="Y81" s="364"/>
      <c r="Z81" s="364"/>
      <c r="AA81" s="364"/>
      <c r="AB81" s="364"/>
      <c r="AC81" s="364"/>
      <c r="AD81" s="364"/>
      <c r="AE81" s="364"/>
      <c r="AF81" s="364"/>
      <c r="AG81" s="202"/>
      <c r="AH81" s="202"/>
      <c r="AI81" s="366"/>
      <c r="AJ81" s="366"/>
      <c r="AK81" s="366"/>
      <c r="AL81" s="366"/>
      <c r="AM81" s="367"/>
    </row>
    <row r="82" spans="1:39" s="338" customFormat="1" ht="34.5" customHeight="1" x14ac:dyDescent="0.3">
      <c r="A82" s="418"/>
      <c r="B82" s="419" t="s">
        <v>109</v>
      </c>
      <c r="C82" s="419"/>
      <c r="D82" s="344">
        <v>30849</v>
      </c>
      <c r="E82" s="405">
        <v>150</v>
      </c>
      <c r="F82" s="405">
        <v>4</v>
      </c>
      <c r="G82" s="405">
        <v>0</v>
      </c>
      <c r="H82" s="405">
        <v>0</v>
      </c>
      <c r="I82" s="405">
        <v>0</v>
      </c>
      <c r="J82" s="405">
        <v>4</v>
      </c>
      <c r="K82" s="405">
        <v>1</v>
      </c>
      <c r="L82" s="405">
        <v>0</v>
      </c>
      <c r="M82" s="405">
        <v>0</v>
      </c>
      <c r="N82" s="405">
        <v>0</v>
      </c>
      <c r="O82" s="405">
        <v>0</v>
      </c>
      <c r="P82" s="405">
        <v>0</v>
      </c>
      <c r="Q82" s="405">
        <v>0</v>
      </c>
      <c r="R82" s="405">
        <v>0</v>
      </c>
      <c r="S82" s="405">
        <v>0</v>
      </c>
      <c r="T82" s="405">
        <v>0</v>
      </c>
      <c r="U82" s="405">
        <v>0</v>
      </c>
      <c r="V82" s="405">
        <v>0</v>
      </c>
      <c r="W82" s="405">
        <v>0</v>
      </c>
      <c r="X82" s="405">
        <v>3</v>
      </c>
      <c r="Y82" s="405">
        <v>0</v>
      </c>
      <c r="Z82" s="405">
        <v>0</v>
      </c>
      <c r="AA82" s="405">
        <v>206</v>
      </c>
      <c r="AB82" s="405">
        <v>0</v>
      </c>
      <c r="AC82" s="405">
        <v>0</v>
      </c>
      <c r="AD82" s="405">
        <v>0</v>
      </c>
      <c r="AE82" s="405">
        <v>0</v>
      </c>
      <c r="AF82" s="405">
        <v>0</v>
      </c>
      <c r="AG82" s="347">
        <f>E82/D82*100</f>
        <v>0.48623942429252165</v>
      </c>
      <c r="AH82" s="347">
        <f t="shared" ref="AH82:AH102" si="10">(E82+AA82-AB82)/D82*100</f>
        <v>1.1540082336542512</v>
      </c>
      <c r="AI82" s="347">
        <f t="shared" ref="AI82:AI102" si="11">F82/E82*100</f>
        <v>2.666666666666667</v>
      </c>
      <c r="AJ82" s="347">
        <f t="shared" ref="AJ82:AJ102" si="12">J82/F82*100</f>
        <v>100</v>
      </c>
      <c r="AK82" s="347">
        <f t="shared" ref="AK82:AK102" si="13">P82/E82*100000</f>
        <v>0</v>
      </c>
      <c r="AL82" s="347">
        <v>0</v>
      </c>
      <c r="AM82" s="347">
        <f t="shared" ref="AM82:AM102" si="14">P82/F82*100</f>
        <v>0</v>
      </c>
    </row>
    <row r="83" spans="1:39" s="338" customFormat="1" ht="34.5" customHeight="1" x14ac:dyDescent="0.3">
      <c r="A83" s="420"/>
      <c r="B83" s="419" t="s">
        <v>110</v>
      </c>
      <c r="C83" s="419"/>
      <c r="D83" s="344">
        <v>29962</v>
      </c>
      <c r="E83" s="405">
        <v>55</v>
      </c>
      <c r="F83" s="405">
        <v>4</v>
      </c>
      <c r="G83" s="405">
        <v>0</v>
      </c>
      <c r="H83" s="405">
        <v>0</v>
      </c>
      <c r="I83" s="405">
        <v>0</v>
      </c>
      <c r="J83" s="405">
        <v>4</v>
      </c>
      <c r="K83" s="405">
        <v>3</v>
      </c>
      <c r="L83" s="405">
        <v>0</v>
      </c>
      <c r="M83" s="405">
        <v>0</v>
      </c>
      <c r="N83" s="405">
        <v>0</v>
      </c>
      <c r="O83" s="405">
        <v>0</v>
      </c>
      <c r="P83" s="405">
        <v>0</v>
      </c>
      <c r="Q83" s="405">
        <v>0</v>
      </c>
      <c r="R83" s="405">
        <v>0</v>
      </c>
      <c r="S83" s="405">
        <v>0</v>
      </c>
      <c r="T83" s="405">
        <v>0</v>
      </c>
      <c r="U83" s="405">
        <v>0</v>
      </c>
      <c r="V83" s="405">
        <v>1</v>
      </c>
      <c r="W83" s="405">
        <v>0</v>
      </c>
      <c r="X83" s="405">
        <v>0</v>
      </c>
      <c r="Y83" s="405">
        <v>0</v>
      </c>
      <c r="Z83" s="405">
        <v>0</v>
      </c>
      <c r="AA83" s="405">
        <v>77</v>
      </c>
      <c r="AB83" s="405">
        <v>1</v>
      </c>
      <c r="AC83" s="405">
        <v>0</v>
      </c>
      <c r="AD83" s="405">
        <v>0</v>
      </c>
      <c r="AE83" s="405">
        <v>0</v>
      </c>
      <c r="AF83" s="405">
        <v>0</v>
      </c>
      <c r="AG83" s="347">
        <f t="shared" ref="AG83:AG102" si="15">E83/D83*100</f>
        <v>0.1835658500767639</v>
      </c>
      <c r="AH83" s="347">
        <f t="shared" si="10"/>
        <v>0.4372204792737468</v>
      </c>
      <c r="AI83" s="347">
        <f t="shared" si="11"/>
        <v>7.2727272727272725</v>
      </c>
      <c r="AJ83" s="347">
        <f t="shared" si="12"/>
        <v>100</v>
      </c>
      <c r="AK83" s="347">
        <f t="shared" si="13"/>
        <v>0</v>
      </c>
      <c r="AL83" s="347">
        <v>0</v>
      </c>
      <c r="AM83" s="347">
        <f t="shared" si="14"/>
        <v>0</v>
      </c>
    </row>
    <row r="84" spans="1:39" s="338" customFormat="1" ht="34.5" customHeight="1" x14ac:dyDescent="0.3">
      <c r="A84" s="420"/>
      <c r="B84" s="419" t="s">
        <v>111</v>
      </c>
      <c r="C84" s="419"/>
      <c r="D84" s="344">
        <v>25921</v>
      </c>
      <c r="E84" s="405">
        <v>297</v>
      </c>
      <c r="F84" s="405">
        <v>17</v>
      </c>
      <c r="G84" s="405">
        <v>1</v>
      </c>
      <c r="H84" s="405">
        <v>1</v>
      </c>
      <c r="I84" s="405">
        <v>0</v>
      </c>
      <c r="J84" s="405">
        <v>16</v>
      </c>
      <c r="K84" s="405">
        <v>7</v>
      </c>
      <c r="L84" s="405">
        <v>0</v>
      </c>
      <c r="M84" s="405">
        <v>0</v>
      </c>
      <c r="N84" s="405">
        <v>0</v>
      </c>
      <c r="O84" s="405">
        <v>0</v>
      </c>
      <c r="P84" s="405">
        <v>0</v>
      </c>
      <c r="Q84" s="405">
        <v>0</v>
      </c>
      <c r="R84" s="405">
        <v>4</v>
      </c>
      <c r="S84" s="405">
        <v>1</v>
      </c>
      <c r="T84" s="405">
        <v>0</v>
      </c>
      <c r="U84" s="405">
        <v>1</v>
      </c>
      <c r="V84" s="405">
        <v>1</v>
      </c>
      <c r="W84" s="405">
        <v>0</v>
      </c>
      <c r="X84" s="405">
        <v>2</v>
      </c>
      <c r="Y84" s="405">
        <v>1</v>
      </c>
      <c r="Z84" s="405">
        <v>0</v>
      </c>
      <c r="AA84" s="405">
        <v>265</v>
      </c>
      <c r="AB84" s="405">
        <v>3</v>
      </c>
      <c r="AC84" s="405">
        <v>0</v>
      </c>
      <c r="AD84" s="405">
        <v>0</v>
      </c>
      <c r="AE84" s="405">
        <v>0</v>
      </c>
      <c r="AF84" s="405">
        <v>0</v>
      </c>
      <c r="AG84" s="347">
        <f t="shared" si="15"/>
        <v>1.1457891285058448</v>
      </c>
      <c r="AH84" s="347">
        <f t="shared" si="10"/>
        <v>2.1565526021372632</v>
      </c>
      <c r="AI84" s="347">
        <f t="shared" si="11"/>
        <v>5.7239057239057241</v>
      </c>
      <c r="AJ84" s="347">
        <f t="shared" si="12"/>
        <v>94.117647058823522</v>
      </c>
      <c r="AK84" s="347">
        <f t="shared" si="13"/>
        <v>0</v>
      </c>
      <c r="AL84" s="347">
        <v>0</v>
      </c>
      <c r="AM84" s="347">
        <f t="shared" si="14"/>
        <v>0</v>
      </c>
    </row>
    <row r="85" spans="1:39" s="338" customFormat="1" ht="34.5" customHeight="1" x14ac:dyDescent="0.3">
      <c r="A85" s="420"/>
      <c r="B85" s="419" t="s">
        <v>112</v>
      </c>
      <c r="C85" s="419"/>
      <c r="D85" s="344">
        <v>24640</v>
      </c>
      <c r="E85" s="405">
        <v>380</v>
      </c>
      <c r="F85" s="405">
        <v>27</v>
      </c>
      <c r="G85" s="405">
        <v>3</v>
      </c>
      <c r="H85" s="405">
        <v>3</v>
      </c>
      <c r="I85" s="405">
        <v>0</v>
      </c>
      <c r="J85" s="405">
        <v>25</v>
      </c>
      <c r="K85" s="405">
        <v>9</v>
      </c>
      <c r="L85" s="405">
        <v>0</v>
      </c>
      <c r="M85" s="405">
        <v>0</v>
      </c>
      <c r="N85" s="405">
        <v>0</v>
      </c>
      <c r="O85" s="405">
        <v>0</v>
      </c>
      <c r="P85" s="405">
        <v>0</v>
      </c>
      <c r="Q85" s="405">
        <v>0</v>
      </c>
      <c r="R85" s="405">
        <v>4</v>
      </c>
      <c r="S85" s="405">
        <v>3</v>
      </c>
      <c r="T85" s="405">
        <v>0</v>
      </c>
      <c r="U85" s="405">
        <v>0</v>
      </c>
      <c r="V85" s="405">
        <v>4</v>
      </c>
      <c r="W85" s="405">
        <v>0</v>
      </c>
      <c r="X85" s="405">
        <v>5</v>
      </c>
      <c r="Y85" s="405">
        <v>2</v>
      </c>
      <c r="Z85" s="405">
        <v>0</v>
      </c>
      <c r="AA85" s="405">
        <v>377</v>
      </c>
      <c r="AB85" s="405">
        <v>7</v>
      </c>
      <c r="AC85" s="405">
        <v>0</v>
      </c>
      <c r="AD85" s="405">
        <v>0</v>
      </c>
      <c r="AE85" s="405">
        <v>0</v>
      </c>
      <c r="AF85" s="405">
        <v>0</v>
      </c>
      <c r="AG85" s="347">
        <f t="shared" si="15"/>
        <v>1.5422077922077921</v>
      </c>
      <c r="AH85" s="347">
        <f t="shared" si="10"/>
        <v>3.043831168831169</v>
      </c>
      <c r="AI85" s="347">
        <f t="shared" si="11"/>
        <v>7.1052631578947363</v>
      </c>
      <c r="AJ85" s="347">
        <f t="shared" si="12"/>
        <v>92.592592592592595</v>
      </c>
      <c r="AK85" s="347">
        <f t="shared" si="13"/>
        <v>0</v>
      </c>
      <c r="AL85" s="347">
        <v>0</v>
      </c>
      <c r="AM85" s="347">
        <f t="shared" si="14"/>
        <v>0</v>
      </c>
    </row>
    <row r="86" spans="1:39" s="338" customFormat="1" ht="34.5" customHeight="1" x14ac:dyDescent="0.3">
      <c r="A86" s="421" t="s">
        <v>113</v>
      </c>
      <c r="B86" s="419" t="s">
        <v>114</v>
      </c>
      <c r="C86" s="419"/>
      <c r="D86" s="344">
        <v>26383</v>
      </c>
      <c r="E86" s="405">
        <v>1228</v>
      </c>
      <c r="F86" s="405">
        <v>78</v>
      </c>
      <c r="G86" s="405">
        <v>2</v>
      </c>
      <c r="H86" s="405">
        <v>2</v>
      </c>
      <c r="I86" s="405">
        <v>0</v>
      </c>
      <c r="J86" s="405">
        <v>75</v>
      </c>
      <c r="K86" s="405">
        <v>31</v>
      </c>
      <c r="L86" s="405">
        <v>0</v>
      </c>
      <c r="M86" s="405">
        <v>3</v>
      </c>
      <c r="N86" s="405">
        <v>2</v>
      </c>
      <c r="O86" s="405">
        <v>1</v>
      </c>
      <c r="P86" s="405">
        <v>4</v>
      </c>
      <c r="Q86" s="405">
        <v>0</v>
      </c>
      <c r="R86" s="405">
        <v>9</v>
      </c>
      <c r="S86" s="405">
        <v>5</v>
      </c>
      <c r="T86" s="405">
        <v>0</v>
      </c>
      <c r="U86" s="405">
        <v>0</v>
      </c>
      <c r="V86" s="405">
        <v>12</v>
      </c>
      <c r="W86" s="405">
        <v>3</v>
      </c>
      <c r="X86" s="405">
        <v>11</v>
      </c>
      <c r="Y86" s="405">
        <v>3</v>
      </c>
      <c r="Z86" s="405">
        <v>0</v>
      </c>
      <c r="AA86" s="405">
        <v>1342</v>
      </c>
      <c r="AB86" s="405">
        <v>18</v>
      </c>
      <c r="AC86" s="405">
        <v>0</v>
      </c>
      <c r="AD86" s="405">
        <v>0</v>
      </c>
      <c r="AE86" s="405">
        <v>0</v>
      </c>
      <c r="AF86" s="405">
        <v>0</v>
      </c>
      <c r="AG86" s="347">
        <f t="shared" si="15"/>
        <v>4.6545123753932458</v>
      </c>
      <c r="AH86" s="347">
        <f t="shared" si="10"/>
        <v>9.6728954250843344</v>
      </c>
      <c r="AI86" s="347">
        <f t="shared" si="11"/>
        <v>6.3517915309446256</v>
      </c>
      <c r="AJ86" s="347">
        <f t="shared" si="12"/>
        <v>96.15384615384616</v>
      </c>
      <c r="AK86" s="347">
        <f t="shared" si="13"/>
        <v>325.73289902280129</v>
      </c>
      <c r="AL86" s="347">
        <f t="shared" ref="AL86:AL102" si="16">M86/P86*100</f>
        <v>75</v>
      </c>
      <c r="AM86" s="347">
        <f t="shared" si="14"/>
        <v>5.1282051282051277</v>
      </c>
    </row>
    <row r="87" spans="1:39" s="338" customFormat="1" ht="34.5" customHeight="1" x14ac:dyDescent="0.3">
      <c r="A87" s="420"/>
      <c r="B87" s="419" t="s">
        <v>115</v>
      </c>
      <c r="C87" s="419"/>
      <c r="D87" s="344">
        <v>31606</v>
      </c>
      <c r="E87" s="405">
        <v>3953</v>
      </c>
      <c r="F87" s="405">
        <v>270</v>
      </c>
      <c r="G87" s="405">
        <v>0</v>
      </c>
      <c r="H87" s="405">
        <v>0</v>
      </c>
      <c r="I87" s="405">
        <v>0</v>
      </c>
      <c r="J87" s="405">
        <v>261</v>
      </c>
      <c r="K87" s="405">
        <v>93</v>
      </c>
      <c r="L87" s="405">
        <v>4</v>
      </c>
      <c r="M87" s="405">
        <v>27</v>
      </c>
      <c r="N87" s="405">
        <v>17</v>
      </c>
      <c r="O87" s="405">
        <v>8</v>
      </c>
      <c r="P87" s="405">
        <v>39</v>
      </c>
      <c r="Q87" s="405">
        <v>1</v>
      </c>
      <c r="R87" s="405">
        <v>27</v>
      </c>
      <c r="S87" s="405">
        <v>5</v>
      </c>
      <c r="T87" s="405">
        <v>1</v>
      </c>
      <c r="U87" s="405">
        <v>0</v>
      </c>
      <c r="V87" s="405">
        <v>37</v>
      </c>
      <c r="W87" s="405">
        <v>8</v>
      </c>
      <c r="X87" s="405">
        <v>50</v>
      </c>
      <c r="Y87" s="405">
        <v>9</v>
      </c>
      <c r="Z87" s="405">
        <v>0</v>
      </c>
      <c r="AA87" s="405">
        <v>4299</v>
      </c>
      <c r="AB87" s="405">
        <v>17</v>
      </c>
      <c r="AC87" s="405">
        <v>0</v>
      </c>
      <c r="AD87" s="405">
        <v>0</v>
      </c>
      <c r="AE87" s="405">
        <v>0</v>
      </c>
      <c r="AF87" s="405">
        <v>0</v>
      </c>
      <c r="AG87" s="347">
        <f t="shared" si="15"/>
        <v>12.507118901474405</v>
      </c>
      <c r="AH87" s="347">
        <f t="shared" si="10"/>
        <v>26.055179396317158</v>
      </c>
      <c r="AI87" s="347">
        <f t="shared" si="11"/>
        <v>6.8302555021502664</v>
      </c>
      <c r="AJ87" s="347">
        <f t="shared" si="12"/>
        <v>96.666666666666671</v>
      </c>
      <c r="AK87" s="347">
        <f t="shared" si="13"/>
        <v>986.59246142170502</v>
      </c>
      <c r="AL87" s="347">
        <f t="shared" si="16"/>
        <v>69.230769230769226</v>
      </c>
      <c r="AM87" s="347">
        <f t="shared" si="14"/>
        <v>14.444444444444443</v>
      </c>
    </row>
    <row r="88" spans="1:39" s="338" customFormat="1" ht="34.5" customHeight="1" x14ac:dyDescent="0.3">
      <c r="A88" s="420"/>
      <c r="B88" s="419" t="s">
        <v>116</v>
      </c>
      <c r="C88" s="419"/>
      <c r="D88" s="344">
        <v>24560</v>
      </c>
      <c r="E88" s="405">
        <v>4818</v>
      </c>
      <c r="F88" s="405">
        <v>373</v>
      </c>
      <c r="G88" s="405">
        <v>1</v>
      </c>
      <c r="H88" s="405">
        <v>1</v>
      </c>
      <c r="I88" s="405">
        <v>1</v>
      </c>
      <c r="J88" s="405">
        <v>361</v>
      </c>
      <c r="K88" s="405">
        <v>112</v>
      </c>
      <c r="L88" s="405">
        <v>8</v>
      </c>
      <c r="M88" s="405">
        <v>34</v>
      </c>
      <c r="N88" s="405">
        <v>25</v>
      </c>
      <c r="O88" s="405">
        <v>22</v>
      </c>
      <c r="P88" s="405">
        <v>64</v>
      </c>
      <c r="Q88" s="405">
        <v>2</v>
      </c>
      <c r="R88" s="405">
        <v>32</v>
      </c>
      <c r="S88" s="405">
        <v>13</v>
      </c>
      <c r="T88" s="405">
        <v>0</v>
      </c>
      <c r="U88" s="405">
        <v>2</v>
      </c>
      <c r="V88" s="405">
        <v>39</v>
      </c>
      <c r="W88" s="405">
        <v>7</v>
      </c>
      <c r="X88" s="405">
        <v>89</v>
      </c>
      <c r="Y88" s="405">
        <v>12</v>
      </c>
      <c r="Z88" s="405">
        <v>1</v>
      </c>
      <c r="AA88" s="405">
        <v>4696</v>
      </c>
      <c r="AB88" s="405">
        <v>22</v>
      </c>
      <c r="AC88" s="405">
        <v>0</v>
      </c>
      <c r="AD88" s="405">
        <v>0</v>
      </c>
      <c r="AE88" s="405">
        <v>0</v>
      </c>
      <c r="AF88" s="405">
        <v>0</v>
      </c>
      <c r="AG88" s="347">
        <f t="shared" si="15"/>
        <v>19.617263843648207</v>
      </c>
      <c r="AH88" s="347">
        <f t="shared" si="10"/>
        <v>38.648208469055376</v>
      </c>
      <c r="AI88" s="347">
        <f t="shared" si="11"/>
        <v>7.7418015774180153</v>
      </c>
      <c r="AJ88" s="347">
        <f t="shared" si="12"/>
        <v>96.782841823056302</v>
      </c>
      <c r="AK88" s="347">
        <v>3</v>
      </c>
      <c r="AL88" s="347">
        <f t="shared" si="16"/>
        <v>53.125</v>
      </c>
      <c r="AM88" s="347">
        <f t="shared" si="14"/>
        <v>17.158176943699733</v>
      </c>
    </row>
    <row r="89" spans="1:39" s="338" customFormat="1" ht="34.5" customHeight="1" x14ac:dyDescent="0.3">
      <c r="A89" s="420"/>
      <c r="B89" s="419" t="s">
        <v>117</v>
      </c>
      <c r="C89" s="419"/>
      <c r="D89" s="344">
        <v>19011</v>
      </c>
      <c r="E89" s="405">
        <v>3842</v>
      </c>
      <c r="F89" s="405">
        <v>312</v>
      </c>
      <c r="G89" s="405">
        <v>1</v>
      </c>
      <c r="H89" s="405">
        <v>1</v>
      </c>
      <c r="I89" s="405">
        <v>0</v>
      </c>
      <c r="J89" s="405">
        <v>306</v>
      </c>
      <c r="K89" s="405">
        <v>109</v>
      </c>
      <c r="L89" s="405">
        <v>5</v>
      </c>
      <c r="M89" s="405">
        <v>29</v>
      </c>
      <c r="N89" s="405">
        <v>23</v>
      </c>
      <c r="O89" s="405">
        <v>13</v>
      </c>
      <c r="P89" s="405">
        <v>47</v>
      </c>
      <c r="Q89" s="405">
        <v>0</v>
      </c>
      <c r="R89" s="405">
        <v>40</v>
      </c>
      <c r="S89" s="405">
        <v>10</v>
      </c>
      <c r="T89" s="405">
        <v>0</v>
      </c>
      <c r="U89" s="405">
        <v>1</v>
      </c>
      <c r="V89" s="405">
        <v>27</v>
      </c>
      <c r="W89" s="405">
        <v>8</v>
      </c>
      <c r="X89" s="405">
        <v>64</v>
      </c>
      <c r="Y89" s="405">
        <v>6</v>
      </c>
      <c r="Z89" s="405">
        <v>0</v>
      </c>
      <c r="AA89" s="405">
        <v>3741</v>
      </c>
      <c r="AB89" s="405">
        <v>22</v>
      </c>
      <c r="AC89" s="405">
        <v>0</v>
      </c>
      <c r="AD89" s="405">
        <v>0</v>
      </c>
      <c r="AE89" s="405">
        <v>0</v>
      </c>
      <c r="AF89" s="405">
        <v>0</v>
      </c>
      <c r="AG89" s="347">
        <f t="shared" si="15"/>
        <v>20.209352480143075</v>
      </c>
      <c r="AH89" s="347">
        <f t="shared" si="10"/>
        <v>39.771711114617851</v>
      </c>
      <c r="AI89" s="347">
        <f t="shared" si="11"/>
        <v>8.1207704320666316</v>
      </c>
      <c r="AJ89" s="347">
        <f t="shared" si="12"/>
        <v>98.076923076923066</v>
      </c>
      <c r="AK89" s="347">
        <f t="shared" si="13"/>
        <v>1223.3211868818323</v>
      </c>
      <c r="AL89" s="347">
        <f t="shared" si="16"/>
        <v>61.702127659574465</v>
      </c>
      <c r="AM89" s="347">
        <f t="shared" si="14"/>
        <v>15.064102564102564</v>
      </c>
    </row>
    <row r="90" spans="1:39" s="338" customFormat="1" ht="34.5" customHeight="1" thickBot="1" x14ac:dyDescent="0.35">
      <c r="A90" s="420"/>
      <c r="B90" s="422" t="s">
        <v>118</v>
      </c>
      <c r="C90" s="423"/>
      <c r="D90" s="400">
        <v>25998</v>
      </c>
      <c r="E90" s="424">
        <v>3105</v>
      </c>
      <c r="F90" s="424">
        <v>270</v>
      </c>
      <c r="G90" s="424">
        <v>1</v>
      </c>
      <c r="H90" s="424">
        <v>1</v>
      </c>
      <c r="I90" s="424">
        <v>0</v>
      </c>
      <c r="J90" s="424">
        <v>253</v>
      </c>
      <c r="K90" s="424">
        <v>81</v>
      </c>
      <c r="L90" s="424">
        <v>7</v>
      </c>
      <c r="M90" s="424">
        <v>28</v>
      </c>
      <c r="N90" s="424">
        <v>23</v>
      </c>
      <c r="O90" s="424">
        <v>19</v>
      </c>
      <c r="P90" s="424">
        <v>54</v>
      </c>
      <c r="Q90" s="424">
        <v>1</v>
      </c>
      <c r="R90" s="424">
        <v>28</v>
      </c>
      <c r="S90" s="424">
        <v>11</v>
      </c>
      <c r="T90" s="424">
        <v>0</v>
      </c>
      <c r="U90" s="424">
        <v>0</v>
      </c>
      <c r="V90" s="424">
        <v>17</v>
      </c>
      <c r="W90" s="424">
        <v>9</v>
      </c>
      <c r="X90" s="424">
        <v>52</v>
      </c>
      <c r="Y90" s="424">
        <v>17</v>
      </c>
      <c r="Z90" s="424">
        <v>0</v>
      </c>
      <c r="AA90" s="424">
        <v>3049</v>
      </c>
      <c r="AB90" s="424">
        <v>10</v>
      </c>
      <c r="AC90" s="424">
        <v>0</v>
      </c>
      <c r="AD90" s="424">
        <v>0</v>
      </c>
      <c r="AE90" s="424">
        <v>0</v>
      </c>
      <c r="AF90" s="424">
        <v>0</v>
      </c>
      <c r="AG90" s="379">
        <f t="shared" si="15"/>
        <v>11.943226402030925</v>
      </c>
      <c r="AH90" s="379">
        <f t="shared" si="10"/>
        <v>23.632587122086317</v>
      </c>
      <c r="AI90" s="379">
        <f t="shared" si="11"/>
        <v>8.695652173913043</v>
      </c>
      <c r="AJ90" s="379">
        <f t="shared" si="12"/>
        <v>93.703703703703695</v>
      </c>
      <c r="AK90" s="379">
        <f t="shared" si="13"/>
        <v>1739.1304347826087</v>
      </c>
      <c r="AL90" s="379">
        <f t="shared" si="16"/>
        <v>51.851851851851848</v>
      </c>
      <c r="AM90" s="379">
        <f t="shared" si="14"/>
        <v>20</v>
      </c>
    </row>
    <row r="91" spans="1:39" s="338" customFormat="1" ht="34.5" customHeight="1" thickBot="1" x14ac:dyDescent="0.35">
      <c r="A91" s="425"/>
      <c r="B91" s="426" t="s">
        <v>120</v>
      </c>
      <c r="C91" s="427"/>
      <c r="D91" s="401">
        <v>238930</v>
      </c>
      <c r="E91" s="428">
        <v>17828</v>
      </c>
      <c r="F91" s="428">
        <v>1355</v>
      </c>
      <c r="G91" s="428">
        <v>9</v>
      </c>
      <c r="H91" s="428">
        <v>9</v>
      </c>
      <c r="I91" s="428">
        <v>1</v>
      </c>
      <c r="J91" s="428">
        <v>1305</v>
      </c>
      <c r="K91" s="428">
        <v>446</v>
      </c>
      <c r="L91" s="428">
        <v>24</v>
      </c>
      <c r="M91" s="428">
        <v>121</v>
      </c>
      <c r="N91" s="428">
        <v>90</v>
      </c>
      <c r="O91" s="428">
        <v>63</v>
      </c>
      <c r="P91" s="428">
        <v>208</v>
      </c>
      <c r="Q91" s="428">
        <v>4</v>
      </c>
      <c r="R91" s="428">
        <v>144</v>
      </c>
      <c r="S91" s="428">
        <v>48</v>
      </c>
      <c r="T91" s="428">
        <v>1</v>
      </c>
      <c r="U91" s="428">
        <v>4</v>
      </c>
      <c r="V91" s="428">
        <v>138</v>
      </c>
      <c r="W91" s="428">
        <v>35</v>
      </c>
      <c r="X91" s="428">
        <v>276</v>
      </c>
      <c r="Y91" s="428">
        <v>50</v>
      </c>
      <c r="Z91" s="428">
        <v>1</v>
      </c>
      <c r="AA91" s="428">
        <v>18052</v>
      </c>
      <c r="AB91" s="428">
        <v>100</v>
      </c>
      <c r="AC91" s="428">
        <v>0</v>
      </c>
      <c r="AD91" s="428">
        <v>0</v>
      </c>
      <c r="AE91" s="428">
        <v>0</v>
      </c>
      <c r="AF91" s="428">
        <v>0</v>
      </c>
      <c r="AG91" s="386">
        <f t="shared" si="15"/>
        <v>7.46159963169129</v>
      </c>
      <c r="AH91" s="386">
        <f t="shared" si="10"/>
        <v>14.975097308835222</v>
      </c>
      <c r="AI91" s="386">
        <f t="shared" si="11"/>
        <v>7.6004038590980478</v>
      </c>
      <c r="AJ91" s="386">
        <f t="shared" si="12"/>
        <v>96.309963099630991</v>
      </c>
      <c r="AK91" s="386">
        <f t="shared" si="13"/>
        <v>1166.7040610275969</v>
      </c>
      <c r="AL91" s="386">
        <f t="shared" si="16"/>
        <v>58.173076923076927</v>
      </c>
      <c r="AM91" s="386">
        <f t="shared" si="14"/>
        <v>15.350553505535055</v>
      </c>
    </row>
    <row r="92" spans="1:39" s="338" customFormat="1" ht="34.5" customHeight="1" thickTop="1" x14ac:dyDescent="0.3">
      <c r="A92" s="420"/>
      <c r="B92" s="429" t="s">
        <v>109</v>
      </c>
      <c r="C92" s="429"/>
      <c r="D92" s="360">
        <v>30156</v>
      </c>
      <c r="E92" s="415">
        <v>562</v>
      </c>
      <c r="F92" s="415">
        <v>6</v>
      </c>
      <c r="G92" s="415">
        <v>0</v>
      </c>
      <c r="H92" s="415">
        <v>0</v>
      </c>
      <c r="I92" s="415">
        <v>0</v>
      </c>
      <c r="J92" s="415">
        <v>5</v>
      </c>
      <c r="K92" s="415">
        <v>2</v>
      </c>
      <c r="L92" s="415">
        <v>0</v>
      </c>
      <c r="M92" s="415">
        <v>0</v>
      </c>
      <c r="N92" s="415">
        <v>0</v>
      </c>
      <c r="O92" s="415">
        <v>0</v>
      </c>
      <c r="P92" s="415">
        <v>0</v>
      </c>
      <c r="Q92" s="415">
        <v>0</v>
      </c>
      <c r="R92" s="415">
        <v>3</v>
      </c>
      <c r="S92" s="415">
        <v>0</v>
      </c>
      <c r="T92" s="415">
        <v>0</v>
      </c>
      <c r="U92" s="415">
        <v>0</v>
      </c>
      <c r="V92" s="415">
        <v>0</v>
      </c>
      <c r="W92" s="415">
        <v>0</v>
      </c>
      <c r="X92" s="415">
        <v>0</v>
      </c>
      <c r="Y92" s="415">
        <v>1</v>
      </c>
      <c r="Z92" s="415">
        <v>0</v>
      </c>
      <c r="AA92" s="415">
        <v>588</v>
      </c>
      <c r="AB92" s="415">
        <v>0</v>
      </c>
      <c r="AC92" s="415">
        <v>0</v>
      </c>
      <c r="AD92" s="415">
        <v>0</v>
      </c>
      <c r="AE92" s="415">
        <v>0</v>
      </c>
      <c r="AF92" s="415">
        <v>0</v>
      </c>
      <c r="AG92" s="362">
        <f t="shared" si="15"/>
        <v>1.8636423928903036</v>
      </c>
      <c r="AH92" s="362">
        <f t="shared" si="10"/>
        <v>3.8135031171242875</v>
      </c>
      <c r="AI92" s="362">
        <f t="shared" si="11"/>
        <v>1.0676156583629894</v>
      </c>
      <c r="AJ92" s="362">
        <f t="shared" si="12"/>
        <v>83.333333333333343</v>
      </c>
      <c r="AK92" s="362">
        <f t="shared" si="13"/>
        <v>0</v>
      </c>
      <c r="AL92" s="362">
        <v>0</v>
      </c>
      <c r="AM92" s="362">
        <f t="shared" si="14"/>
        <v>0</v>
      </c>
    </row>
    <row r="93" spans="1:39" s="338" customFormat="1" ht="34.5" customHeight="1" x14ac:dyDescent="0.3">
      <c r="A93" s="420"/>
      <c r="B93" s="419" t="s">
        <v>110</v>
      </c>
      <c r="C93" s="419"/>
      <c r="D93" s="344">
        <v>29408</v>
      </c>
      <c r="E93" s="405">
        <v>284</v>
      </c>
      <c r="F93" s="405">
        <v>11</v>
      </c>
      <c r="G93" s="405">
        <v>0</v>
      </c>
      <c r="H93" s="405">
        <v>0</v>
      </c>
      <c r="I93" s="405">
        <v>0</v>
      </c>
      <c r="J93" s="405">
        <v>10</v>
      </c>
      <c r="K93" s="405">
        <v>5</v>
      </c>
      <c r="L93" s="405">
        <v>0</v>
      </c>
      <c r="M93" s="405">
        <v>0</v>
      </c>
      <c r="N93" s="405">
        <v>0</v>
      </c>
      <c r="O93" s="405">
        <v>0</v>
      </c>
      <c r="P93" s="405">
        <v>0</v>
      </c>
      <c r="Q93" s="405">
        <v>0</v>
      </c>
      <c r="R93" s="405">
        <v>1</v>
      </c>
      <c r="S93" s="405">
        <v>0</v>
      </c>
      <c r="T93" s="405">
        <v>0</v>
      </c>
      <c r="U93" s="405">
        <v>0</v>
      </c>
      <c r="V93" s="405">
        <v>0</v>
      </c>
      <c r="W93" s="405">
        <v>0</v>
      </c>
      <c r="X93" s="405">
        <v>4</v>
      </c>
      <c r="Y93" s="405">
        <v>1</v>
      </c>
      <c r="Z93" s="405">
        <v>0</v>
      </c>
      <c r="AA93" s="405">
        <v>273</v>
      </c>
      <c r="AB93" s="405">
        <v>1</v>
      </c>
      <c r="AC93" s="405">
        <v>0</v>
      </c>
      <c r="AD93" s="405">
        <v>0</v>
      </c>
      <c r="AE93" s="405">
        <v>0</v>
      </c>
      <c r="AF93" s="405">
        <v>0</v>
      </c>
      <c r="AG93" s="347">
        <f t="shared" si="15"/>
        <v>0.96572361262241579</v>
      </c>
      <c r="AH93" s="347">
        <f t="shared" si="10"/>
        <v>1.8906420021762786</v>
      </c>
      <c r="AI93" s="347">
        <f t="shared" si="11"/>
        <v>3.873239436619718</v>
      </c>
      <c r="AJ93" s="347">
        <f t="shared" si="12"/>
        <v>90.909090909090907</v>
      </c>
      <c r="AK93" s="347">
        <f t="shared" si="13"/>
        <v>0</v>
      </c>
      <c r="AL93" s="347">
        <v>0</v>
      </c>
      <c r="AM93" s="347">
        <f t="shared" si="14"/>
        <v>0</v>
      </c>
    </row>
    <row r="94" spans="1:39" s="338" customFormat="1" ht="34.5" customHeight="1" x14ac:dyDescent="0.3">
      <c r="A94" s="420"/>
      <c r="B94" s="419" t="s">
        <v>111</v>
      </c>
      <c r="C94" s="419"/>
      <c r="D94" s="344">
        <v>26603</v>
      </c>
      <c r="E94" s="405">
        <v>897</v>
      </c>
      <c r="F94" s="405">
        <v>29</v>
      </c>
      <c r="G94" s="405">
        <v>1</v>
      </c>
      <c r="H94" s="405">
        <v>1</v>
      </c>
      <c r="I94" s="405">
        <v>0</v>
      </c>
      <c r="J94" s="405">
        <v>28</v>
      </c>
      <c r="K94" s="405">
        <v>11</v>
      </c>
      <c r="L94" s="405">
        <v>0</v>
      </c>
      <c r="M94" s="405">
        <v>0</v>
      </c>
      <c r="N94" s="405">
        <v>0</v>
      </c>
      <c r="O94" s="405">
        <v>0</v>
      </c>
      <c r="P94" s="405">
        <v>0</v>
      </c>
      <c r="Q94" s="405">
        <v>0</v>
      </c>
      <c r="R94" s="405">
        <v>4</v>
      </c>
      <c r="S94" s="405">
        <v>1</v>
      </c>
      <c r="T94" s="405">
        <v>1</v>
      </c>
      <c r="U94" s="405">
        <v>0</v>
      </c>
      <c r="V94" s="405">
        <v>1</v>
      </c>
      <c r="W94" s="405">
        <v>0</v>
      </c>
      <c r="X94" s="405">
        <v>10</v>
      </c>
      <c r="Y94" s="405">
        <v>1</v>
      </c>
      <c r="Z94" s="405">
        <v>0</v>
      </c>
      <c r="AA94" s="405">
        <v>926</v>
      </c>
      <c r="AB94" s="405">
        <v>20</v>
      </c>
      <c r="AC94" s="405">
        <v>0</v>
      </c>
      <c r="AD94" s="405">
        <v>0</v>
      </c>
      <c r="AE94" s="405">
        <v>0</v>
      </c>
      <c r="AF94" s="405">
        <v>0</v>
      </c>
      <c r="AG94" s="347">
        <f t="shared" si="15"/>
        <v>3.3718001729128297</v>
      </c>
      <c r="AH94" s="347">
        <f t="shared" si="10"/>
        <v>6.7774311167913392</v>
      </c>
      <c r="AI94" s="347">
        <f t="shared" si="11"/>
        <v>3.2329988851727984</v>
      </c>
      <c r="AJ94" s="347">
        <f t="shared" si="12"/>
        <v>96.551724137931032</v>
      </c>
      <c r="AK94" s="347">
        <f t="shared" si="13"/>
        <v>0</v>
      </c>
      <c r="AL94" s="347">
        <v>0</v>
      </c>
      <c r="AM94" s="347">
        <f t="shared" si="14"/>
        <v>0</v>
      </c>
    </row>
    <row r="95" spans="1:39" s="338" customFormat="1" ht="34.5" customHeight="1" x14ac:dyDescent="0.3">
      <c r="A95" s="420"/>
      <c r="B95" s="419" t="s">
        <v>112</v>
      </c>
      <c r="C95" s="419"/>
      <c r="D95" s="344">
        <v>25196</v>
      </c>
      <c r="E95" s="405">
        <v>1133</v>
      </c>
      <c r="F95" s="405">
        <v>38</v>
      </c>
      <c r="G95" s="405">
        <v>1</v>
      </c>
      <c r="H95" s="405">
        <v>1</v>
      </c>
      <c r="I95" s="405">
        <v>0</v>
      </c>
      <c r="J95" s="405">
        <v>38</v>
      </c>
      <c r="K95" s="405">
        <v>15</v>
      </c>
      <c r="L95" s="405">
        <v>0</v>
      </c>
      <c r="M95" s="405">
        <v>0</v>
      </c>
      <c r="N95" s="405">
        <v>0</v>
      </c>
      <c r="O95" s="405">
        <v>2</v>
      </c>
      <c r="P95" s="405">
        <v>2</v>
      </c>
      <c r="Q95" s="405">
        <v>0</v>
      </c>
      <c r="R95" s="405">
        <v>7</v>
      </c>
      <c r="S95" s="405">
        <v>0</v>
      </c>
      <c r="T95" s="405">
        <v>0</v>
      </c>
      <c r="U95" s="405">
        <v>0</v>
      </c>
      <c r="V95" s="405">
        <v>4</v>
      </c>
      <c r="W95" s="405">
        <v>1</v>
      </c>
      <c r="X95" s="405">
        <v>9</v>
      </c>
      <c r="Y95" s="405">
        <v>0</v>
      </c>
      <c r="Z95" s="405">
        <v>0</v>
      </c>
      <c r="AA95" s="405">
        <v>1186</v>
      </c>
      <c r="AB95" s="405">
        <v>21</v>
      </c>
      <c r="AC95" s="405">
        <v>0</v>
      </c>
      <c r="AD95" s="405">
        <v>0</v>
      </c>
      <c r="AE95" s="405">
        <v>0</v>
      </c>
      <c r="AF95" s="405">
        <v>0</v>
      </c>
      <c r="AG95" s="347">
        <f t="shared" si="15"/>
        <v>4.4967455151611366</v>
      </c>
      <c r="AH95" s="347">
        <f t="shared" si="10"/>
        <v>9.1204953167169389</v>
      </c>
      <c r="AI95" s="347">
        <f t="shared" si="11"/>
        <v>3.3539276257722856</v>
      </c>
      <c r="AJ95" s="347">
        <f t="shared" si="12"/>
        <v>100</v>
      </c>
      <c r="AK95" s="347">
        <f t="shared" si="13"/>
        <v>176.522506619594</v>
      </c>
      <c r="AL95" s="347">
        <f t="shared" si="16"/>
        <v>0</v>
      </c>
      <c r="AM95" s="347">
        <f t="shared" si="14"/>
        <v>5.2631578947368416</v>
      </c>
    </row>
    <row r="96" spans="1:39" s="338" customFormat="1" ht="34.5" customHeight="1" x14ac:dyDescent="0.3">
      <c r="A96" s="421" t="s">
        <v>122</v>
      </c>
      <c r="B96" s="419" t="s">
        <v>114</v>
      </c>
      <c r="C96" s="419"/>
      <c r="D96" s="344">
        <v>27110</v>
      </c>
      <c r="E96" s="405">
        <v>2529</v>
      </c>
      <c r="F96" s="405">
        <v>117</v>
      </c>
      <c r="G96" s="405">
        <v>3</v>
      </c>
      <c r="H96" s="405">
        <v>3</v>
      </c>
      <c r="I96" s="405">
        <v>0</v>
      </c>
      <c r="J96" s="405">
        <v>114</v>
      </c>
      <c r="K96" s="405">
        <v>52</v>
      </c>
      <c r="L96" s="405">
        <v>1</v>
      </c>
      <c r="M96" s="405">
        <v>1</v>
      </c>
      <c r="N96" s="405">
        <v>1</v>
      </c>
      <c r="O96" s="405">
        <v>1</v>
      </c>
      <c r="P96" s="405">
        <v>3</v>
      </c>
      <c r="Q96" s="405">
        <v>0</v>
      </c>
      <c r="R96" s="405">
        <v>19</v>
      </c>
      <c r="S96" s="405">
        <v>7</v>
      </c>
      <c r="T96" s="405">
        <v>0</v>
      </c>
      <c r="U96" s="405">
        <v>0</v>
      </c>
      <c r="V96" s="405">
        <v>7</v>
      </c>
      <c r="W96" s="405">
        <v>1</v>
      </c>
      <c r="X96" s="405">
        <v>25</v>
      </c>
      <c r="Y96" s="405">
        <v>3</v>
      </c>
      <c r="Z96" s="405">
        <v>0</v>
      </c>
      <c r="AA96" s="405">
        <v>2749</v>
      </c>
      <c r="AB96" s="405">
        <v>31</v>
      </c>
      <c r="AC96" s="405">
        <v>0</v>
      </c>
      <c r="AD96" s="405">
        <v>0</v>
      </c>
      <c r="AE96" s="405">
        <v>0</v>
      </c>
      <c r="AF96" s="405">
        <v>0</v>
      </c>
      <c r="AG96" s="347">
        <f t="shared" si="15"/>
        <v>9.328661010697159</v>
      </c>
      <c r="AH96" s="347">
        <f t="shared" si="10"/>
        <v>19.354481741054961</v>
      </c>
      <c r="AI96" s="347">
        <f t="shared" si="11"/>
        <v>4.6263345195729535</v>
      </c>
      <c r="AJ96" s="347">
        <f t="shared" si="12"/>
        <v>97.435897435897431</v>
      </c>
      <c r="AK96" s="347">
        <f t="shared" si="13"/>
        <v>118.62396204033216</v>
      </c>
      <c r="AL96" s="347">
        <f t="shared" si="16"/>
        <v>33.333333333333329</v>
      </c>
      <c r="AM96" s="347">
        <f t="shared" si="14"/>
        <v>2.5641025641025639</v>
      </c>
    </row>
    <row r="97" spans="1:39" s="338" customFormat="1" ht="34.5" customHeight="1" x14ac:dyDescent="0.3">
      <c r="A97" s="420"/>
      <c r="B97" s="419" t="s">
        <v>115</v>
      </c>
      <c r="C97" s="419"/>
      <c r="D97" s="344">
        <v>34438</v>
      </c>
      <c r="E97" s="405">
        <v>5645</v>
      </c>
      <c r="F97" s="405">
        <v>261</v>
      </c>
      <c r="G97" s="405">
        <v>2</v>
      </c>
      <c r="H97" s="405">
        <v>2</v>
      </c>
      <c r="I97" s="405">
        <v>0</v>
      </c>
      <c r="J97" s="405">
        <v>252</v>
      </c>
      <c r="K97" s="405">
        <v>121</v>
      </c>
      <c r="L97" s="405">
        <v>1</v>
      </c>
      <c r="M97" s="405">
        <v>9</v>
      </c>
      <c r="N97" s="405">
        <v>8</v>
      </c>
      <c r="O97" s="405">
        <v>6</v>
      </c>
      <c r="P97" s="405">
        <v>16</v>
      </c>
      <c r="Q97" s="405">
        <v>0</v>
      </c>
      <c r="R97" s="405">
        <v>30</v>
      </c>
      <c r="S97" s="405">
        <v>12</v>
      </c>
      <c r="T97" s="405">
        <v>1</v>
      </c>
      <c r="U97" s="405">
        <v>0</v>
      </c>
      <c r="V97" s="405">
        <v>12</v>
      </c>
      <c r="W97" s="405">
        <v>11</v>
      </c>
      <c r="X97" s="405">
        <v>49</v>
      </c>
      <c r="Y97" s="405">
        <v>9</v>
      </c>
      <c r="Z97" s="405">
        <v>0</v>
      </c>
      <c r="AA97" s="405">
        <v>6061</v>
      </c>
      <c r="AB97" s="405">
        <v>37</v>
      </c>
      <c r="AC97" s="405">
        <v>0</v>
      </c>
      <c r="AD97" s="405">
        <v>0</v>
      </c>
      <c r="AE97" s="405">
        <v>0</v>
      </c>
      <c r="AF97" s="405">
        <v>0</v>
      </c>
      <c r="AG97" s="347">
        <f t="shared" si="15"/>
        <v>16.391776525930656</v>
      </c>
      <c r="AH97" s="347">
        <f t="shared" si="10"/>
        <v>33.884081537836117</v>
      </c>
      <c r="AI97" s="347">
        <f t="shared" si="11"/>
        <v>4.62356067316209</v>
      </c>
      <c r="AJ97" s="347">
        <f t="shared" si="12"/>
        <v>96.551724137931032</v>
      </c>
      <c r="AK97" s="347">
        <f t="shared" si="13"/>
        <v>283.43666961913198</v>
      </c>
      <c r="AL97" s="347">
        <f t="shared" si="16"/>
        <v>56.25</v>
      </c>
      <c r="AM97" s="347">
        <f t="shared" si="14"/>
        <v>6.1302681992337158</v>
      </c>
    </row>
    <row r="98" spans="1:39" s="338" customFormat="1" ht="34.5" customHeight="1" x14ac:dyDescent="0.3">
      <c r="A98" s="420"/>
      <c r="B98" s="419" t="s">
        <v>116</v>
      </c>
      <c r="C98" s="419"/>
      <c r="D98" s="344">
        <v>27388</v>
      </c>
      <c r="E98" s="405">
        <v>6079</v>
      </c>
      <c r="F98" s="405">
        <v>317</v>
      </c>
      <c r="G98" s="405">
        <v>1</v>
      </c>
      <c r="H98" s="405">
        <v>1</v>
      </c>
      <c r="I98" s="405">
        <v>0</v>
      </c>
      <c r="J98" s="405">
        <v>306</v>
      </c>
      <c r="K98" s="405">
        <v>137</v>
      </c>
      <c r="L98" s="405">
        <v>4</v>
      </c>
      <c r="M98" s="405">
        <v>11</v>
      </c>
      <c r="N98" s="405">
        <v>7</v>
      </c>
      <c r="O98" s="405">
        <v>5</v>
      </c>
      <c r="P98" s="405">
        <v>20</v>
      </c>
      <c r="Q98" s="405">
        <v>0</v>
      </c>
      <c r="R98" s="405">
        <v>49</v>
      </c>
      <c r="S98" s="405">
        <v>7</v>
      </c>
      <c r="T98" s="405">
        <v>0</v>
      </c>
      <c r="U98" s="405">
        <v>0</v>
      </c>
      <c r="V98" s="405">
        <v>14</v>
      </c>
      <c r="W98" s="405">
        <v>9</v>
      </c>
      <c r="X98" s="405">
        <v>70</v>
      </c>
      <c r="Y98" s="405">
        <v>11</v>
      </c>
      <c r="Z98" s="405">
        <v>0</v>
      </c>
      <c r="AA98" s="405">
        <v>5827</v>
      </c>
      <c r="AB98" s="405">
        <v>25</v>
      </c>
      <c r="AC98" s="405">
        <v>0</v>
      </c>
      <c r="AD98" s="405">
        <v>0</v>
      </c>
      <c r="AE98" s="405">
        <v>0</v>
      </c>
      <c r="AF98" s="405">
        <v>0</v>
      </c>
      <c r="AG98" s="347">
        <f t="shared" si="15"/>
        <v>22.195852198042939</v>
      </c>
      <c r="AH98" s="347">
        <f t="shared" si="10"/>
        <v>43.380312545640429</v>
      </c>
      <c r="AI98" s="347">
        <f t="shared" si="11"/>
        <v>5.2146734660305967</v>
      </c>
      <c r="AJ98" s="347">
        <f t="shared" si="12"/>
        <v>96.529968454258679</v>
      </c>
      <c r="AK98" s="347">
        <f t="shared" si="13"/>
        <v>329.00148050666229</v>
      </c>
      <c r="AL98" s="347">
        <f t="shared" si="16"/>
        <v>55.000000000000007</v>
      </c>
      <c r="AM98" s="347">
        <f t="shared" si="14"/>
        <v>6.309148264984227</v>
      </c>
    </row>
    <row r="99" spans="1:39" s="338" customFormat="1" ht="34.5" customHeight="1" x14ac:dyDescent="0.3">
      <c r="A99" s="420"/>
      <c r="B99" s="430" t="s">
        <v>117</v>
      </c>
      <c r="C99" s="431"/>
      <c r="D99" s="344">
        <v>23886</v>
      </c>
      <c r="E99" s="405">
        <v>5055</v>
      </c>
      <c r="F99" s="405">
        <v>276</v>
      </c>
      <c r="G99" s="405">
        <v>0</v>
      </c>
      <c r="H99" s="405">
        <v>0</v>
      </c>
      <c r="I99" s="405">
        <v>1</v>
      </c>
      <c r="J99" s="405">
        <v>265</v>
      </c>
      <c r="K99" s="405">
        <v>115</v>
      </c>
      <c r="L99" s="405">
        <v>4</v>
      </c>
      <c r="M99" s="405">
        <v>14</v>
      </c>
      <c r="N99" s="405">
        <v>9</v>
      </c>
      <c r="O99" s="405">
        <v>5</v>
      </c>
      <c r="P99" s="405">
        <v>23</v>
      </c>
      <c r="Q99" s="405">
        <v>0</v>
      </c>
      <c r="R99" s="405">
        <v>41</v>
      </c>
      <c r="S99" s="405">
        <v>7</v>
      </c>
      <c r="T99" s="405">
        <v>0</v>
      </c>
      <c r="U99" s="405">
        <v>0</v>
      </c>
      <c r="V99" s="405">
        <v>15</v>
      </c>
      <c r="W99" s="405">
        <v>8</v>
      </c>
      <c r="X99" s="405">
        <v>55</v>
      </c>
      <c r="Y99" s="405">
        <v>11</v>
      </c>
      <c r="Z99" s="405">
        <v>1</v>
      </c>
      <c r="AA99" s="405">
        <v>4860</v>
      </c>
      <c r="AB99" s="405">
        <v>16</v>
      </c>
      <c r="AC99" s="405">
        <v>0</v>
      </c>
      <c r="AD99" s="405">
        <v>0</v>
      </c>
      <c r="AE99" s="405">
        <v>0</v>
      </c>
      <c r="AF99" s="405">
        <v>0</v>
      </c>
      <c r="AG99" s="347">
        <f t="shared" si="15"/>
        <v>21.16302436573725</v>
      </c>
      <c r="AH99" s="347">
        <f t="shared" si="10"/>
        <v>41.442686092271622</v>
      </c>
      <c r="AI99" s="347">
        <f t="shared" si="11"/>
        <v>5.4599406528189913</v>
      </c>
      <c r="AJ99" s="347">
        <f t="shared" si="12"/>
        <v>96.014492753623188</v>
      </c>
      <c r="AK99" s="347">
        <f t="shared" si="13"/>
        <v>454.99505440158259</v>
      </c>
      <c r="AL99" s="347">
        <f t="shared" si="16"/>
        <v>60.869565217391312</v>
      </c>
      <c r="AM99" s="347">
        <f t="shared" si="14"/>
        <v>8.3333333333333321</v>
      </c>
    </row>
    <row r="100" spans="1:39" s="338" customFormat="1" ht="34.5" customHeight="1" thickBot="1" x14ac:dyDescent="0.35">
      <c r="A100" s="420"/>
      <c r="B100" s="422" t="s">
        <v>118</v>
      </c>
      <c r="C100" s="423"/>
      <c r="D100" s="400">
        <v>49996</v>
      </c>
      <c r="E100" s="424">
        <v>4057</v>
      </c>
      <c r="F100" s="424">
        <v>271</v>
      </c>
      <c r="G100" s="424">
        <v>0</v>
      </c>
      <c r="H100" s="424">
        <v>0</v>
      </c>
      <c r="I100" s="424">
        <v>0</v>
      </c>
      <c r="J100" s="424">
        <v>256</v>
      </c>
      <c r="K100" s="424">
        <v>98</v>
      </c>
      <c r="L100" s="424">
        <v>3</v>
      </c>
      <c r="M100" s="424">
        <v>18</v>
      </c>
      <c r="N100" s="424">
        <v>18</v>
      </c>
      <c r="O100" s="424">
        <v>5</v>
      </c>
      <c r="P100" s="424">
        <v>26</v>
      </c>
      <c r="Q100" s="424">
        <v>1</v>
      </c>
      <c r="R100" s="424">
        <v>39</v>
      </c>
      <c r="S100" s="424">
        <v>19</v>
      </c>
      <c r="T100" s="424">
        <v>0</v>
      </c>
      <c r="U100" s="424">
        <v>1</v>
      </c>
      <c r="V100" s="424">
        <v>15</v>
      </c>
      <c r="W100" s="424">
        <v>5</v>
      </c>
      <c r="X100" s="424">
        <v>52</v>
      </c>
      <c r="Y100" s="424">
        <v>15</v>
      </c>
      <c r="Z100" s="424">
        <v>0</v>
      </c>
      <c r="AA100" s="424">
        <v>4039</v>
      </c>
      <c r="AB100" s="424">
        <v>5</v>
      </c>
      <c r="AC100" s="424">
        <v>0</v>
      </c>
      <c r="AD100" s="424">
        <v>0</v>
      </c>
      <c r="AE100" s="424">
        <v>0</v>
      </c>
      <c r="AF100" s="424">
        <v>0</v>
      </c>
      <c r="AG100" s="379">
        <f t="shared" si="15"/>
        <v>8.1146491719337543</v>
      </c>
      <c r="AH100" s="379">
        <f t="shared" si="10"/>
        <v>16.183294663573086</v>
      </c>
      <c r="AI100" s="379">
        <f t="shared" si="11"/>
        <v>6.6798126694601914</v>
      </c>
      <c r="AJ100" s="379">
        <f t="shared" si="12"/>
        <v>94.464944649446494</v>
      </c>
      <c r="AK100" s="379">
        <f t="shared" si="13"/>
        <v>640.86763618437271</v>
      </c>
      <c r="AL100" s="379">
        <f t="shared" si="16"/>
        <v>69.230769230769226</v>
      </c>
      <c r="AM100" s="379">
        <f t="shared" si="14"/>
        <v>9.5940959409594093</v>
      </c>
    </row>
    <row r="101" spans="1:39" s="338" customFormat="1" ht="34.5" customHeight="1" thickBot="1" x14ac:dyDescent="0.35">
      <c r="A101" s="425"/>
      <c r="B101" s="426" t="s">
        <v>120</v>
      </c>
      <c r="C101" s="427"/>
      <c r="D101" s="401">
        <v>274181</v>
      </c>
      <c r="E101" s="428">
        <v>26241</v>
      </c>
      <c r="F101" s="428">
        <v>1326</v>
      </c>
      <c r="G101" s="428">
        <v>8</v>
      </c>
      <c r="H101" s="428">
        <v>8</v>
      </c>
      <c r="I101" s="428">
        <v>1</v>
      </c>
      <c r="J101" s="428">
        <v>1274</v>
      </c>
      <c r="K101" s="428">
        <v>556</v>
      </c>
      <c r="L101" s="428">
        <v>13</v>
      </c>
      <c r="M101" s="428">
        <v>53</v>
      </c>
      <c r="N101" s="428">
        <v>43</v>
      </c>
      <c r="O101" s="428">
        <v>24</v>
      </c>
      <c r="P101" s="428">
        <v>90</v>
      </c>
      <c r="Q101" s="428">
        <v>1</v>
      </c>
      <c r="R101" s="428">
        <v>193</v>
      </c>
      <c r="S101" s="428">
        <v>53</v>
      </c>
      <c r="T101" s="428">
        <v>2</v>
      </c>
      <c r="U101" s="428">
        <v>1</v>
      </c>
      <c r="V101" s="428">
        <v>68</v>
      </c>
      <c r="W101" s="428">
        <v>35</v>
      </c>
      <c r="X101" s="428">
        <v>274</v>
      </c>
      <c r="Y101" s="428">
        <v>52</v>
      </c>
      <c r="Z101" s="428">
        <v>1</v>
      </c>
      <c r="AA101" s="428">
        <v>26509</v>
      </c>
      <c r="AB101" s="428">
        <v>156</v>
      </c>
      <c r="AC101" s="428">
        <v>0</v>
      </c>
      <c r="AD101" s="428">
        <v>0</v>
      </c>
      <c r="AE101" s="428">
        <v>0</v>
      </c>
      <c r="AF101" s="428">
        <v>0</v>
      </c>
      <c r="AG101" s="386">
        <f t="shared" si="15"/>
        <v>9.5706850584103211</v>
      </c>
      <c r="AH101" s="386">
        <f t="shared" si="10"/>
        <v>19.182219045083357</v>
      </c>
      <c r="AI101" s="386">
        <f t="shared" si="11"/>
        <v>5.0531610838001599</v>
      </c>
      <c r="AJ101" s="386">
        <f t="shared" si="12"/>
        <v>96.078431372549019</v>
      </c>
      <c r="AK101" s="386">
        <f t="shared" si="13"/>
        <v>342.974734194581</v>
      </c>
      <c r="AL101" s="386">
        <f t="shared" si="16"/>
        <v>58.888888888888893</v>
      </c>
      <c r="AM101" s="386">
        <f t="shared" si="14"/>
        <v>6.7873303167420813</v>
      </c>
    </row>
    <row r="102" spans="1:39" s="338" customFormat="1" ht="34.5" customHeight="1" thickTop="1" x14ac:dyDescent="0.3">
      <c r="A102" s="411"/>
      <c r="B102" s="412" t="s">
        <v>108</v>
      </c>
      <c r="C102" s="413"/>
      <c r="D102" s="360">
        <v>513111</v>
      </c>
      <c r="E102" s="415">
        <v>44069</v>
      </c>
      <c r="F102" s="415">
        <v>2681</v>
      </c>
      <c r="G102" s="415">
        <v>17</v>
      </c>
      <c r="H102" s="415">
        <v>17</v>
      </c>
      <c r="I102" s="415">
        <v>2</v>
      </c>
      <c r="J102" s="415">
        <v>2579</v>
      </c>
      <c r="K102" s="415">
        <v>1002</v>
      </c>
      <c r="L102" s="415">
        <v>37</v>
      </c>
      <c r="M102" s="415">
        <v>174</v>
      </c>
      <c r="N102" s="415">
        <v>133</v>
      </c>
      <c r="O102" s="415">
        <v>87</v>
      </c>
      <c r="P102" s="415">
        <v>298</v>
      </c>
      <c r="Q102" s="415">
        <v>5</v>
      </c>
      <c r="R102" s="415">
        <v>337</v>
      </c>
      <c r="S102" s="415">
        <v>101</v>
      </c>
      <c r="T102" s="415">
        <v>3</v>
      </c>
      <c r="U102" s="415">
        <v>5</v>
      </c>
      <c r="V102" s="415">
        <v>206</v>
      </c>
      <c r="W102" s="415">
        <v>70</v>
      </c>
      <c r="X102" s="415">
        <v>550</v>
      </c>
      <c r="Y102" s="415">
        <v>102</v>
      </c>
      <c r="Z102" s="415">
        <v>2</v>
      </c>
      <c r="AA102" s="415">
        <v>44561</v>
      </c>
      <c r="AB102" s="415">
        <v>256</v>
      </c>
      <c r="AC102" s="415">
        <v>0</v>
      </c>
      <c r="AD102" s="415">
        <v>0</v>
      </c>
      <c r="AE102" s="415">
        <v>0</v>
      </c>
      <c r="AF102" s="415">
        <v>0</v>
      </c>
      <c r="AG102" s="362">
        <f t="shared" si="15"/>
        <v>8.5885899931983527</v>
      </c>
      <c r="AH102" s="362">
        <f t="shared" si="10"/>
        <v>17.223173933125583</v>
      </c>
      <c r="AI102" s="362">
        <f t="shared" si="11"/>
        <v>6.0836415620958038</v>
      </c>
      <c r="AJ102" s="362">
        <f t="shared" si="12"/>
        <v>96.195449459157032</v>
      </c>
      <c r="AK102" s="362">
        <f t="shared" si="13"/>
        <v>676.21230343325237</v>
      </c>
      <c r="AL102" s="362">
        <f t="shared" si="16"/>
        <v>58.389261744966447</v>
      </c>
      <c r="AM102" s="362">
        <f t="shared" si="14"/>
        <v>11.115255501678478</v>
      </c>
    </row>
  </sheetData>
  <mergeCells count="132">
    <mergeCell ref="A81:C81"/>
    <mergeCell ref="AE73:AE76"/>
    <mergeCell ref="AF73:AF76"/>
    <mergeCell ref="L74:L76"/>
    <mergeCell ref="M74:M76"/>
    <mergeCell ref="O74:O76"/>
    <mergeCell ref="P74:P76"/>
    <mergeCell ref="N75:N76"/>
    <mergeCell ref="AL71:AL76"/>
    <mergeCell ref="AM71:AM76"/>
    <mergeCell ref="G72:G76"/>
    <mergeCell ref="I72:I76"/>
    <mergeCell ref="K72:K76"/>
    <mergeCell ref="L72:P73"/>
    <mergeCell ref="Q72:Q76"/>
    <mergeCell ref="R72:R76"/>
    <mergeCell ref="S72:S76"/>
    <mergeCell ref="T72:T76"/>
    <mergeCell ref="AC71:AF71"/>
    <mergeCell ref="AG71:AG76"/>
    <mergeCell ref="AH71:AH76"/>
    <mergeCell ref="AI71:AI76"/>
    <mergeCell ref="AJ71:AJ76"/>
    <mergeCell ref="AK71:AK76"/>
    <mergeCell ref="AC72:AD72"/>
    <mergeCell ref="AE72:AF72"/>
    <mergeCell ref="AC73:AC76"/>
    <mergeCell ref="AD73:AD76"/>
    <mergeCell ref="J71:J76"/>
    <mergeCell ref="K71:X71"/>
    <mergeCell ref="Y71:Y76"/>
    <mergeCell ref="Z71:Z76"/>
    <mergeCell ref="AA71:AA76"/>
    <mergeCell ref="AB71:AB76"/>
    <mergeCell ref="U72:U76"/>
    <mergeCell ref="V72:V76"/>
    <mergeCell ref="W72:W76"/>
    <mergeCell ref="X72:X76"/>
    <mergeCell ref="A47:C47"/>
    <mergeCell ref="A71:C76"/>
    <mergeCell ref="D71:D76"/>
    <mergeCell ref="E71:E76"/>
    <mergeCell ref="F71:F76"/>
    <mergeCell ref="G71:I71"/>
    <mergeCell ref="H73:H76"/>
    <mergeCell ref="H39:H42"/>
    <mergeCell ref="AC39:AC42"/>
    <mergeCell ref="AD39:AD42"/>
    <mergeCell ref="AE39:AE42"/>
    <mergeCell ref="AF39:AF42"/>
    <mergeCell ref="L40:L42"/>
    <mergeCell ref="M40:M42"/>
    <mergeCell ref="O40:O42"/>
    <mergeCell ref="P40:P42"/>
    <mergeCell ref="N41:N42"/>
    <mergeCell ref="T38:T42"/>
    <mergeCell ref="U38:U42"/>
    <mergeCell ref="V38:V42"/>
    <mergeCell ref="W38:W42"/>
    <mergeCell ref="X38:X42"/>
    <mergeCell ref="AC38:AD38"/>
    <mergeCell ref="I38:I42"/>
    <mergeCell ref="K38:K42"/>
    <mergeCell ref="L38:P39"/>
    <mergeCell ref="Q38:Q42"/>
    <mergeCell ref="R38:R42"/>
    <mergeCell ref="S38:S42"/>
    <mergeCell ref="AH37:AH42"/>
    <mergeCell ref="AI37:AI42"/>
    <mergeCell ref="AJ37:AJ42"/>
    <mergeCell ref="AK37:AK42"/>
    <mergeCell ref="AL37:AL42"/>
    <mergeCell ref="AM37:AM42"/>
    <mergeCell ref="Y37:Y42"/>
    <mergeCell ref="Z37:Z42"/>
    <mergeCell ref="AA37:AA42"/>
    <mergeCell ref="AB37:AB42"/>
    <mergeCell ref="AC37:AF37"/>
    <mergeCell ref="AG37:AG42"/>
    <mergeCell ref="AE38:AF38"/>
    <mergeCell ref="N7:N8"/>
    <mergeCell ref="A13:C13"/>
    <mergeCell ref="A37:C42"/>
    <mergeCell ref="D37:D42"/>
    <mergeCell ref="E37:E42"/>
    <mergeCell ref="F37:F42"/>
    <mergeCell ref="G37:I37"/>
    <mergeCell ref="J37:J42"/>
    <mergeCell ref="K37:X37"/>
    <mergeCell ref="G38:G42"/>
    <mergeCell ref="AE4:AF4"/>
    <mergeCell ref="H5:H8"/>
    <mergeCell ref="AC5:AC8"/>
    <mergeCell ref="AD5:AD8"/>
    <mergeCell ref="AE5:AE8"/>
    <mergeCell ref="AF5:AF8"/>
    <mergeCell ref="L6:L8"/>
    <mergeCell ref="M6:M8"/>
    <mergeCell ref="O6:O8"/>
    <mergeCell ref="P6:P8"/>
    <mergeCell ref="AM3:AM8"/>
    <mergeCell ref="G4:G8"/>
    <mergeCell ref="I4:I8"/>
    <mergeCell ref="K4:K8"/>
    <mergeCell ref="L4:P5"/>
    <mergeCell ref="Q4:Q8"/>
    <mergeCell ref="R4:R8"/>
    <mergeCell ref="S4:S8"/>
    <mergeCell ref="T4:T8"/>
    <mergeCell ref="U4:U8"/>
    <mergeCell ref="AG3:AG8"/>
    <mergeCell ref="AH3:AH8"/>
    <mergeCell ref="AI3:AI8"/>
    <mergeCell ref="AJ3:AJ8"/>
    <mergeCell ref="AK3:AK8"/>
    <mergeCell ref="AL3:AL8"/>
    <mergeCell ref="K3:X3"/>
    <mergeCell ref="Y3:Y8"/>
    <mergeCell ref="Z3:Z8"/>
    <mergeCell ref="AA3:AA8"/>
    <mergeCell ref="AB3:AB8"/>
    <mergeCell ref="AC3:AF3"/>
    <mergeCell ref="V4:V8"/>
    <mergeCell ref="W4:W8"/>
    <mergeCell ref="X4:X8"/>
    <mergeCell ref="AC4:AD4"/>
    <mergeCell ref="A3:C8"/>
    <mergeCell ref="D3:D8"/>
    <mergeCell ref="E3:E8"/>
    <mergeCell ref="F3:F8"/>
    <mergeCell ref="G3:I3"/>
    <mergeCell ref="J3:J8"/>
  </mergeCells>
  <phoneticPr fontId="4"/>
  <pageMargins left="0.6692913385826772" right="0.23622047244094491" top="1.1023622047244095" bottom="0.27559055118110237" header="0.31496062992125984" footer="0.31496062992125984"/>
  <pageSetup paperSize="9" scale="24" fitToHeight="0" pageOrder="overThenDown" orientation="landscape" horizontalDpi="300" verticalDpi="300" r:id="rId1"/>
  <headerFooter alignWithMargins="0"/>
  <rowBreaks count="2" manualBreakCount="2">
    <brk id="34" max="37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市町村別（X線）</vt:lpstr>
      <vt:lpstr>年齢階級別（X線）</vt:lpstr>
      <vt:lpstr>検診方法別（X線）</vt:lpstr>
      <vt:lpstr>市町村別（内視鏡）</vt:lpstr>
      <vt:lpstr>年齢階級別（内視鏡）</vt:lpstr>
      <vt:lpstr>'検診方法別（X線）'!Print_Area</vt:lpstr>
      <vt:lpstr>'市町村別（X線）'!Print_Area</vt:lpstr>
      <vt:lpstr>'市町村別（内視鏡）'!Print_Area</vt:lpstr>
      <vt:lpstr>'年齢階級別（X線）'!Print_Area</vt:lpstr>
      <vt:lpstr>'年齢階級別（内視鏡）'!Print_Area</vt:lpstr>
      <vt:lpstr>'検診方法別（X線）'!Print_Titles</vt:lpstr>
      <vt:lpstr>'市町村別（X線）'!Print_Titles</vt:lpstr>
      <vt:lpstr>'市町村別（内視鏡）'!Print_Titles</vt:lpstr>
      <vt:lpstr>'年齢階級別（X線）'!Print_Titles</vt:lpstr>
      <vt:lpstr>'年齢階級別（内視鏡）'!Print_Titles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2020-02-05T05:11:38Z</dcterms:created>
  <dcterms:modified xsi:type="dcterms:W3CDTF">2020-02-05T05:15:18Z</dcterms:modified>
</cp:coreProperties>
</file>