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20490" windowHeight="8835"/>
  </bookViews>
  <sheets>
    <sheet name="市町村別（肺）" sheetId="1" r:id="rId1"/>
    <sheet name="年齢階級別（肺）" sheetId="2" r:id="rId2"/>
  </sheets>
  <definedNames>
    <definedName name="_xlnm.Print_Area" localSheetId="0">'市町村別（肺）'!$A$1:$AT$71</definedName>
    <definedName name="_xlnm.Print_Area" localSheetId="1">'年齢階級別（肺）'!$A$1:$AR$105</definedName>
    <definedName name="_xlnm.Print_Titles" localSheetId="0">'市町村別（肺）'!$B:$C,'市町村別（肺）'!$3:$8</definedName>
    <definedName name="_xlnm.Print_Titles" localSheetId="1">'年齢階級別（肺）'!$B:$C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4" i="2" l="1"/>
  <c r="AP104" i="2"/>
  <c r="S104" i="2"/>
  <c r="Q104" i="2"/>
  <c r="K104" i="2"/>
  <c r="F104" i="2"/>
  <c r="AQ103" i="2"/>
  <c r="AP103" i="2"/>
  <c r="S103" i="2"/>
  <c r="Q103" i="2"/>
  <c r="K103" i="2"/>
  <c r="F103" i="2"/>
  <c r="AP102" i="2"/>
  <c r="Q102" i="2"/>
  <c r="K102" i="2"/>
  <c r="F102" i="2"/>
  <c r="AQ101" i="2"/>
  <c r="AP101" i="2"/>
  <c r="Q101" i="2"/>
  <c r="K101" i="2"/>
  <c r="F101" i="2"/>
  <c r="AQ100" i="2"/>
  <c r="AP100" i="2"/>
  <c r="Q100" i="2"/>
  <c r="K100" i="2"/>
  <c r="F100" i="2"/>
  <c r="AP99" i="2"/>
  <c r="S99" i="2"/>
  <c r="Q99" i="2"/>
  <c r="K99" i="2"/>
  <c r="F99" i="2"/>
  <c r="AP98" i="2"/>
  <c r="Q98" i="2"/>
  <c r="K98" i="2"/>
  <c r="F98" i="2"/>
  <c r="Q97" i="2"/>
  <c r="K97" i="2"/>
  <c r="F97" i="2"/>
  <c r="Q96" i="2"/>
  <c r="K96" i="2"/>
  <c r="F96" i="2"/>
  <c r="AP95" i="2"/>
  <c r="Q95" i="2"/>
  <c r="K95" i="2"/>
  <c r="F95" i="2"/>
  <c r="Q94" i="2"/>
  <c r="K94" i="2"/>
  <c r="F94" i="2"/>
  <c r="AQ93" i="2"/>
  <c r="AP93" i="2"/>
  <c r="S93" i="2"/>
  <c r="Q93" i="2"/>
  <c r="K93" i="2"/>
  <c r="F93" i="2"/>
  <c r="AQ92" i="2"/>
  <c r="AP92" i="2"/>
  <c r="S92" i="2"/>
  <c r="Q92" i="2"/>
  <c r="K92" i="2"/>
  <c r="F92" i="2"/>
  <c r="AQ91" i="2"/>
  <c r="AP91" i="2"/>
  <c r="S91" i="2"/>
  <c r="Q91" i="2"/>
  <c r="K91" i="2"/>
  <c r="F91" i="2"/>
  <c r="AP90" i="2"/>
  <c r="S90" i="2"/>
  <c r="Q90" i="2"/>
  <c r="K90" i="2"/>
  <c r="F90" i="2"/>
  <c r="AP89" i="2"/>
  <c r="S89" i="2"/>
  <c r="Q89" i="2"/>
  <c r="K89" i="2"/>
  <c r="F89" i="2"/>
  <c r="AP88" i="2"/>
  <c r="S88" i="2"/>
  <c r="Q88" i="2"/>
  <c r="K88" i="2"/>
  <c r="F88" i="2"/>
  <c r="AP87" i="2"/>
  <c r="Q87" i="2"/>
  <c r="K87" i="2"/>
  <c r="F87" i="2"/>
  <c r="AP86" i="2"/>
  <c r="Q86" i="2"/>
  <c r="K86" i="2"/>
  <c r="F86" i="2"/>
  <c r="Q85" i="2"/>
  <c r="K85" i="2"/>
  <c r="F85" i="2"/>
  <c r="Q84" i="2"/>
  <c r="K84" i="2"/>
  <c r="F84" i="2"/>
  <c r="AQ69" i="2"/>
  <c r="AP69" i="2"/>
  <c r="S69" i="2"/>
  <c r="Q69" i="2"/>
  <c r="K69" i="2"/>
  <c r="AP68" i="2"/>
  <c r="S68" i="2"/>
  <c r="Q68" i="2"/>
  <c r="K68" i="2"/>
  <c r="Q67" i="2"/>
  <c r="K67" i="2"/>
  <c r="Q66" i="2"/>
  <c r="K66" i="2"/>
  <c r="Q65" i="2"/>
  <c r="K65" i="2"/>
  <c r="AP64" i="2"/>
  <c r="S64" i="2"/>
  <c r="Q64" i="2"/>
  <c r="K64" i="2"/>
  <c r="Q63" i="2"/>
  <c r="K63" i="2"/>
  <c r="Q62" i="2"/>
  <c r="K62" i="2"/>
  <c r="Q61" i="2"/>
  <c r="K61" i="2"/>
  <c r="Q60" i="2"/>
  <c r="K60" i="2"/>
  <c r="Q59" i="2"/>
  <c r="K59" i="2"/>
  <c r="AQ58" i="2"/>
  <c r="AP58" i="2"/>
  <c r="S58" i="2"/>
  <c r="Q58" i="2"/>
  <c r="K58" i="2"/>
  <c r="AQ57" i="2"/>
  <c r="AP57" i="2"/>
  <c r="S57" i="2"/>
  <c r="Q57" i="2"/>
  <c r="K57" i="2"/>
  <c r="AQ56" i="2"/>
  <c r="AP56" i="2"/>
  <c r="S56" i="2"/>
  <c r="Q56" i="2"/>
  <c r="K56" i="2"/>
  <c r="AP55" i="2"/>
  <c r="S55" i="2"/>
  <c r="Q55" i="2"/>
  <c r="K55" i="2"/>
  <c r="AP54" i="2"/>
  <c r="S54" i="2"/>
  <c r="Q54" i="2"/>
  <c r="K54" i="2"/>
  <c r="AP53" i="2"/>
  <c r="S53" i="2"/>
  <c r="Q53" i="2"/>
  <c r="K53" i="2"/>
  <c r="Q52" i="2"/>
  <c r="K52" i="2"/>
  <c r="AP51" i="2"/>
  <c r="Q51" i="2"/>
  <c r="K51" i="2"/>
  <c r="Q50" i="2"/>
  <c r="K50" i="2"/>
  <c r="Q49" i="2"/>
  <c r="K49" i="2"/>
  <c r="AQ34" i="2"/>
  <c r="AP34" i="2"/>
  <c r="S34" i="2"/>
  <c r="K34" i="2"/>
  <c r="AQ33" i="2"/>
  <c r="AP33" i="2"/>
  <c r="K33" i="2"/>
  <c r="AP32" i="2"/>
  <c r="K32" i="2"/>
  <c r="AQ31" i="2"/>
  <c r="AP31" i="2"/>
  <c r="K31" i="2"/>
  <c r="AQ30" i="2"/>
  <c r="AP30" i="2"/>
  <c r="K30" i="2"/>
  <c r="AP29" i="2"/>
  <c r="K29" i="2"/>
  <c r="AP28" i="2"/>
  <c r="K28" i="2"/>
  <c r="K27" i="2"/>
  <c r="K26" i="2"/>
  <c r="AP25" i="2"/>
  <c r="K25" i="2"/>
  <c r="K24" i="2"/>
  <c r="AQ23" i="2"/>
  <c r="AP23" i="2"/>
  <c r="S23" i="2"/>
  <c r="K23" i="2"/>
  <c r="AQ22" i="2"/>
  <c r="AP22" i="2"/>
  <c r="K22" i="2"/>
  <c r="AP21" i="2"/>
  <c r="K21" i="2"/>
  <c r="AP20" i="2"/>
  <c r="K20" i="2"/>
  <c r="AP19" i="2"/>
  <c r="K19" i="2"/>
  <c r="S18" i="2"/>
  <c r="K18" i="2"/>
  <c r="AP17" i="2"/>
  <c r="K17" i="2"/>
  <c r="K16" i="2"/>
  <c r="K15" i="2"/>
  <c r="K14" i="2"/>
  <c r="AS69" i="1" l="1"/>
  <c r="AR69" i="1"/>
  <c r="AQ69" i="1"/>
  <c r="AP69" i="1"/>
  <c r="S69" i="1"/>
  <c r="Q69" i="1"/>
  <c r="K69" i="1"/>
  <c r="F69" i="1"/>
  <c r="AS68" i="1"/>
  <c r="AR68" i="1"/>
  <c r="AQ68" i="1"/>
  <c r="AP68" i="1"/>
  <c r="S68" i="1"/>
  <c r="Q68" i="1"/>
  <c r="K68" i="1"/>
  <c r="F68" i="1"/>
  <c r="AS66" i="1"/>
  <c r="AR66" i="1"/>
  <c r="AQ66" i="1"/>
  <c r="AP66" i="1"/>
  <c r="S66" i="1"/>
  <c r="Q66" i="1"/>
  <c r="K66" i="1"/>
  <c r="F66" i="1"/>
  <c r="AS65" i="1"/>
  <c r="AR65" i="1"/>
  <c r="AQ65" i="1"/>
  <c r="AP65" i="1"/>
  <c r="S65" i="1"/>
  <c r="Q65" i="1"/>
  <c r="K65" i="1"/>
  <c r="F65" i="1"/>
  <c r="AS63" i="1"/>
  <c r="AR63" i="1"/>
  <c r="AQ63" i="1"/>
  <c r="AP63" i="1"/>
  <c r="S63" i="1"/>
  <c r="Q63" i="1"/>
  <c r="K63" i="1"/>
  <c r="F63" i="1"/>
  <c r="AS62" i="1"/>
  <c r="AR62" i="1"/>
  <c r="AQ62" i="1"/>
  <c r="AP62" i="1"/>
  <c r="S62" i="1"/>
  <c r="Q62" i="1"/>
  <c r="K62" i="1"/>
  <c r="F62" i="1"/>
  <c r="AR60" i="1"/>
  <c r="AQ60" i="1"/>
  <c r="AP60" i="1"/>
  <c r="Q60" i="1"/>
  <c r="K60" i="1"/>
  <c r="F60" i="1"/>
  <c r="AS59" i="1"/>
  <c r="AR59" i="1"/>
  <c r="AQ59" i="1"/>
  <c r="AP59" i="1"/>
  <c r="S59" i="1"/>
  <c r="Q59" i="1"/>
  <c r="K59" i="1"/>
  <c r="F59" i="1"/>
  <c r="AS58" i="1"/>
  <c r="AR58" i="1"/>
  <c r="AQ58" i="1"/>
  <c r="AP58" i="1"/>
  <c r="S58" i="1"/>
  <c r="Q58" i="1"/>
  <c r="K58" i="1"/>
  <c r="F58" i="1"/>
  <c r="AR56" i="1"/>
  <c r="AQ56" i="1"/>
  <c r="AP56" i="1"/>
  <c r="Q56" i="1"/>
  <c r="K56" i="1"/>
  <c r="F56" i="1"/>
  <c r="AR55" i="1"/>
  <c r="AQ55" i="1"/>
  <c r="AP55" i="1"/>
  <c r="Q55" i="1"/>
  <c r="K55" i="1"/>
  <c r="F55" i="1"/>
  <c r="AR54" i="1"/>
  <c r="AQ54" i="1"/>
  <c r="AP54" i="1"/>
  <c r="Q54" i="1"/>
  <c r="K54" i="1"/>
  <c r="F54" i="1"/>
  <c r="AR52" i="1"/>
  <c r="AQ52" i="1"/>
  <c r="AP52" i="1"/>
  <c r="Q52" i="1"/>
  <c r="K52" i="1"/>
  <c r="F52" i="1"/>
  <c r="AS51" i="1"/>
  <c r="AR51" i="1"/>
  <c r="AQ51" i="1"/>
  <c r="AP51" i="1"/>
  <c r="S51" i="1"/>
  <c r="Q51" i="1"/>
  <c r="K51" i="1"/>
  <c r="F51" i="1"/>
  <c r="AS50" i="1"/>
  <c r="AR50" i="1"/>
  <c r="AQ50" i="1"/>
  <c r="AP50" i="1"/>
  <c r="S50" i="1"/>
  <c r="Q50" i="1"/>
  <c r="K50" i="1"/>
  <c r="F50" i="1"/>
  <c r="AR48" i="1"/>
  <c r="AQ48" i="1"/>
  <c r="AP48" i="1"/>
  <c r="Q48" i="1"/>
  <c r="K48" i="1"/>
  <c r="F48" i="1"/>
  <c r="AR47" i="1"/>
  <c r="AQ47" i="1"/>
  <c r="AP47" i="1"/>
  <c r="Q47" i="1"/>
  <c r="K47" i="1"/>
  <c r="F47" i="1"/>
  <c r="AR46" i="1"/>
  <c r="AQ46" i="1"/>
  <c r="AP46" i="1"/>
  <c r="Q46" i="1"/>
  <c r="K46" i="1"/>
  <c r="F46" i="1"/>
  <c r="AR44" i="1"/>
  <c r="AQ44" i="1"/>
  <c r="AP44" i="1"/>
  <c r="Q44" i="1"/>
  <c r="K44" i="1"/>
  <c r="F44" i="1"/>
  <c r="AR43" i="1"/>
  <c r="AQ43" i="1"/>
  <c r="AP43" i="1"/>
  <c r="Q43" i="1"/>
  <c r="K43" i="1"/>
  <c r="F43" i="1"/>
  <c r="AR41" i="1"/>
  <c r="AQ41" i="1"/>
  <c r="AP41" i="1"/>
  <c r="Q41" i="1"/>
  <c r="K41" i="1"/>
  <c r="F41" i="1"/>
  <c r="AR40" i="1"/>
  <c r="AQ40" i="1"/>
  <c r="AP40" i="1"/>
  <c r="Q40" i="1"/>
  <c r="K40" i="1"/>
  <c r="F40" i="1"/>
  <c r="AR39" i="1"/>
  <c r="AQ39" i="1"/>
  <c r="AP39" i="1"/>
  <c r="Q39" i="1"/>
  <c r="K39" i="1"/>
  <c r="F39" i="1"/>
  <c r="AS38" i="1"/>
  <c r="AR38" i="1"/>
  <c r="AQ38" i="1"/>
  <c r="AP38" i="1"/>
  <c r="S38" i="1"/>
  <c r="Q38" i="1"/>
  <c r="K38" i="1"/>
  <c r="F38" i="1"/>
  <c r="AS37" i="1"/>
  <c r="AR37" i="1"/>
  <c r="AQ37" i="1"/>
  <c r="AP37" i="1"/>
  <c r="S37" i="1"/>
  <c r="Q37" i="1"/>
  <c r="K37" i="1"/>
  <c r="F37" i="1"/>
  <c r="AR35" i="1"/>
  <c r="AQ35" i="1"/>
  <c r="AP35" i="1"/>
  <c r="Q35" i="1"/>
  <c r="K35" i="1"/>
  <c r="F35" i="1"/>
  <c r="AR34" i="1"/>
  <c r="AQ34" i="1"/>
  <c r="AP34" i="1"/>
  <c r="Q34" i="1"/>
  <c r="K34" i="1"/>
  <c r="F34" i="1"/>
  <c r="AR33" i="1"/>
  <c r="AQ33" i="1"/>
  <c r="AP33" i="1"/>
  <c r="Q33" i="1"/>
  <c r="K33" i="1"/>
  <c r="F33" i="1"/>
  <c r="AS32" i="1"/>
  <c r="AR32" i="1"/>
  <c r="AQ32" i="1"/>
  <c r="AP32" i="1"/>
  <c r="S32" i="1"/>
  <c r="Q32" i="1"/>
  <c r="K32" i="1"/>
  <c r="F32" i="1"/>
  <c r="AS31" i="1"/>
  <c r="AR31" i="1"/>
  <c r="AQ31" i="1"/>
  <c r="AP31" i="1"/>
  <c r="S31" i="1"/>
  <c r="Q31" i="1"/>
  <c r="K31" i="1"/>
  <c r="F31" i="1"/>
  <c r="AS30" i="1"/>
  <c r="AR30" i="1"/>
  <c r="AQ30" i="1"/>
  <c r="AP30" i="1"/>
  <c r="S30" i="1"/>
  <c r="Q30" i="1"/>
  <c r="K30" i="1"/>
  <c r="F30" i="1"/>
  <c r="AR28" i="1"/>
  <c r="AQ28" i="1"/>
  <c r="AP28" i="1"/>
  <c r="Q28" i="1"/>
  <c r="K28" i="1"/>
  <c r="F28" i="1"/>
  <c r="AR27" i="1"/>
  <c r="AQ27" i="1"/>
  <c r="AP27" i="1"/>
  <c r="Q27" i="1"/>
  <c r="K27" i="1"/>
  <c r="F27" i="1"/>
  <c r="AR26" i="1"/>
  <c r="AQ26" i="1"/>
  <c r="AP26" i="1"/>
  <c r="Q26" i="1"/>
  <c r="K26" i="1"/>
  <c r="F26" i="1"/>
  <c r="AR24" i="1"/>
  <c r="AQ24" i="1"/>
  <c r="AP24" i="1"/>
  <c r="Q24" i="1"/>
  <c r="K24" i="1"/>
  <c r="F24" i="1"/>
  <c r="AS23" i="1"/>
  <c r="AR23" i="1"/>
  <c r="AQ23" i="1"/>
  <c r="AP23" i="1"/>
  <c r="S23" i="1"/>
  <c r="Q23" i="1"/>
  <c r="K23" i="1"/>
  <c r="F23" i="1"/>
  <c r="AR22" i="1"/>
  <c r="AQ22" i="1"/>
  <c r="AP22" i="1"/>
  <c r="Q22" i="1"/>
  <c r="K22" i="1"/>
  <c r="F22" i="1"/>
  <c r="AS21" i="1"/>
  <c r="AR21" i="1"/>
  <c r="AQ21" i="1"/>
  <c r="AP21" i="1"/>
  <c r="S21" i="1"/>
  <c r="Q21" i="1"/>
  <c r="K21" i="1"/>
  <c r="F21" i="1"/>
  <c r="AS20" i="1"/>
  <c r="AR20" i="1"/>
  <c r="AQ20" i="1"/>
  <c r="AP20" i="1"/>
  <c r="S20" i="1"/>
  <c r="Q20" i="1"/>
  <c r="K20" i="1"/>
  <c r="F20" i="1"/>
  <c r="AR18" i="1"/>
  <c r="AQ18" i="1"/>
  <c r="AP18" i="1"/>
  <c r="Q18" i="1"/>
  <c r="K18" i="1"/>
  <c r="F18" i="1"/>
  <c r="AS17" i="1"/>
  <c r="AR17" i="1"/>
  <c r="AQ17" i="1"/>
  <c r="AP17" i="1"/>
  <c r="S17" i="1"/>
  <c r="Q17" i="1"/>
  <c r="K17" i="1"/>
  <c r="F17" i="1"/>
  <c r="AR16" i="1"/>
  <c r="AQ16" i="1"/>
  <c r="AP16" i="1"/>
  <c r="Q16" i="1"/>
  <c r="K16" i="1"/>
  <c r="F16" i="1"/>
  <c r="AS15" i="1"/>
  <c r="AR15" i="1"/>
  <c r="AQ15" i="1"/>
  <c r="AP15" i="1"/>
  <c r="S15" i="1"/>
  <c r="Q15" i="1"/>
  <c r="K15" i="1"/>
  <c r="F15" i="1"/>
  <c r="AS13" i="1"/>
  <c r="AR13" i="1"/>
  <c r="AQ13" i="1"/>
  <c r="AP13" i="1"/>
  <c r="S13" i="1"/>
  <c r="Q13" i="1"/>
  <c r="K13" i="1"/>
  <c r="F13" i="1"/>
  <c r="AS12" i="1"/>
  <c r="AR12" i="1"/>
  <c r="AQ12" i="1"/>
  <c r="AP12" i="1"/>
  <c r="S12" i="1"/>
  <c r="Q12" i="1"/>
  <c r="K12" i="1"/>
  <c r="F12" i="1"/>
  <c r="AS10" i="1"/>
  <c r="AR10" i="1"/>
  <c r="AQ10" i="1"/>
  <c r="AP10" i="1"/>
  <c r="S10" i="1"/>
  <c r="Q10" i="1"/>
  <c r="K10" i="1"/>
  <c r="F10" i="1"/>
</calcChain>
</file>

<file path=xl/sharedStrings.xml><?xml version="1.0" encoding="utf-8"?>
<sst xmlns="http://schemas.openxmlformats.org/spreadsheetml/2006/main" count="535" uniqueCount="128">
  <si>
    <t>平成29年度　肺がん検診結果報告（市町村別集計表）</t>
    <phoneticPr fontId="4"/>
  </si>
  <si>
    <t>※40歳以上</t>
    <rPh sb="3" eb="4">
      <t>サイ</t>
    </rPh>
    <rPh sb="4" eb="6">
      <t>イジョウ</t>
    </rPh>
    <phoneticPr fontId="3"/>
  </si>
  <si>
    <t>(平成30年3月末現在)</t>
    <phoneticPr fontId="8"/>
  </si>
  <si>
    <t>区   分</t>
    <phoneticPr fontId="4"/>
  </si>
  <si>
    <t>対象者数</t>
  </si>
  <si>
    <t>受診者数</t>
    <rPh sb="0" eb="2">
      <t>ジュシン</t>
    </rPh>
    <phoneticPr fontId="4"/>
  </si>
  <si>
    <t>受診率</t>
    <rPh sb="0" eb="2">
      <t>ジュシン</t>
    </rPh>
    <rPh sb="2" eb="3">
      <t>リツ</t>
    </rPh>
    <phoneticPr fontId="8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</si>
  <si>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</si>
  <si>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</si>
  <si>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</si>
  <si>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</si>
  <si>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</si>
  <si>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発見方法別
肺がん患者数</t>
    <rPh sb="2" eb="4">
      <t>ホウホウ</t>
    </rPh>
    <rPh sb="6" eb="7">
      <t>ハイ</t>
    </rPh>
    <rPh sb="9" eb="12">
      <t>カンジャスウ</t>
    </rPh>
    <phoneticPr fontId="4"/>
  </si>
  <si>
    <t>肺がん発見率
(受診者10万対)</t>
    <rPh sb="0" eb="1">
      <t>ハイ</t>
    </rPh>
    <rPh sb="3" eb="5">
      <t>ハッケン</t>
    </rPh>
    <rPh sb="5" eb="6">
      <t>リツ</t>
    </rPh>
    <rPh sb="8" eb="11">
      <t>ジュシンシャ</t>
    </rPh>
    <rPh sb="13" eb="15">
      <t>マンタイ</t>
    </rPh>
    <phoneticPr fontId="8"/>
  </si>
  <si>
    <t>結核発見率
(受診者10万対)</t>
    <rPh sb="0" eb="2">
      <t>ケッカク</t>
    </rPh>
    <rPh sb="2" eb="4">
      <t>ハッケン</t>
    </rPh>
    <rPh sb="4" eb="5">
      <t>リツ</t>
    </rPh>
    <rPh sb="7" eb="10">
      <t>ジュシンシャ</t>
    </rPh>
    <rPh sb="12" eb="14">
      <t>マンタイ</t>
    </rPh>
    <phoneticPr fontId="8"/>
  </si>
  <si>
    <t>精検受診率</t>
  </si>
  <si>
    <t>異常なし</t>
    <rPh sb="0" eb="2">
      <t>イジョウ</t>
    </rPh>
    <phoneticPr fontId="4"/>
  </si>
  <si>
    <t>要精検者数</t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</si>
  <si>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8"/>
  </si>
  <si>
    <t>精検受診者数</t>
    <rPh sb="2" eb="4">
      <t>ジュシン</t>
    </rPh>
    <rPh sb="4" eb="5">
      <t>シャ</t>
    </rPh>
    <phoneticPr fontId="4"/>
  </si>
  <si>
    <t>対象者数</t>
    <rPh sb="0" eb="3">
      <t>タイショウシャ</t>
    </rPh>
    <rPh sb="3" eb="4">
      <t>スウ</t>
    </rPh>
    <phoneticPr fontId="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</si>
  <si>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4"/>
  </si>
  <si>
    <t>採痰率</t>
    <rPh sb="0" eb="1">
      <t>サイ</t>
    </rPh>
    <rPh sb="1" eb="2">
      <t>タン</t>
    </rPh>
    <rPh sb="2" eb="3">
      <t>リツ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</si>
  <si>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</si>
  <si>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</si>
  <si>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肺　が　ん</t>
    <rPh sb="0" eb="1">
      <t>ハイ</t>
    </rPh>
    <phoneticPr fontId="4"/>
  </si>
  <si>
    <t xml:space="preserve">肺がんの疑い 
</t>
    <phoneticPr fontId="4"/>
  </si>
  <si>
    <t>その他悪性新生物</t>
    <rPh sb="2" eb="3">
      <t>タ</t>
    </rPh>
    <rPh sb="3" eb="5">
      <t>アクセイ</t>
    </rPh>
    <rPh sb="5" eb="8">
      <t>シンセイブツ</t>
    </rPh>
    <phoneticPr fontId="4"/>
  </si>
  <si>
    <t>結　核</t>
    <rPh sb="0" eb="1">
      <t>ムスブ</t>
    </rPh>
    <rPh sb="2" eb="3">
      <t>カク</t>
    </rPh>
    <phoneticPr fontId="4"/>
  </si>
  <si>
    <t>その他</t>
    <rPh sb="2" eb="3">
      <t>タ</t>
    </rPh>
    <phoneticPr fontId="4"/>
  </si>
  <si>
    <t>X-P</t>
  </si>
  <si>
    <t>喀痰</t>
    <rPh sb="0" eb="1">
      <t>カク</t>
    </rPh>
    <rPh sb="1" eb="2">
      <t>タン</t>
    </rPh>
    <phoneticPr fontId="4"/>
  </si>
  <si>
    <t>X-P
喀痰</t>
    <rPh sb="4" eb="5">
      <t>カク</t>
    </rPh>
    <rPh sb="5" eb="6">
      <t>タン</t>
    </rPh>
    <phoneticPr fontId="4"/>
  </si>
  <si>
    <t>計</t>
    <rPh sb="0" eb="1">
      <t>ケイ</t>
    </rPh>
    <phoneticPr fontId="4"/>
  </si>
  <si>
    <t>喀痰</t>
  </si>
  <si>
    <t>病　　期</t>
    <rPh sb="0" eb="1">
      <t>ビョウ</t>
    </rPh>
    <rPh sb="3" eb="4">
      <t>キ</t>
    </rPh>
    <phoneticPr fontId="4"/>
  </si>
  <si>
    <t>Ｅ１
再掲</t>
    <rPh sb="3" eb="5">
      <t>サイケイ</t>
    </rPh>
    <phoneticPr fontId="4"/>
  </si>
  <si>
    <t>Ｅ２
再掲</t>
    <rPh sb="3" eb="5">
      <t>サイケイ</t>
    </rPh>
    <phoneticPr fontId="4"/>
  </si>
  <si>
    <t>0期</t>
    <rPh sb="1" eb="2">
      <t>キ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</si>
  <si>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</si>
  <si>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</si>
  <si>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</si>
  <si>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</si>
  <si>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</si>
  <si>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</si>
  <si>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</si>
  <si>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</si>
  <si>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</si>
  <si>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-</t>
    <phoneticPr fontId="4"/>
  </si>
  <si>
    <t>-</t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</si>
  <si>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</si>
  <si>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</si>
  <si>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</si>
  <si>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</si>
  <si>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</si>
  <si>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</si>
  <si>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-</t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</si>
  <si>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</si>
  <si>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</si>
  <si>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</si>
  <si>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</si>
  <si>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</si>
  <si>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</si>
  <si>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</si>
  <si>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</si>
  <si>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</si>
  <si>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-</t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</si>
  <si>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</si>
  <si>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</si>
  <si>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-</t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</si>
  <si>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</si>
  <si>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</si>
  <si>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</si>
  <si>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</si>
  <si>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</si>
  <si>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</si>
  <si>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</si>
  <si>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</si>
  <si>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</si>
  <si>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</si>
  <si>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</si>
  <si>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</si>
  <si>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</si>
  <si>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</si>
  <si>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</si>
  <si>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</si>
  <si>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</si>
  <si>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</si>
  <si>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</si>
  <si>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</si>
  <si>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</si>
  <si>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</si>
  <si>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</si>
  <si>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</si>
  <si>
    <t>平成29年度　肺がん検診結果報告（年齢階級別集計表）1/3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</si>
  <si>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一般群</t>
    <rPh sb="0" eb="2">
      <t>イッパン</t>
    </rPh>
    <rPh sb="2" eb="3">
      <t>グン</t>
    </rPh>
    <phoneticPr fontId="4"/>
  </si>
  <si>
    <t>(平成30年3月末日現在)</t>
    <phoneticPr fontId="4"/>
  </si>
  <si>
    <t xml:space="preserve"> 区     分</t>
  </si>
  <si>
    <t>Ｘ線判定結果</t>
    <phoneticPr fontId="4"/>
  </si>
  <si>
    <t>異常
なし</t>
    <rPh sb="0" eb="2">
      <t>イジョウ</t>
    </rPh>
    <phoneticPr fontId="4"/>
  </si>
  <si>
    <t xml:space="preserve">肺がんの疑い </t>
    <phoneticPr fontId="4"/>
  </si>
  <si>
    <t>男</t>
  </si>
  <si>
    <t xml:space="preserve"> 40歳未満</t>
  </si>
  <si>
    <t>-</t>
    <phoneticPr fontId="4"/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</si>
  <si>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</si>
  <si>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</si>
  <si>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</si>
  <si>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</si>
  <si>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</si>
  <si>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</si>
  <si>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</si>
  <si>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>-</t>
    <phoneticPr fontId="4"/>
  </si>
  <si>
    <t xml:space="preserve"> 65 - 69歳</t>
  </si>
  <si>
    <t xml:space="preserve"> 70 - 74歳</t>
  </si>
  <si>
    <t xml:space="preserve"> 75 - 79歳</t>
  </si>
  <si>
    <t xml:space="preserve"> 80歳以上</t>
  </si>
  <si>
    <t>-</t>
    <phoneticPr fontId="4"/>
  </si>
  <si>
    <t xml:space="preserve">  小  計</t>
  </si>
  <si>
    <t xml:space="preserve">    計</t>
  </si>
  <si>
    <t>平成29年度　肺がん検診結果報告（年齢階級別集計表）2/3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</si>
  <si>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高危険群</t>
    <rPh sb="0" eb="1">
      <t>コウ</t>
    </rPh>
    <rPh sb="1" eb="3">
      <t>キケン</t>
    </rPh>
    <rPh sb="3" eb="4">
      <t>グン</t>
    </rPh>
    <phoneticPr fontId="4"/>
  </si>
  <si>
    <t>(平成30年3月末日現在)</t>
    <phoneticPr fontId="4"/>
  </si>
  <si>
    <t xml:space="preserve">肺がんの疑い </t>
    <phoneticPr fontId="4"/>
  </si>
  <si>
    <t>-</t>
    <phoneticPr fontId="4"/>
  </si>
  <si>
    <t>平成29年度　肺がん検診結果報告（年齢階級別集計表）3/3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</si>
  <si>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7" eb="8">
      <t>グン</t>
    </rPh>
    <rPh sb="8" eb="10">
      <t>ゴウケイ</t>
    </rPh>
    <phoneticPr fontId="4"/>
  </si>
  <si>
    <t>(平成30年3月末日現在)</t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</si>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</sst>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#,##0.0_);[Red]\(#,##0.0\)"/>
    <numFmt numFmtId="178" formatCode="#,##0;\-#,##0;\-"/>
    <numFmt numFmtId="179" formatCode="#,##0.0;\-#,##0.0;\-"/>
  </numFmts>
  <fonts count="14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24"/>
      <name val="ＭＳ 明朝"/>
      <family val="1"/>
      <charset val="128"/>
    </font>
    <font>
      <sz val="6.75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6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176" fontId="6" fillId="0" borderId="0" xfId="1" applyNumberFormat="1" applyFont="1" applyFill="1" applyAlignment="1" applyProtection="1">
      <alignment horizontal="right"/>
    </xf>
    <xf numFmtId="176" fontId="5" fillId="0" borderId="0" xfId="1" applyNumberFormat="1" applyFont="1" applyFill="1" applyAlignment="1" applyProtection="1">
      <alignment horizontal="right"/>
    </xf>
    <xf numFmtId="38" fontId="7" fillId="0" borderId="0" xfId="1" applyFont="1" applyFill="1" applyProtection="1"/>
    <xf numFmtId="40" fontId="5" fillId="0" borderId="0" xfId="1" applyNumberFormat="1" applyFont="1" applyFill="1" applyProtection="1"/>
    <xf numFmtId="38" fontId="5" fillId="0" borderId="0" xfId="1" applyFont="1" applyFill="1" applyAlignment="1" applyProtection="1"/>
    <xf numFmtId="38" fontId="5" fillId="0" borderId="1" xfId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protection locked="0"/>
    </xf>
    <xf numFmtId="38" fontId="6" fillId="0" borderId="0" xfId="1" applyFont="1" applyFill="1" applyAlignment="1" applyProtection="1"/>
    <xf numFmtId="38" fontId="5" fillId="0" borderId="2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 textRotation="255"/>
    </xf>
    <xf numFmtId="176" fontId="5" fillId="0" borderId="4" xfId="1" applyNumberFormat="1" applyFont="1" applyFill="1" applyBorder="1" applyAlignment="1" applyProtection="1">
      <alignment horizontal="center" vertical="center" textRotation="255" wrapText="1"/>
    </xf>
    <xf numFmtId="38" fontId="5" fillId="0" borderId="5" xfId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8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 textRotation="255" wrapText="1"/>
    </xf>
    <xf numFmtId="177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Fill="1" applyBorder="1" applyAlignment="1">
      <alignment wrapText="1"/>
    </xf>
    <xf numFmtId="38" fontId="5" fillId="0" borderId="0" xfId="1" applyFont="1" applyFill="1" applyAlignment="1" applyProtection="1">
      <alignment vertical="center"/>
    </xf>
    <xf numFmtId="38" fontId="5" fillId="0" borderId="9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textRotation="255"/>
    </xf>
    <xf numFmtId="176" fontId="5" fillId="0" borderId="11" xfId="1" applyNumberFormat="1" applyFont="1" applyFill="1" applyBorder="1" applyAlignment="1" applyProtection="1">
      <alignment horizontal="center" vertical="center" textRotation="255"/>
    </xf>
    <xf numFmtId="38" fontId="5" fillId="0" borderId="4" xfId="1" applyFont="1" applyFill="1" applyBorder="1" applyAlignment="1" applyProtection="1">
      <alignment horizontal="center" vertical="center" textRotation="255" wrapText="1"/>
    </xf>
    <xf numFmtId="178" fontId="5" fillId="0" borderId="4" xfId="1" applyNumberFormat="1" applyFont="1" applyFill="1" applyBorder="1" applyAlignment="1" applyProtection="1">
      <alignment horizontal="center" vertical="center" textRotation="255"/>
    </xf>
    <xf numFmtId="38" fontId="5" fillId="0" borderId="2" xfId="1" applyFont="1" applyFill="1" applyBorder="1" applyAlignment="1" applyProtection="1">
      <alignment horizontal="center" wrapText="1"/>
    </xf>
    <xf numFmtId="38" fontId="5" fillId="0" borderId="8" xfId="1" applyFont="1" applyFill="1" applyBorder="1" applyAlignment="1" applyProtection="1">
      <alignment horizontal="center"/>
    </xf>
    <xf numFmtId="38" fontId="5" fillId="0" borderId="3" xfId="1" applyFont="1" applyFill="1" applyBorder="1" applyAlignment="1" applyProtection="1">
      <alignment horizontal="center"/>
    </xf>
    <xf numFmtId="38" fontId="9" fillId="0" borderId="4" xfId="1" applyFont="1" applyFill="1" applyBorder="1" applyAlignment="1" applyProtection="1">
      <alignment horizontal="center" vertical="center" textRotation="255"/>
    </xf>
    <xf numFmtId="38" fontId="5" fillId="0" borderId="11" xfId="1" applyFont="1" applyFill="1" applyBorder="1" applyAlignment="1" applyProtection="1">
      <alignment horizontal="center" vertical="center" textRotation="255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textRotation="255" wrapText="1"/>
    </xf>
    <xf numFmtId="177" fontId="5" fillId="0" borderId="12" xfId="0" applyNumberFormat="1" applyFont="1" applyFill="1" applyBorder="1" applyAlignment="1">
      <alignment wrapText="1"/>
    </xf>
    <xf numFmtId="177" fontId="5" fillId="0" borderId="13" xfId="0" applyNumberFormat="1" applyFont="1" applyFill="1" applyBorder="1" applyAlignment="1">
      <alignment wrapText="1"/>
    </xf>
    <xf numFmtId="38" fontId="5" fillId="0" borderId="0" xfId="1" applyFont="1" applyFill="1" applyBorder="1" applyAlignment="1" applyProtection="1">
      <alignment horizontal="center" vertical="center"/>
    </xf>
    <xf numFmtId="178" fontId="5" fillId="0" borderId="11" xfId="1" applyNumberFormat="1" applyFont="1" applyFill="1" applyBorder="1" applyAlignment="1" applyProtection="1">
      <alignment horizontal="center" vertical="center" textRotation="255"/>
    </xf>
    <xf numFmtId="38" fontId="5" fillId="0" borderId="9" xfId="1" applyFont="1" applyFill="1" applyBorder="1" applyAlignment="1" applyProtection="1">
      <alignment horizontal="center"/>
    </xf>
    <xf numFmtId="38" fontId="5" fillId="0" borderId="0" xfId="1" applyFont="1" applyFill="1" applyBorder="1" applyAlignment="1" applyProtection="1">
      <alignment horizontal="center"/>
    </xf>
    <xf numFmtId="38" fontId="5" fillId="0" borderId="10" xfId="1" applyFont="1" applyFill="1" applyBorder="1" applyAlignment="1" applyProtection="1">
      <alignment horizontal="center"/>
    </xf>
    <xf numFmtId="38" fontId="9" fillId="0" borderId="11" xfId="1" applyFont="1" applyFill="1" applyBorder="1" applyAlignment="1" applyProtection="1">
      <alignment horizontal="center" vertical="center" textRotation="255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 wrapText="1"/>
    </xf>
    <xf numFmtId="177" fontId="5" fillId="0" borderId="4" xfId="1" applyNumberFormat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Protection="1"/>
    <xf numFmtId="38" fontId="5" fillId="0" borderId="6" xfId="1" applyFont="1" applyFill="1" applyBorder="1" applyAlignment="1" applyProtection="1">
      <alignment horizontal="center"/>
    </xf>
    <xf numFmtId="38" fontId="5" fillId="0" borderId="7" xfId="1" applyFont="1" applyFill="1" applyBorder="1" applyAlignment="1" applyProtection="1">
      <alignment horizontal="center"/>
    </xf>
    <xf numFmtId="38" fontId="5" fillId="0" borderId="11" xfId="1" applyFont="1" applyFill="1" applyBorder="1" applyAlignment="1" applyProtection="1">
      <alignment horizontal="center" vertical="center"/>
    </xf>
    <xf numFmtId="177" fontId="5" fillId="0" borderId="11" xfId="1" applyNumberFormat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/>
    </xf>
    <xf numFmtId="38" fontId="10" fillId="0" borderId="4" xfId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textRotation="255"/>
    </xf>
    <xf numFmtId="176" fontId="5" fillId="0" borderId="14" xfId="1" applyNumberFormat="1" applyFont="1" applyFill="1" applyBorder="1" applyAlignment="1" applyProtection="1">
      <alignment horizontal="center" vertical="center" textRotation="255"/>
    </xf>
    <xf numFmtId="38" fontId="5" fillId="0" borderId="14" xfId="1" applyFont="1" applyFill="1" applyBorder="1" applyAlignment="1" applyProtection="1">
      <alignment horizontal="center" vertical="center" textRotation="255"/>
    </xf>
    <xf numFmtId="38" fontId="5" fillId="0" borderId="14" xfId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>
      <alignment horizontal="center" vertical="center"/>
    </xf>
    <xf numFmtId="178" fontId="5" fillId="0" borderId="14" xfId="1" applyNumberFormat="1" applyFont="1" applyFill="1" applyBorder="1" applyAlignment="1" applyProtection="1">
      <alignment horizontal="center" vertical="center" textRotation="255"/>
    </xf>
    <xf numFmtId="38" fontId="10" fillId="0" borderId="14" xfId="1" applyFont="1" applyFill="1" applyBorder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horizontal="center" vertical="center" textRotation="255"/>
    </xf>
    <xf numFmtId="0" fontId="9" fillId="0" borderId="14" xfId="0" applyFont="1" applyFill="1" applyBorder="1" applyAlignment="1" applyProtection="1">
      <alignment horizontal="center" vertical="center" textRotation="255" wrapText="1"/>
    </xf>
    <xf numFmtId="177" fontId="5" fillId="0" borderId="14" xfId="1" applyNumberFormat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/>
    </xf>
    <xf numFmtId="38" fontId="5" fillId="0" borderId="2" xfId="1" applyFont="1" applyFill="1" applyBorder="1" applyProtection="1"/>
    <xf numFmtId="38" fontId="5" fillId="0" borderId="8" xfId="1" applyFont="1" applyFill="1" applyBorder="1" applyProtection="1"/>
    <xf numFmtId="176" fontId="5" fillId="0" borderId="8" xfId="1" applyNumberFormat="1" applyFont="1" applyFill="1" applyBorder="1" applyAlignment="1" applyProtection="1">
      <alignment horizontal="right"/>
    </xf>
    <xf numFmtId="178" fontId="5" fillId="0" borderId="8" xfId="1" applyNumberFormat="1" applyFont="1" applyFill="1" applyBorder="1" applyProtection="1"/>
    <xf numFmtId="179" fontId="5" fillId="0" borderId="8" xfId="1" applyNumberFormat="1" applyFont="1" applyFill="1" applyBorder="1" applyProtection="1"/>
    <xf numFmtId="177" fontId="5" fillId="0" borderId="8" xfId="0" applyNumberFormat="1" applyFont="1" applyFill="1" applyBorder="1" applyAlignment="1">
      <alignment shrinkToFit="1"/>
    </xf>
    <xf numFmtId="177" fontId="5" fillId="0" borderId="3" xfId="0" applyNumberFormat="1" applyFont="1" applyFill="1" applyBorder="1" applyAlignment="1">
      <alignment shrinkToFit="1"/>
    </xf>
    <xf numFmtId="38" fontId="5" fillId="0" borderId="15" xfId="1" applyFont="1" applyFill="1" applyBorder="1" applyAlignment="1" applyProtection="1">
      <alignment horizontal="center"/>
    </xf>
    <xf numFmtId="38" fontId="5" fillId="0" borderId="16" xfId="1" applyFont="1" applyFill="1" applyBorder="1" applyAlignment="1" applyProtection="1">
      <alignment horizontal="center"/>
    </xf>
    <xf numFmtId="38" fontId="5" fillId="0" borderId="17" xfId="1" applyFont="1" applyFill="1" applyBorder="1" applyProtection="1"/>
    <xf numFmtId="38" fontId="5" fillId="0" borderId="18" xfId="1" applyFont="1" applyFill="1" applyBorder="1" applyProtection="1"/>
    <xf numFmtId="176" fontId="5" fillId="0" borderId="18" xfId="1" applyNumberFormat="1" applyFont="1" applyFill="1" applyBorder="1" applyAlignment="1" applyProtection="1">
      <alignment horizontal="right"/>
    </xf>
    <xf numFmtId="178" fontId="5" fillId="0" borderId="18" xfId="1" applyNumberFormat="1" applyFont="1" applyFill="1" applyBorder="1" applyProtection="1"/>
    <xf numFmtId="179" fontId="5" fillId="0" borderId="18" xfId="1" applyNumberFormat="1" applyFont="1" applyFill="1" applyBorder="1" applyProtection="1"/>
    <xf numFmtId="179" fontId="5" fillId="0" borderId="18" xfId="0" applyNumberFormat="1" applyFont="1" applyFill="1" applyBorder="1" applyAlignment="1">
      <alignment shrinkToFit="1"/>
    </xf>
    <xf numFmtId="179" fontId="5" fillId="0" borderId="19" xfId="0" applyNumberFormat="1" applyFont="1" applyFill="1" applyBorder="1" applyAlignment="1">
      <alignment horizontal="right" shrinkToFit="1"/>
    </xf>
    <xf numFmtId="38" fontId="5" fillId="0" borderId="0" xfId="1" applyFont="1" applyFill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178" fontId="5" fillId="0" borderId="0" xfId="1" applyNumberFormat="1" applyFont="1" applyFill="1" applyBorder="1" applyProtection="1"/>
    <xf numFmtId="179" fontId="5" fillId="0" borderId="0" xfId="1" applyNumberFormat="1" applyFont="1" applyFill="1" applyBorder="1" applyProtection="1"/>
    <xf numFmtId="179" fontId="5" fillId="0" borderId="0" xfId="0" applyNumberFormat="1" applyFont="1" applyFill="1" applyBorder="1" applyAlignment="1">
      <alignment shrinkToFit="1"/>
    </xf>
    <xf numFmtId="179" fontId="5" fillId="0" borderId="10" xfId="0" applyNumberFormat="1" applyFont="1" applyFill="1" applyBorder="1" applyAlignment="1">
      <alignment horizontal="right" shrinkToFit="1"/>
    </xf>
    <xf numFmtId="38" fontId="5" fillId="0" borderId="15" xfId="1" applyFont="1" applyFill="1" applyBorder="1" applyAlignment="1" applyProtection="1">
      <alignment horizontal="center" vertical="center"/>
    </xf>
    <xf numFmtId="38" fontId="5" fillId="0" borderId="16" xfId="1" applyFont="1" applyFill="1" applyBorder="1" applyAlignment="1" applyProtection="1">
      <alignment horizontal="center" vertical="center"/>
    </xf>
    <xf numFmtId="38" fontId="5" fillId="0" borderId="10" xfId="1" applyFont="1" applyFill="1" applyBorder="1" applyProtection="1"/>
    <xf numFmtId="38" fontId="5" fillId="0" borderId="12" xfId="1" applyFont="1" applyFill="1" applyBorder="1" applyAlignment="1" applyProtection="1">
      <alignment horizontal="center"/>
    </xf>
    <xf numFmtId="38" fontId="5" fillId="0" borderId="13" xfId="1" applyFont="1" applyFill="1" applyBorder="1" applyAlignment="1" applyProtection="1">
      <alignment horizontal="center"/>
    </xf>
    <xf numFmtId="38" fontId="5" fillId="0" borderId="12" xfId="1" applyFont="1" applyFill="1" applyBorder="1" applyProtection="1"/>
    <xf numFmtId="38" fontId="5" fillId="0" borderId="1" xfId="1" applyFont="1" applyFill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178" fontId="5" fillId="0" borderId="1" xfId="1" applyNumberFormat="1" applyFont="1" applyFill="1" applyBorder="1" applyProtection="1"/>
    <xf numFmtId="38" fontId="5" fillId="0" borderId="13" xfId="1" applyFont="1" applyFill="1" applyBorder="1" applyProtection="1"/>
    <xf numFmtId="38" fontId="2" fillId="0" borderId="0" xfId="1" applyFont="1" applyFill="1" applyAlignment="1" applyProtection="1"/>
    <xf numFmtId="38" fontId="9" fillId="0" borderId="0" xfId="1" applyFont="1" applyFill="1" applyProtection="1"/>
    <xf numFmtId="49" fontId="11" fillId="0" borderId="0" xfId="1" applyNumberFormat="1" applyFont="1" applyFill="1" applyAlignment="1" applyProtection="1">
      <alignment vertical="center"/>
    </xf>
    <xf numFmtId="38" fontId="11" fillId="0" borderId="0" xfId="1" applyFont="1" applyFill="1" applyProtection="1"/>
    <xf numFmtId="176" fontId="11" fillId="0" borderId="0" xfId="1" applyNumberFormat="1" applyFont="1" applyFill="1" applyProtection="1"/>
    <xf numFmtId="178" fontId="9" fillId="0" borderId="0" xfId="1" applyNumberFormat="1" applyFont="1" applyFill="1" applyProtection="1"/>
    <xf numFmtId="176" fontId="9" fillId="0" borderId="0" xfId="1" applyNumberFormat="1" applyFont="1" applyFill="1" applyProtection="1"/>
    <xf numFmtId="178" fontId="2" fillId="0" borderId="0" xfId="1" applyNumberFormat="1" applyFont="1" applyFill="1" applyAlignment="1" applyProtection="1"/>
    <xf numFmtId="38" fontId="12" fillId="0" borderId="0" xfId="1" applyFont="1" applyFill="1" applyProtection="1"/>
    <xf numFmtId="178" fontId="9" fillId="0" borderId="1" xfId="0" applyNumberFormat="1" applyFont="1" applyFill="1" applyBorder="1" applyAlignment="1" applyProtection="1">
      <alignment horizontal="right"/>
      <protection locked="0"/>
    </xf>
    <xf numFmtId="178" fontId="12" fillId="0" borderId="0" xfId="1" applyNumberFormat="1" applyFont="1" applyFill="1" applyProtection="1"/>
    <xf numFmtId="178" fontId="9" fillId="0" borderId="1" xfId="1" applyNumberFormat="1" applyFont="1" applyFill="1" applyBorder="1" applyProtection="1"/>
    <xf numFmtId="178" fontId="9" fillId="0" borderId="1" xfId="1" applyNumberFormat="1" applyFont="1" applyFill="1" applyBorder="1" applyAlignment="1" applyProtection="1">
      <alignment horizontal="right"/>
      <protection locked="0"/>
    </xf>
    <xf numFmtId="178" fontId="9" fillId="0" borderId="1" xfId="0" applyNumberFormat="1" applyFont="1" applyFill="1" applyBorder="1" applyAlignment="1" applyProtection="1">
      <protection locked="0"/>
    </xf>
    <xf numFmtId="176" fontId="9" fillId="0" borderId="1" xfId="0" applyNumberFormat="1" applyFont="1" applyFill="1" applyBorder="1" applyAlignment="1" applyProtection="1">
      <protection locked="0"/>
    </xf>
    <xf numFmtId="176" fontId="9" fillId="0" borderId="1" xfId="0" applyNumberFormat="1" applyFont="1" applyFill="1" applyBorder="1" applyAlignment="1" applyProtection="1">
      <alignment horizontal="right"/>
      <protection locked="0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176" fontId="9" fillId="0" borderId="4" xfId="1" applyNumberFormat="1" applyFont="1" applyFill="1" applyBorder="1" applyAlignment="1" applyProtection="1">
      <alignment horizontal="center" vertical="center" textRotation="255" wrapText="1"/>
    </xf>
    <xf numFmtId="38" fontId="9" fillId="0" borderId="5" xfId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5" xfId="1" applyNumberFormat="1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 applyProtection="1">
      <alignment horizontal="center" vertical="center" textRotation="255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8" fontId="9" fillId="0" borderId="8" xfId="1" applyNumberFormat="1" applyFont="1" applyFill="1" applyBorder="1" applyAlignment="1" applyProtection="1">
      <alignment horizontal="center" vertical="center"/>
    </xf>
    <xf numFmtId="178" fontId="9" fillId="0" borderId="3" xfId="1" applyNumberFormat="1" applyFont="1" applyFill="1" applyBorder="1" applyAlignment="1" applyProtection="1">
      <alignment horizontal="center" vertical="center"/>
    </xf>
    <xf numFmtId="176" fontId="13" fillId="0" borderId="4" xfId="1" applyNumberFormat="1" applyFont="1" applyFill="1" applyBorder="1" applyAlignment="1" applyProtection="1">
      <alignment horizontal="center" vertical="center" textRotation="255" wrapText="1"/>
    </xf>
    <xf numFmtId="38" fontId="9" fillId="0" borderId="0" xfId="1" applyFont="1" applyFill="1" applyAlignment="1" applyProtection="1">
      <alignment vertical="center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textRotation="255"/>
    </xf>
    <xf numFmtId="176" fontId="9" fillId="0" borderId="11" xfId="1" applyNumberFormat="1" applyFont="1" applyFill="1" applyBorder="1" applyAlignment="1" applyProtection="1">
      <alignment horizontal="center" vertical="center" textRotation="255"/>
    </xf>
    <xf numFmtId="178" fontId="9" fillId="0" borderId="4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/>
    </xf>
    <xf numFmtId="178" fontId="13" fillId="0" borderId="4" xfId="1" applyNumberFormat="1" applyFont="1" applyFill="1" applyBorder="1" applyAlignment="1" applyProtection="1">
      <alignment horizontal="center" vertical="center" textRotation="255"/>
    </xf>
    <xf numFmtId="178" fontId="9" fillId="0" borderId="4" xfId="1" applyNumberFormat="1" applyFont="1" applyFill="1" applyBorder="1" applyAlignment="1" applyProtection="1">
      <alignment horizontal="center" vertical="center" textRotation="255" wrapText="1"/>
    </xf>
    <xf numFmtId="178" fontId="9" fillId="0" borderId="11" xfId="1" applyNumberFormat="1" applyFont="1" applyFill="1" applyBorder="1" applyAlignment="1" applyProtection="1">
      <alignment horizontal="center" vertical="center" textRotation="255"/>
    </xf>
    <xf numFmtId="178" fontId="9" fillId="0" borderId="12" xfId="1" applyNumberFormat="1" applyFont="1" applyFill="1" applyBorder="1" applyAlignment="1" applyProtection="1">
      <alignment horizontal="center" vertical="center"/>
    </xf>
    <xf numFmtId="178" fontId="9" fillId="0" borderId="1" xfId="1" applyNumberFormat="1" applyFont="1" applyFill="1" applyBorder="1" applyAlignment="1" applyProtection="1">
      <alignment horizontal="center" vertical="center"/>
    </xf>
    <xf numFmtId="178" fontId="9" fillId="0" borderId="13" xfId="1" applyNumberFormat="1" applyFont="1" applyFill="1" applyBorder="1" applyAlignment="1" applyProtection="1">
      <alignment horizontal="center" vertical="center"/>
    </xf>
    <xf numFmtId="176" fontId="13" fillId="0" borderId="11" xfId="0" applyNumberFormat="1" applyFont="1" applyFill="1" applyBorder="1" applyAlignment="1" applyProtection="1">
      <alignment horizontal="center" vertical="center" textRotation="255" wrapText="1"/>
    </xf>
    <xf numFmtId="178" fontId="9" fillId="0" borderId="11" xfId="1" applyNumberFormat="1" applyFont="1" applyFill="1" applyBorder="1" applyAlignment="1" applyProtection="1">
      <alignment horizontal="center" vertical="center"/>
    </xf>
    <xf numFmtId="178" fontId="9" fillId="0" borderId="9" xfId="1" applyNumberFormat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center" vertical="center"/>
    </xf>
    <xf numFmtId="178" fontId="9" fillId="0" borderId="10" xfId="1" applyNumberFormat="1" applyFont="1" applyFill="1" applyBorder="1" applyAlignment="1" applyProtection="1">
      <alignment horizontal="center" vertical="center"/>
    </xf>
    <xf numFmtId="178" fontId="13" fillId="0" borderId="11" xfId="1" applyNumberFormat="1" applyFont="1" applyFill="1" applyBorder="1" applyAlignment="1" applyProtection="1">
      <alignment horizontal="center" vertical="center" textRotation="255"/>
    </xf>
    <xf numFmtId="178" fontId="9" fillId="0" borderId="4" xfId="1" applyNumberFormat="1" applyFont="1" applyFill="1" applyBorder="1" applyAlignment="1" applyProtection="1">
      <alignment horizontal="center" vertical="center"/>
    </xf>
    <xf numFmtId="178" fontId="9" fillId="0" borderId="6" xfId="1" applyNumberFormat="1" applyFont="1" applyFill="1" applyBorder="1" applyAlignment="1" applyProtection="1">
      <alignment horizontal="center"/>
    </xf>
    <xf numFmtId="178" fontId="9" fillId="0" borderId="7" xfId="1" applyNumberFormat="1" applyFont="1" applyFill="1" applyBorder="1" applyAlignment="1" applyProtection="1">
      <alignment horizontal="center"/>
    </xf>
    <xf numFmtId="178" fontId="9" fillId="0" borderId="11" xfId="1" applyNumberFormat="1" applyFont="1" applyFill="1" applyBorder="1" applyAlignment="1" applyProtection="1">
      <alignment horizontal="center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 textRotation="255"/>
    </xf>
    <xf numFmtId="176" fontId="9" fillId="0" borderId="14" xfId="1" applyNumberFormat="1" applyFont="1" applyFill="1" applyBorder="1" applyAlignment="1" applyProtection="1">
      <alignment horizontal="center" vertical="center" textRotation="255"/>
    </xf>
    <xf numFmtId="178" fontId="9" fillId="0" borderId="14" xfId="1" applyNumberFormat="1" applyFont="1" applyFill="1" applyBorder="1" applyAlignment="1" applyProtection="1">
      <alignment horizontal="center" vertical="center"/>
    </xf>
    <xf numFmtId="178" fontId="9" fillId="0" borderId="14" xfId="1" applyNumberFormat="1" applyFont="1" applyFill="1" applyBorder="1" applyAlignment="1" applyProtection="1">
      <alignment horizontal="center"/>
    </xf>
    <xf numFmtId="178" fontId="9" fillId="0" borderId="14" xfId="1" applyNumberFormat="1" applyFont="1" applyFill="1" applyBorder="1" applyAlignment="1" applyProtection="1">
      <alignment horizontal="center" vertical="center" textRotation="255"/>
    </xf>
    <xf numFmtId="178" fontId="13" fillId="0" borderId="14" xfId="1" applyNumberFormat="1" applyFont="1" applyFill="1" applyBorder="1" applyAlignment="1" applyProtection="1">
      <alignment horizontal="center" vertical="center" textRotation="255"/>
    </xf>
    <xf numFmtId="176" fontId="13" fillId="0" borderId="14" xfId="0" applyNumberFormat="1" applyFont="1" applyFill="1" applyBorder="1" applyAlignment="1" applyProtection="1">
      <alignment horizontal="center" vertical="center" textRotation="255" wrapText="1"/>
    </xf>
    <xf numFmtId="38" fontId="9" fillId="0" borderId="0" xfId="1" applyFont="1" applyFill="1" applyAlignment="1" applyProtection="1">
      <alignment horizontal="center"/>
    </xf>
    <xf numFmtId="38" fontId="9" fillId="0" borderId="5" xfId="1" applyFont="1" applyFill="1" applyBorder="1" applyAlignment="1" applyProtection="1">
      <alignment horizontal="center"/>
    </xf>
    <xf numFmtId="38" fontId="9" fillId="0" borderId="7" xfId="1" applyFont="1" applyFill="1" applyBorder="1" applyProtection="1"/>
    <xf numFmtId="38" fontId="9" fillId="0" borderId="20" xfId="1" applyFont="1" applyFill="1" applyBorder="1" applyAlignment="1" applyProtection="1">
      <alignment horizontal="right" shrinkToFit="1"/>
    </xf>
    <xf numFmtId="38" fontId="9" fillId="0" borderId="21" xfId="1" applyFont="1" applyFill="1" applyBorder="1" applyAlignment="1" applyProtection="1">
      <alignment horizontal="right" shrinkToFit="1"/>
      <protection locked="0"/>
    </xf>
    <xf numFmtId="176" fontId="9" fillId="0" borderId="20" xfId="1" applyNumberFormat="1" applyFont="1" applyFill="1" applyBorder="1" applyAlignment="1" applyProtection="1">
      <alignment horizontal="right" shrinkToFit="1"/>
    </xf>
    <xf numFmtId="178" fontId="9" fillId="0" borderId="21" xfId="1" applyNumberFormat="1" applyFont="1" applyFill="1" applyBorder="1" applyAlignment="1" applyProtection="1">
      <alignment horizontal="right" shrinkToFit="1"/>
      <protection locked="0"/>
    </xf>
    <xf numFmtId="176" fontId="9" fillId="0" borderId="21" xfId="1" applyNumberFormat="1" applyFont="1" applyFill="1" applyBorder="1" applyAlignment="1" applyProtection="1">
      <alignment horizontal="right" shrinkToFit="1"/>
    </xf>
    <xf numFmtId="178" fontId="9" fillId="0" borderId="20" xfId="1" applyNumberFormat="1" applyFont="1" applyFill="1" applyBorder="1" applyAlignment="1" applyProtection="1">
      <alignment horizontal="right" shrinkToFit="1"/>
    </xf>
    <xf numFmtId="178" fontId="9" fillId="0" borderId="21" xfId="1" applyNumberFormat="1" applyFont="1" applyFill="1" applyBorder="1" applyAlignment="1" applyProtection="1">
      <alignment horizontal="right" shrinkToFit="1"/>
    </xf>
    <xf numFmtId="38" fontId="9" fillId="0" borderId="22" xfId="1" applyFont="1" applyFill="1" applyBorder="1" applyAlignment="1" applyProtection="1">
      <alignment horizontal="center"/>
    </xf>
    <xf numFmtId="38" fontId="9" fillId="0" borderId="23" xfId="1" applyFont="1" applyFill="1" applyBorder="1" applyProtection="1"/>
    <xf numFmtId="38" fontId="9" fillId="0" borderId="24" xfId="1" applyFont="1" applyFill="1" applyBorder="1" applyAlignment="1" applyProtection="1">
      <alignment horizontal="right" shrinkToFit="1"/>
    </xf>
    <xf numFmtId="38" fontId="9" fillId="0" borderId="25" xfId="1" applyFont="1" applyFill="1" applyBorder="1" applyAlignment="1" applyProtection="1">
      <alignment horizontal="right" shrinkToFit="1"/>
      <protection locked="0"/>
    </xf>
    <xf numFmtId="176" fontId="9" fillId="0" borderId="24" xfId="1" applyNumberFormat="1" applyFont="1" applyFill="1" applyBorder="1" applyAlignment="1" applyProtection="1">
      <alignment horizontal="right" shrinkToFit="1"/>
    </xf>
    <xf numFmtId="178" fontId="9" fillId="0" borderId="25" xfId="1" applyNumberFormat="1" applyFont="1" applyFill="1" applyBorder="1" applyAlignment="1" applyProtection="1">
      <alignment horizontal="right" shrinkToFit="1"/>
      <protection locked="0"/>
    </xf>
    <xf numFmtId="176" fontId="9" fillId="0" borderId="25" xfId="1" applyNumberFormat="1" applyFont="1" applyFill="1" applyBorder="1" applyAlignment="1" applyProtection="1">
      <alignment horizontal="right" shrinkToFit="1"/>
    </xf>
    <xf numFmtId="178" fontId="9" fillId="0" borderId="24" xfId="1" applyNumberFormat="1" applyFont="1" applyFill="1" applyBorder="1" applyAlignment="1" applyProtection="1">
      <alignment horizontal="right" shrinkToFit="1"/>
    </xf>
    <xf numFmtId="178" fontId="9" fillId="0" borderId="25" xfId="1" applyNumberFormat="1" applyFont="1" applyFill="1" applyBorder="1" applyAlignment="1" applyProtection="1">
      <alignment horizontal="right" shrinkToFit="1"/>
    </xf>
    <xf numFmtId="38" fontId="9" fillId="0" borderId="12" xfId="1" applyFont="1" applyFill="1" applyBorder="1" applyAlignment="1" applyProtection="1">
      <alignment horizontal="center"/>
    </xf>
    <xf numFmtId="38" fontId="9" fillId="0" borderId="13" xfId="1" applyFont="1" applyFill="1" applyBorder="1" applyProtection="1"/>
    <xf numFmtId="38" fontId="9" fillId="0" borderId="26" xfId="1" applyFont="1" applyFill="1" applyBorder="1" applyAlignment="1" applyProtection="1">
      <alignment horizontal="right" shrinkToFit="1"/>
    </xf>
    <xf numFmtId="38" fontId="9" fillId="0" borderId="14" xfId="1" applyFont="1" applyFill="1" applyBorder="1" applyAlignment="1" applyProtection="1">
      <alignment horizontal="right" shrinkToFit="1"/>
    </xf>
    <xf numFmtId="176" fontId="9" fillId="0" borderId="26" xfId="1" applyNumberFormat="1" applyFont="1" applyFill="1" applyBorder="1" applyAlignment="1" applyProtection="1">
      <alignment horizontal="right" shrinkToFit="1"/>
    </xf>
    <xf numFmtId="178" fontId="9" fillId="0" borderId="14" xfId="1" applyNumberFormat="1" applyFont="1" applyFill="1" applyBorder="1" applyAlignment="1" applyProtection="1">
      <alignment horizontal="right" shrinkToFit="1"/>
    </xf>
    <xf numFmtId="176" fontId="9" fillId="0" borderId="14" xfId="1" applyNumberFormat="1" applyFont="1" applyFill="1" applyBorder="1" applyAlignment="1" applyProtection="1">
      <alignment horizontal="right" shrinkToFit="1"/>
    </xf>
    <xf numFmtId="178" fontId="9" fillId="0" borderId="26" xfId="1" applyNumberFormat="1" applyFont="1" applyFill="1" applyBorder="1" applyAlignment="1" applyProtection="1">
      <alignment horizontal="right" shrinkToFit="1"/>
    </xf>
    <xf numFmtId="38" fontId="9" fillId="0" borderId="0" xfId="1" applyFont="1" applyFill="1" applyAlignment="1" applyProtection="1">
      <alignment horizontal="right" shrinkToFit="1"/>
    </xf>
    <xf numFmtId="176" fontId="9" fillId="0" borderId="0" xfId="1" applyNumberFormat="1" applyFont="1" applyFill="1" applyAlignment="1" applyProtection="1">
      <alignment horizontal="right" shrinkToFit="1"/>
    </xf>
    <xf numFmtId="178" fontId="9" fillId="0" borderId="0" xfId="1" applyNumberFormat="1" applyFont="1" applyFill="1" applyAlignment="1" applyProtection="1">
      <alignment horizontal="right" shrinkToFit="1"/>
    </xf>
    <xf numFmtId="176" fontId="9" fillId="0" borderId="6" xfId="1" applyNumberFormat="1" applyFont="1" applyFill="1" applyBorder="1" applyAlignment="1" applyProtection="1">
      <alignment horizontal="right" shrinkToFit="1"/>
    </xf>
    <xf numFmtId="178" fontId="9" fillId="0" borderId="0" xfId="1" applyNumberFormat="1" applyFont="1" applyFill="1" applyAlignment="1" applyProtection="1">
      <alignment shrinkToFit="1"/>
    </xf>
    <xf numFmtId="176" fontId="9" fillId="0" borderId="0" xfId="1" applyNumberFormat="1" applyFont="1" applyFill="1" applyAlignment="1" applyProtection="1">
      <alignment shrinkToFit="1"/>
    </xf>
    <xf numFmtId="38" fontId="9" fillId="0" borderId="4" xfId="1" applyFont="1" applyFill="1" applyBorder="1" applyAlignment="1" applyProtection="1">
      <alignment horizontal="center"/>
    </xf>
    <xf numFmtId="38" fontId="9" fillId="0" borderId="21" xfId="1" applyFont="1" applyFill="1" applyBorder="1" applyProtection="1"/>
    <xf numFmtId="38" fontId="9" fillId="0" borderId="11" xfId="1" applyFont="1" applyFill="1" applyBorder="1" applyAlignment="1" applyProtection="1">
      <alignment horizontal="center"/>
    </xf>
    <xf numFmtId="38" fontId="9" fillId="0" borderId="27" xfId="1" applyFont="1" applyFill="1" applyBorder="1" applyProtection="1"/>
    <xf numFmtId="38" fontId="9" fillId="0" borderId="28" xfId="1" applyFont="1" applyFill="1" applyBorder="1" applyAlignment="1" applyProtection="1">
      <alignment horizontal="right" shrinkToFit="1"/>
    </xf>
    <xf numFmtId="38" fontId="9" fillId="0" borderId="27" xfId="1" applyFont="1" applyFill="1" applyBorder="1" applyAlignment="1" applyProtection="1">
      <alignment horizontal="right" shrinkToFit="1"/>
      <protection locked="0"/>
    </xf>
    <xf numFmtId="176" fontId="9" fillId="0" borderId="28" xfId="1" applyNumberFormat="1" applyFont="1" applyFill="1" applyBorder="1" applyAlignment="1" applyProtection="1">
      <alignment horizontal="right" shrinkToFit="1"/>
    </xf>
    <xf numFmtId="178" fontId="9" fillId="0" borderId="27" xfId="1" applyNumberFormat="1" applyFont="1" applyFill="1" applyBorder="1" applyAlignment="1" applyProtection="1">
      <alignment horizontal="right" shrinkToFit="1"/>
      <protection locked="0"/>
    </xf>
    <xf numFmtId="176" fontId="9" fillId="0" borderId="27" xfId="1" applyNumberFormat="1" applyFont="1" applyFill="1" applyBorder="1" applyAlignment="1" applyProtection="1">
      <alignment horizontal="right" shrinkToFit="1"/>
    </xf>
    <xf numFmtId="178" fontId="9" fillId="0" borderId="28" xfId="1" applyNumberFormat="1" applyFont="1" applyFill="1" applyBorder="1" applyAlignment="1" applyProtection="1">
      <alignment horizontal="right" shrinkToFit="1"/>
    </xf>
    <xf numFmtId="178" fontId="9" fillId="0" borderId="27" xfId="1" applyNumberFormat="1" applyFont="1" applyFill="1" applyBorder="1" applyAlignment="1" applyProtection="1">
      <alignment horizontal="right" shrinkToFit="1"/>
    </xf>
    <xf numFmtId="38" fontId="9" fillId="0" borderId="29" xfId="1" applyFont="1" applyFill="1" applyBorder="1" applyAlignment="1" applyProtection="1">
      <alignment horizontal="center"/>
    </xf>
    <xf numFmtId="38" fontId="9" fillId="0" borderId="29" xfId="1" applyFont="1" applyFill="1" applyBorder="1" applyProtection="1"/>
    <xf numFmtId="38" fontId="9" fillId="0" borderId="30" xfId="1" applyFont="1" applyFill="1" applyBorder="1" applyAlignment="1" applyProtection="1">
      <alignment horizontal="right" shrinkToFit="1"/>
    </xf>
    <xf numFmtId="38" fontId="9" fillId="0" borderId="29" xfId="1" applyFont="1" applyFill="1" applyBorder="1" applyAlignment="1" applyProtection="1">
      <alignment horizontal="right" shrinkToFit="1"/>
    </xf>
    <xf numFmtId="176" fontId="9" fillId="0" borderId="30" xfId="1" applyNumberFormat="1" applyFont="1" applyFill="1" applyBorder="1" applyAlignment="1" applyProtection="1">
      <alignment horizontal="right" shrinkToFit="1"/>
    </xf>
    <xf numFmtId="178" fontId="9" fillId="0" borderId="29" xfId="1" applyNumberFormat="1" applyFont="1" applyFill="1" applyBorder="1" applyAlignment="1" applyProtection="1">
      <alignment horizontal="right" shrinkToFit="1"/>
    </xf>
    <xf numFmtId="176" fontId="9" fillId="0" borderId="29" xfId="1" applyNumberFormat="1" applyFont="1" applyFill="1" applyBorder="1" applyAlignment="1" applyProtection="1">
      <alignment horizontal="right" shrinkToFit="1"/>
    </xf>
    <xf numFmtId="178" fontId="9" fillId="0" borderId="30" xfId="1" applyNumberFormat="1" applyFont="1" applyFill="1" applyBorder="1" applyAlignment="1" applyProtection="1">
      <alignment horizontal="right" shrinkToFit="1"/>
    </xf>
    <xf numFmtId="38" fontId="9" fillId="0" borderId="14" xfId="1" applyFont="1" applyFill="1" applyBorder="1" applyProtection="1"/>
    <xf numFmtId="38" fontId="9" fillId="0" borderId="14" xfId="1" applyFont="1" applyFill="1" applyBorder="1" applyAlignment="1" applyProtection="1">
      <alignment horizontal="right" shrinkToFit="1"/>
      <protection locked="0"/>
    </xf>
    <xf numFmtId="178" fontId="9" fillId="0" borderId="14" xfId="1" applyNumberFormat="1" applyFont="1" applyFill="1" applyBorder="1" applyAlignment="1" applyProtection="1">
      <alignment horizontal="right" shrinkToFit="1"/>
      <protection locked="0"/>
    </xf>
    <xf numFmtId="38" fontId="9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horizontal="right" shrinkToFit="1"/>
    </xf>
    <xf numFmtId="176" fontId="9" fillId="0" borderId="0" xfId="1" applyNumberFormat="1" applyFont="1" applyFill="1" applyBorder="1" applyAlignment="1" applyProtection="1">
      <alignment horizontal="right" shrinkToFit="1"/>
    </xf>
    <xf numFmtId="178" fontId="9" fillId="0" borderId="0" xfId="1" applyNumberFormat="1" applyFont="1" applyFill="1" applyBorder="1" applyAlignment="1" applyProtection="1">
      <alignment horizontal="right" shrinkToFit="1"/>
    </xf>
    <xf numFmtId="38" fontId="9" fillId="0" borderId="21" xfId="1" applyFont="1" applyFill="1" applyBorder="1" applyAlignment="1" applyProtection="1">
      <alignment horizontal="right" shrinkToFit="1"/>
    </xf>
    <xf numFmtId="38" fontId="9" fillId="0" borderId="25" xfId="1" applyFont="1" applyFill="1" applyBorder="1" applyAlignment="1" applyProtection="1">
      <alignment horizontal="right" shrinkToFit="1"/>
    </xf>
    <xf numFmtId="38" fontId="9" fillId="0" borderId="27" xfId="1" applyFont="1" applyFill="1" applyBorder="1" applyAlignment="1" applyProtection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T71"/>
  <sheetViews>
    <sheetView tabSelected="1" view="pageBreakPreview" zoomScale="60" zoomScaleNormal="75" workbookViewId="0">
      <selection activeCell="B1" sqref="B1"/>
    </sheetView>
  </sheetViews>
  <sheetFormatPr defaultColWidth="11.625" defaultRowHeight="30" customHeight="1" x14ac:dyDescent="0.2"/>
  <cols>
    <col min="1" max="1" width="3.75" style="2" customWidth="1"/>
    <col min="2" max="2" width="10.625" style="2" customWidth="1"/>
    <col min="3" max="3" width="17.125" style="2" customWidth="1"/>
    <col min="4" max="5" width="15.625" style="2" customWidth="1"/>
    <col min="6" max="6" width="10.75" style="5" customWidth="1"/>
    <col min="7" max="7" width="12.625" style="2" customWidth="1"/>
    <col min="8" max="9" width="10.625" style="2" customWidth="1"/>
    <col min="10" max="10" width="7.125" style="2" customWidth="1"/>
    <col min="11" max="11" width="9.875" style="5" customWidth="1"/>
    <col min="12" max="12" width="10.625" style="2" customWidth="1"/>
    <col min="13" max="13" width="10.5" style="2" customWidth="1"/>
    <col min="14" max="14" width="7.125" style="2" customWidth="1"/>
    <col min="15" max="16" width="10.625" style="2" customWidth="1"/>
    <col min="17" max="17" width="10" style="5" customWidth="1"/>
    <col min="18" max="18" width="7.625" style="2" customWidth="1"/>
    <col min="19" max="19" width="10" style="5" customWidth="1"/>
    <col min="20" max="20" width="7.625" style="2" customWidth="1"/>
    <col min="21" max="21" width="10.625" style="2" customWidth="1"/>
    <col min="22" max="26" width="7.125" style="2" customWidth="1"/>
    <col min="27" max="27" width="8.625" style="2" customWidth="1"/>
    <col min="28" max="29" width="7.125" style="2" customWidth="1"/>
    <col min="30" max="30" width="8.625" style="2" customWidth="1"/>
    <col min="31" max="34" width="7.125" style="2" customWidth="1"/>
    <col min="35" max="35" width="10.625" style="2" customWidth="1"/>
    <col min="36" max="41" width="7.125" style="2" customWidth="1"/>
    <col min="42" max="43" width="9" style="2" customWidth="1"/>
    <col min="44" max="45" width="10.625" style="2" customWidth="1"/>
    <col min="46" max="46" width="2.625" style="2" customWidth="1"/>
    <col min="47" max="16384" width="11.625" style="2"/>
  </cols>
  <sheetData>
    <row r="1" spans="2:46" ht="52.5" customHeight="1" x14ac:dyDescent="0.3">
      <c r="B1" s="1" t="s">
        <v>0</v>
      </c>
      <c r="D1" s="3"/>
      <c r="F1" s="4"/>
      <c r="U1" s="6"/>
      <c r="Y1" s="3"/>
      <c r="AD1" s="7"/>
      <c r="AJ1" s="7"/>
      <c r="AL1" s="7"/>
    </row>
    <row r="2" spans="2:46" ht="30" customHeight="1" x14ac:dyDescent="0.2">
      <c r="B2" s="8" t="s">
        <v>1</v>
      </c>
      <c r="Q2" s="9"/>
      <c r="R2" s="10"/>
      <c r="S2" s="10"/>
      <c r="T2" s="10"/>
      <c r="U2" s="11"/>
      <c r="AD2" s="7"/>
      <c r="AJ2" s="9"/>
      <c r="AK2" s="10"/>
      <c r="AL2" s="10"/>
      <c r="AM2" s="10"/>
      <c r="AP2" s="9" t="s">
        <v>2</v>
      </c>
      <c r="AQ2" s="9"/>
      <c r="AR2" s="9"/>
      <c r="AS2" s="9"/>
    </row>
    <row r="3" spans="2:46" s="24" customFormat="1" ht="30" customHeight="1" x14ac:dyDescent="0.15">
      <c r="B3" s="12" t="s">
        <v>3</v>
      </c>
      <c r="C3" s="13"/>
      <c r="D3" s="14" t="s">
        <v>4</v>
      </c>
      <c r="E3" s="14" t="s">
        <v>5</v>
      </c>
      <c r="F3" s="15" t="s">
        <v>6</v>
      </c>
      <c r="G3" s="16" t="s">
        <v>7</v>
      </c>
      <c r="H3" s="17"/>
      <c r="I3" s="17"/>
      <c r="J3" s="17"/>
      <c r="K3" s="17"/>
      <c r="L3" s="17"/>
      <c r="M3" s="17"/>
      <c r="N3" s="17"/>
      <c r="O3" s="16" t="s">
        <v>8</v>
      </c>
      <c r="P3" s="17"/>
      <c r="Q3" s="17"/>
      <c r="R3" s="17"/>
      <c r="S3" s="17"/>
      <c r="T3" s="18"/>
      <c r="U3" s="16" t="s">
        <v>9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8"/>
      <c r="AJ3" s="14" t="s">
        <v>10</v>
      </c>
      <c r="AK3" s="14" t="s">
        <v>11</v>
      </c>
      <c r="AL3" s="19" t="s">
        <v>12</v>
      </c>
      <c r="AM3" s="20"/>
      <c r="AN3" s="20"/>
      <c r="AO3" s="13"/>
      <c r="AP3" s="21" t="s">
        <v>13</v>
      </c>
      <c r="AQ3" s="21" t="s">
        <v>14</v>
      </c>
      <c r="AR3" s="22" t="s">
        <v>15</v>
      </c>
      <c r="AS3" s="23"/>
    </row>
    <row r="4" spans="2:46" ht="30" customHeight="1" x14ac:dyDescent="0.2">
      <c r="B4" s="25"/>
      <c r="C4" s="26"/>
      <c r="D4" s="27"/>
      <c r="E4" s="27"/>
      <c r="F4" s="28"/>
      <c r="G4" s="29" t="s">
        <v>16</v>
      </c>
      <c r="H4" s="19" t="s">
        <v>17</v>
      </c>
      <c r="I4" s="20"/>
      <c r="J4" s="13"/>
      <c r="K4" s="15" t="s">
        <v>18</v>
      </c>
      <c r="L4" s="19" t="s">
        <v>19</v>
      </c>
      <c r="M4" s="20"/>
      <c r="N4" s="13"/>
      <c r="O4" s="14" t="s">
        <v>20</v>
      </c>
      <c r="P4" s="14" t="s">
        <v>21</v>
      </c>
      <c r="Q4" s="15" t="s">
        <v>22</v>
      </c>
      <c r="R4" s="30" t="s">
        <v>23</v>
      </c>
      <c r="S4" s="15" t="s">
        <v>18</v>
      </c>
      <c r="T4" s="14" t="s">
        <v>24</v>
      </c>
      <c r="U4" s="14" t="s">
        <v>16</v>
      </c>
      <c r="V4" s="12" t="s">
        <v>25</v>
      </c>
      <c r="W4" s="20"/>
      <c r="X4" s="20"/>
      <c r="Y4" s="20"/>
      <c r="Z4" s="20"/>
      <c r="AA4" s="20"/>
      <c r="AB4" s="20"/>
      <c r="AC4" s="13"/>
      <c r="AD4" s="31" t="s">
        <v>26</v>
      </c>
      <c r="AE4" s="32"/>
      <c r="AF4" s="33"/>
      <c r="AG4" s="34" t="s">
        <v>27</v>
      </c>
      <c r="AH4" s="14" t="s">
        <v>28</v>
      </c>
      <c r="AI4" s="14" t="s">
        <v>29</v>
      </c>
      <c r="AJ4" s="35"/>
      <c r="AK4" s="35"/>
      <c r="AL4" s="36"/>
      <c r="AM4" s="37"/>
      <c r="AN4" s="37"/>
      <c r="AO4" s="38"/>
      <c r="AP4" s="39"/>
      <c r="AQ4" s="39"/>
      <c r="AR4" s="40"/>
      <c r="AS4" s="41"/>
    </row>
    <row r="5" spans="2:46" ht="30" customHeight="1" x14ac:dyDescent="0.2">
      <c r="B5" s="25"/>
      <c r="C5" s="26"/>
      <c r="D5" s="27"/>
      <c r="E5" s="27"/>
      <c r="F5" s="28"/>
      <c r="G5" s="35"/>
      <c r="H5" s="25"/>
      <c r="I5" s="42"/>
      <c r="J5" s="26"/>
      <c r="K5" s="28"/>
      <c r="L5" s="25"/>
      <c r="M5" s="42"/>
      <c r="N5" s="26"/>
      <c r="O5" s="35"/>
      <c r="P5" s="35"/>
      <c r="Q5" s="28"/>
      <c r="R5" s="43"/>
      <c r="S5" s="28"/>
      <c r="T5" s="35"/>
      <c r="U5" s="35"/>
      <c r="V5" s="36"/>
      <c r="W5" s="37"/>
      <c r="X5" s="37"/>
      <c r="Y5" s="37"/>
      <c r="Z5" s="37"/>
      <c r="AA5" s="37"/>
      <c r="AB5" s="37"/>
      <c r="AC5" s="38"/>
      <c r="AD5" s="44"/>
      <c r="AE5" s="45"/>
      <c r="AF5" s="46"/>
      <c r="AG5" s="47"/>
      <c r="AH5" s="35"/>
      <c r="AI5" s="35"/>
      <c r="AJ5" s="35"/>
      <c r="AK5" s="35"/>
      <c r="AL5" s="48" t="s">
        <v>30</v>
      </c>
      <c r="AM5" s="48" t="s">
        <v>31</v>
      </c>
      <c r="AN5" s="49" t="s">
        <v>32</v>
      </c>
      <c r="AO5" s="48" t="s">
        <v>33</v>
      </c>
      <c r="AP5" s="39"/>
      <c r="AQ5" s="39"/>
      <c r="AR5" s="50" t="s">
        <v>30</v>
      </c>
      <c r="AS5" s="50" t="s">
        <v>34</v>
      </c>
      <c r="AT5" s="51"/>
    </row>
    <row r="6" spans="2:46" ht="30" customHeight="1" x14ac:dyDescent="0.2">
      <c r="B6" s="25"/>
      <c r="C6" s="26"/>
      <c r="D6" s="27"/>
      <c r="E6" s="27"/>
      <c r="F6" s="28"/>
      <c r="G6" s="35"/>
      <c r="H6" s="25"/>
      <c r="I6" s="42"/>
      <c r="J6" s="26"/>
      <c r="K6" s="28"/>
      <c r="L6" s="25"/>
      <c r="M6" s="42"/>
      <c r="N6" s="26"/>
      <c r="O6" s="35"/>
      <c r="P6" s="35"/>
      <c r="Q6" s="28"/>
      <c r="R6" s="43"/>
      <c r="S6" s="28"/>
      <c r="T6" s="35"/>
      <c r="U6" s="35"/>
      <c r="V6" s="16" t="s">
        <v>35</v>
      </c>
      <c r="W6" s="17"/>
      <c r="X6" s="17"/>
      <c r="Y6" s="17"/>
      <c r="Z6" s="18"/>
      <c r="AA6" s="12" t="s">
        <v>33</v>
      </c>
      <c r="AB6" s="52"/>
      <c r="AC6" s="53"/>
      <c r="AD6" s="44"/>
      <c r="AE6" s="45"/>
      <c r="AF6" s="46"/>
      <c r="AG6" s="47"/>
      <c r="AH6" s="35"/>
      <c r="AI6" s="35"/>
      <c r="AJ6" s="35"/>
      <c r="AK6" s="35"/>
      <c r="AL6" s="54"/>
      <c r="AM6" s="54"/>
      <c r="AN6" s="54"/>
      <c r="AO6" s="54"/>
      <c r="AP6" s="39"/>
      <c r="AQ6" s="39"/>
      <c r="AR6" s="55"/>
      <c r="AS6" s="55"/>
    </row>
    <row r="7" spans="2:46" ht="30" customHeight="1" x14ac:dyDescent="0.2">
      <c r="B7" s="25"/>
      <c r="C7" s="26"/>
      <c r="D7" s="27"/>
      <c r="E7" s="27"/>
      <c r="F7" s="28"/>
      <c r="G7" s="35"/>
      <c r="H7" s="56"/>
      <c r="I7" s="49" t="s">
        <v>36</v>
      </c>
      <c r="J7" s="49" t="s">
        <v>37</v>
      </c>
      <c r="K7" s="28"/>
      <c r="L7" s="56"/>
      <c r="M7" s="49" t="s">
        <v>36</v>
      </c>
      <c r="N7" s="49" t="s">
        <v>37</v>
      </c>
      <c r="O7" s="35"/>
      <c r="P7" s="35"/>
      <c r="Q7" s="28"/>
      <c r="R7" s="43"/>
      <c r="S7" s="28"/>
      <c r="T7" s="35"/>
      <c r="U7" s="35"/>
      <c r="V7" s="49" t="s">
        <v>38</v>
      </c>
      <c r="W7" s="49" t="s">
        <v>39</v>
      </c>
      <c r="X7" s="49" t="s">
        <v>40</v>
      </c>
      <c r="Y7" s="49" t="s">
        <v>41</v>
      </c>
      <c r="Z7" s="49" t="s">
        <v>42</v>
      </c>
      <c r="AA7" s="25"/>
      <c r="AB7" s="57" t="s">
        <v>36</v>
      </c>
      <c r="AC7" s="57" t="s">
        <v>37</v>
      </c>
      <c r="AD7" s="56"/>
      <c r="AE7" s="57" t="s">
        <v>36</v>
      </c>
      <c r="AF7" s="57" t="s">
        <v>37</v>
      </c>
      <c r="AG7" s="47"/>
      <c r="AH7" s="35"/>
      <c r="AI7" s="35"/>
      <c r="AJ7" s="35"/>
      <c r="AK7" s="35"/>
      <c r="AL7" s="54"/>
      <c r="AM7" s="54"/>
      <c r="AN7" s="54"/>
      <c r="AO7" s="54"/>
      <c r="AP7" s="39"/>
      <c r="AQ7" s="39"/>
      <c r="AR7" s="55"/>
      <c r="AS7" s="55"/>
    </row>
    <row r="8" spans="2:46" ht="30" customHeight="1" x14ac:dyDescent="0.2">
      <c r="B8" s="25"/>
      <c r="C8" s="26"/>
      <c r="D8" s="58"/>
      <c r="E8" s="58"/>
      <c r="F8" s="59"/>
      <c r="G8" s="60"/>
      <c r="H8" s="61"/>
      <c r="I8" s="62"/>
      <c r="J8" s="62"/>
      <c r="K8" s="59"/>
      <c r="L8" s="61"/>
      <c r="M8" s="62"/>
      <c r="N8" s="62"/>
      <c r="O8" s="60"/>
      <c r="P8" s="60"/>
      <c r="Q8" s="59"/>
      <c r="R8" s="63"/>
      <c r="S8" s="59"/>
      <c r="T8" s="60"/>
      <c r="U8" s="60"/>
      <c r="V8" s="62"/>
      <c r="W8" s="62"/>
      <c r="X8" s="62"/>
      <c r="Y8" s="62"/>
      <c r="Z8" s="62"/>
      <c r="AA8" s="36"/>
      <c r="AB8" s="64"/>
      <c r="AC8" s="64"/>
      <c r="AD8" s="61"/>
      <c r="AE8" s="64"/>
      <c r="AF8" s="64"/>
      <c r="AG8" s="65"/>
      <c r="AH8" s="60"/>
      <c r="AI8" s="60"/>
      <c r="AJ8" s="60"/>
      <c r="AK8" s="60"/>
      <c r="AL8" s="62"/>
      <c r="AM8" s="62"/>
      <c r="AN8" s="62"/>
      <c r="AO8" s="62"/>
      <c r="AP8" s="66"/>
      <c r="AQ8" s="66"/>
      <c r="AR8" s="67"/>
      <c r="AS8" s="67"/>
    </row>
    <row r="9" spans="2:46" ht="30" customHeight="1" thickBot="1" x14ac:dyDescent="0.25">
      <c r="B9" s="68"/>
      <c r="C9" s="33"/>
      <c r="D9" s="69"/>
      <c r="E9" s="70"/>
      <c r="F9" s="71"/>
      <c r="G9" s="70"/>
      <c r="H9" s="70"/>
      <c r="I9" s="70"/>
      <c r="J9" s="70"/>
      <c r="K9" s="71"/>
      <c r="L9" s="70"/>
      <c r="M9" s="70"/>
      <c r="N9" s="70"/>
      <c r="O9" s="70"/>
      <c r="P9" s="70"/>
      <c r="Q9" s="71"/>
      <c r="R9" s="72"/>
      <c r="S9" s="71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3"/>
      <c r="AQ9" s="73"/>
      <c r="AR9" s="74"/>
      <c r="AS9" s="75"/>
    </row>
    <row r="10" spans="2:46" ht="30" customHeight="1" thickBot="1" x14ac:dyDescent="0.25">
      <c r="B10" s="76" t="s">
        <v>43</v>
      </c>
      <c r="C10" s="77"/>
      <c r="D10" s="78">
        <v>1454475</v>
      </c>
      <c r="E10" s="79">
        <v>216986</v>
      </c>
      <c r="F10" s="80">
        <f>E10/D10*100</f>
        <v>14.91851011533371</v>
      </c>
      <c r="G10" s="81">
        <v>210591</v>
      </c>
      <c r="H10" s="81">
        <v>6395</v>
      </c>
      <c r="I10" s="81">
        <v>4184</v>
      </c>
      <c r="J10" s="81">
        <v>120</v>
      </c>
      <c r="K10" s="80">
        <f>H10/(G10+H10)*100</f>
        <v>2.9471947498916982</v>
      </c>
      <c r="L10" s="81">
        <v>5862</v>
      </c>
      <c r="M10" s="81">
        <v>3930</v>
      </c>
      <c r="N10" s="81">
        <v>104</v>
      </c>
      <c r="O10" s="81">
        <v>33302</v>
      </c>
      <c r="P10" s="81">
        <v>5521</v>
      </c>
      <c r="Q10" s="80">
        <f>P10/O10*100</f>
        <v>16.578583868836709</v>
      </c>
      <c r="R10" s="81">
        <v>19</v>
      </c>
      <c r="S10" s="80">
        <f>R10/P10*100</f>
        <v>0.34414055424741896</v>
      </c>
      <c r="T10" s="81">
        <v>15</v>
      </c>
      <c r="U10" s="81">
        <v>2302</v>
      </c>
      <c r="V10" s="81">
        <v>1</v>
      </c>
      <c r="W10" s="81">
        <v>59</v>
      </c>
      <c r="X10" s="81">
        <v>13</v>
      </c>
      <c r="Y10" s="81">
        <v>21</v>
      </c>
      <c r="Z10" s="81">
        <v>21</v>
      </c>
      <c r="AA10" s="81">
        <v>116</v>
      </c>
      <c r="AB10" s="81">
        <v>76</v>
      </c>
      <c r="AC10" s="81">
        <v>25</v>
      </c>
      <c r="AD10" s="81">
        <v>354</v>
      </c>
      <c r="AE10" s="81">
        <v>268</v>
      </c>
      <c r="AF10" s="81">
        <v>27</v>
      </c>
      <c r="AG10" s="81">
        <v>39</v>
      </c>
      <c r="AH10" s="81">
        <v>7</v>
      </c>
      <c r="AI10" s="81">
        <v>3028</v>
      </c>
      <c r="AJ10" s="81">
        <v>533</v>
      </c>
      <c r="AK10" s="81">
        <v>64</v>
      </c>
      <c r="AL10" s="81">
        <v>111</v>
      </c>
      <c r="AM10" s="81">
        <v>3</v>
      </c>
      <c r="AN10" s="81">
        <v>2</v>
      </c>
      <c r="AO10" s="81">
        <v>116</v>
      </c>
      <c r="AP10" s="82">
        <f>AA10/E10*100000</f>
        <v>53.459670209137919</v>
      </c>
      <c r="AQ10" s="82">
        <f>AH10/E10*100000</f>
        <v>3.2260145815859089</v>
      </c>
      <c r="AR10" s="83">
        <f>L10/H10%</f>
        <v>91.665363565285375</v>
      </c>
      <c r="AS10" s="84">
        <f>T10/R10%</f>
        <v>78.94736842105263</v>
      </c>
    </row>
    <row r="11" spans="2:46" ht="30" customHeight="1" x14ac:dyDescent="0.2">
      <c r="B11" s="44"/>
      <c r="C11" s="46"/>
      <c r="D11" s="51"/>
      <c r="E11" s="85"/>
      <c r="F11" s="86"/>
      <c r="G11" s="87"/>
      <c r="H11" s="87"/>
      <c r="I11" s="87"/>
      <c r="J11" s="87"/>
      <c r="K11" s="86"/>
      <c r="L11" s="87"/>
      <c r="M11" s="87"/>
      <c r="N11" s="87"/>
      <c r="O11" s="87"/>
      <c r="P11" s="87"/>
      <c r="Q11" s="86"/>
      <c r="R11" s="87"/>
      <c r="S11" s="86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8"/>
      <c r="AQ11" s="88"/>
      <c r="AR11" s="89"/>
      <c r="AS11" s="90"/>
    </row>
    <row r="12" spans="2:46" ht="30" customHeight="1" x14ac:dyDescent="0.2">
      <c r="B12" s="44" t="s">
        <v>44</v>
      </c>
      <c r="C12" s="46"/>
      <c r="D12" s="51">
        <v>1401499</v>
      </c>
      <c r="E12" s="85">
        <v>205261</v>
      </c>
      <c r="F12" s="86">
        <f t="shared" ref="F12:F41" si="0">E12/D12*100</f>
        <v>14.645818512892268</v>
      </c>
      <c r="G12" s="87">
        <v>199205</v>
      </c>
      <c r="H12" s="87">
        <v>6056</v>
      </c>
      <c r="I12" s="87">
        <v>3983</v>
      </c>
      <c r="J12" s="87">
        <v>117</v>
      </c>
      <c r="K12" s="86">
        <f t="shared" ref="K12:K18" si="1">H12/(G12+H12)*100</f>
        <v>2.9503899912793954</v>
      </c>
      <c r="L12" s="87">
        <v>5554</v>
      </c>
      <c r="M12" s="87">
        <v>3745</v>
      </c>
      <c r="N12" s="87">
        <v>101</v>
      </c>
      <c r="O12" s="87">
        <v>31340</v>
      </c>
      <c r="P12" s="87">
        <v>5125</v>
      </c>
      <c r="Q12" s="86">
        <f t="shared" ref="Q12:Q41" si="2">P12/O12*100</f>
        <v>16.35290363752393</v>
      </c>
      <c r="R12" s="87">
        <v>17</v>
      </c>
      <c r="S12" s="86">
        <f t="shared" ref="S12:S38" si="3">R12/P12*100</f>
        <v>0.33170731707317075</v>
      </c>
      <c r="T12" s="87">
        <v>14</v>
      </c>
      <c r="U12" s="87">
        <v>2198</v>
      </c>
      <c r="V12" s="87">
        <v>1</v>
      </c>
      <c r="W12" s="87">
        <v>56</v>
      </c>
      <c r="X12" s="87">
        <v>12</v>
      </c>
      <c r="Y12" s="87">
        <v>21</v>
      </c>
      <c r="Z12" s="87">
        <v>19</v>
      </c>
      <c r="AA12" s="87">
        <v>110</v>
      </c>
      <c r="AB12" s="87">
        <v>71</v>
      </c>
      <c r="AC12" s="87">
        <v>24</v>
      </c>
      <c r="AD12" s="87">
        <v>331</v>
      </c>
      <c r="AE12" s="87">
        <v>251</v>
      </c>
      <c r="AF12" s="87">
        <v>25</v>
      </c>
      <c r="AG12" s="87">
        <v>38</v>
      </c>
      <c r="AH12" s="87">
        <v>7</v>
      </c>
      <c r="AI12" s="87">
        <v>2860</v>
      </c>
      <c r="AJ12" s="87">
        <v>502</v>
      </c>
      <c r="AK12" s="87">
        <v>55</v>
      </c>
      <c r="AL12" s="87">
        <v>105</v>
      </c>
      <c r="AM12" s="87">
        <v>3</v>
      </c>
      <c r="AN12" s="87">
        <v>2</v>
      </c>
      <c r="AO12" s="87">
        <v>110</v>
      </c>
      <c r="AP12" s="88">
        <f t="shared" ref="AP12:AP41" si="4">AA12/E12*100000</f>
        <v>53.590306975022045</v>
      </c>
      <c r="AQ12" s="88">
        <f>AH12/E12*100000</f>
        <v>3.4102922620468576</v>
      </c>
      <c r="AR12" s="89">
        <f>L12/H12%</f>
        <v>91.710700132100399</v>
      </c>
      <c r="AS12" s="90">
        <f>T12/R12%</f>
        <v>82.35294117647058</v>
      </c>
    </row>
    <row r="13" spans="2:46" ht="30" customHeight="1" x14ac:dyDescent="0.2">
      <c r="B13" s="44" t="s">
        <v>45</v>
      </c>
      <c r="C13" s="46"/>
      <c r="D13" s="51">
        <v>52976</v>
      </c>
      <c r="E13" s="85">
        <v>11725</v>
      </c>
      <c r="F13" s="86">
        <f t="shared" si="0"/>
        <v>22.132663847780126</v>
      </c>
      <c r="G13" s="87">
        <v>11386</v>
      </c>
      <c r="H13" s="87">
        <v>339</v>
      </c>
      <c r="I13" s="87">
        <v>201</v>
      </c>
      <c r="J13" s="87">
        <v>3</v>
      </c>
      <c r="K13" s="86">
        <f t="shared" si="1"/>
        <v>2.8912579957356077</v>
      </c>
      <c r="L13" s="87">
        <v>308</v>
      </c>
      <c r="M13" s="87">
        <v>185</v>
      </c>
      <c r="N13" s="87">
        <v>3</v>
      </c>
      <c r="O13" s="87">
        <v>1962</v>
      </c>
      <c r="P13" s="87">
        <v>396</v>
      </c>
      <c r="Q13" s="86">
        <f t="shared" si="2"/>
        <v>20.183486238532112</v>
      </c>
      <c r="R13" s="87">
        <v>2</v>
      </c>
      <c r="S13" s="86">
        <f t="shared" si="3"/>
        <v>0.50505050505050508</v>
      </c>
      <c r="T13" s="87">
        <v>1</v>
      </c>
      <c r="U13" s="87">
        <v>104</v>
      </c>
      <c r="V13" s="87">
        <v>0</v>
      </c>
      <c r="W13" s="87">
        <v>3</v>
      </c>
      <c r="X13" s="87">
        <v>1</v>
      </c>
      <c r="Y13" s="87">
        <v>0</v>
      </c>
      <c r="Z13" s="87">
        <v>2</v>
      </c>
      <c r="AA13" s="87">
        <v>6</v>
      </c>
      <c r="AB13" s="87">
        <v>5</v>
      </c>
      <c r="AC13" s="87">
        <v>1</v>
      </c>
      <c r="AD13" s="87">
        <v>23</v>
      </c>
      <c r="AE13" s="87">
        <v>17</v>
      </c>
      <c r="AF13" s="87">
        <v>2</v>
      </c>
      <c r="AG13" s="87">
        <v>1</v>
      </c>
      <c r="AH13" s="87">
        <v>0</v>
      </c>
      <c r="AI13" s="87">
        <v>168</v>
      </c>
      <c r="AJ13" s="87">
        <v>31</v>
      </c>
      <c r="AK13" s="87">
        <v>9</v>
      </c>
      <c r="AL13" s="87">
        <v>6</v>
      </c>
      <c r="AM13" s="87">
        <v>0</v>
      </c>
      <c r="AN13" s="87">
        <v>0</v>
      </c>
      <c r="AO13" s="87">
        <v>6</v>
      </c>
      <c r="AP13" s="88">
        <f t="shared" si="4"/>
        <v>51.172707889125803</v>
      </c>
      <c r="AQ13" s="88">
        <f>AH13/E13*100000</f>
        <v>0</v>
      </c>
      <c r="AR13" s="89">
        <f>L13/H13%</f>
        <v>90.855457227138643</v>
      </c>
      <c r="AS13" s="90">
        <f>T13/R13%</f>
        <v>50</v>
      </c>
    </row>
    <row r="14" spans="2:46" ht="30" customHeight="1" thickBot="1" x14ac:dyDescent="0.25">
      <c r="B14" s="44"/>
      <c r="C14" s="46"/>
      <c r="D14" s="51"/>
      <c r="E14" s="85"/>
      <c r="F14" s="86"/>
      <c r="G14" s="87"/>
      <c r="H14" s="87"/>
      <c r="I14" s="87"/>
      <c r="J14" s="87"/>
      <c r="K14" s="86"/>
      <c r="L14" s="87"/>
      <c r="M14" s="87"/>
      <c r="N14" s="87"/>
      <c r="O14" s="87"/>
      <c r="P14" s="87"/>
      <c r="Q14" s="86"/>
      <c r="R14" s="87"/>
      <c r="S14" s="86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8"/>
      <c r="AQ14" s="88"/>
      <c r="AR14" s="89"/>
      <c r="AS14" s="90"/>
    </row>
    <row r="15" spans="2:46" ht="30" customHeight="1" thickBot="1" x14ac:dyDescent="0.25">
      <c r="B15" s="91" t="s">
        <v>46</v>
      </c>
      <c r="C15" s="92"/>
      <c r="D15" s="78">
        <v>47625</v>
      </c>
      <c r="E15" s="79">
        <v>13001</v>
      </c>
      <c r="F15" s="80">
        <f t="shared" si="0"/>
        <v>27.298687664041992</v>
      </c>
      <c r="G15" s="81">
        <v>12457</v>
      </c>
      <c r="H15" s="81">
        <v>544</v>
      </c>
      <c r="I15" s="81">
        <v>134</v>
      </c>
      <c r="J15" s="81">
        <v>4</v>
      </c>
      <c r="K15" s="80">
        <f>H15/(G15+H15)*100</f>
        <v>4.184293515883394</v>
      </c>
      <c r="L15" s="81">
        <v>517</v>
      </c>
      <c r="M15" s="81">
        <v>125</v>
      </c>
      <c r="N15" s="81">
        <v>3</v>
      </c>
      <c r="O15" s="81">
        <v>1972</v>
      </c>
      <c r="P15" s="81">
        <v>301</v>
      </c>
      <c r="Q15" s="80">
        <f t="shared" si="2"/>
        <v>15.263691683569981</v>
      </c>
      <c r="R15" s="81">
        <v>2</v>
      </c>
      <c r="S15" s="80">
        <f t="shared" si="3"/>
        <v>0.66445182724252494</v>
      </c>
      <c r="T15" s="81">
        <v>1</v>
      </c>
      <c r="U15" s="81">
        <v>172</v>
      </c>
      <c r="V15" s="81">
        <v>0</v>
      </c>
      <c r="W15" s="81">
        <v>1</v>
      </c>
      <c r="X15" s="81">
        <v>3</v>
      </c>
      <c r="Y15" s="81">
        <v>0</v>
      </c>
      <c r="Z15" s="81">
        <v>0</v>
      </c>
      <c r="AA15" s="81">
        <v>4</v>
      </c>
      <c r="AB15" s="81">
        <v>2</v>
      </c>
      <c r="AC15" s="81">
        <v>0</v>
      </c>
      <c r="AD15" s="81">
        <v>23</v>
      </c>
      <c r="AE15" s="81">
        <v>11</v>
      </c>
      <c r="AF15" s="81">
        <v>0</v>
      </c>
      <c r="AG15" s="81">
        <v>2</v>
      </c>
      <c r="AH15" s="81">
        <v>2</v>
      </c>
      <c r="AI15" s="81">
        <v>308</v>
      </c>
      <c r="AJ15" s="81">
        <v>27</v>
      </c>
      <c r="AK15" s="81">
        <v>9</v>
      </c>
      <c r="AL15" s="81">
        <v>4</v>
      </c>
      <c r="AM15" s="81">
        <v>0</v>
      </c>
      <c r="AN15" s="81">
        <v>0</v>
      </c>
      <c r="AO15" s="81">
        <v>4</v>
      </c>
      <c r="AP15" s="82">
        <f t="shared" si="4"/>
        <v>30.766864087377893</v>
      </c>
      <c r="AQ15" s="82">
        <f>AH15/E15*100000</f>
        <v>15.383432043688947</v>
      </c>
      <c r="AR15" s="83">
        <f>L15/H15%</f>
        <v>95.036764705882348</v>
      </c>
      <c r="AS15" s="84">
        <f t="shared" ref="AS15:AS17" si="5">T15/R15%</f>
        <v>50</v>
      </c>
    </row>
    <row r="16" spans="2:46" ht="30" customHeight="1" x14ac:dyDescent="0.2">
      <c r="B16" s="44" t="s">
        <v>47</v>
      </c>
      <c r="C16" s="46"/>
      <c r="D16" s="51">
        <v>43242</v>
      </c>
      <c r="E16" s="85">
        <v>11852</v>
      </c>
      <c r="F16" s="86">
        <f t="shared" si="0"/>
        <v>27.40853799546737</v>
      </c>
      <c r="G16" s="85">
        <v>11362</v>
      </c>
      <c r="H16" s="85">
        <v>490</v>
      </c>
      <c r="I16" s="85">
        <v>124</v>
      </c>
      <c r="J16" s="85">
        <v>4</v>
      </c>
      <c r="K16" s="86">
        <f t="shared" si="1"/>
        <v>4.1343233209584875</v>
      </c>
      <c r="L16" s="87">
        <v>468</v>
      </c>
      <c r="M16" s="87">
        <v>116</v>
      </c>
      <c r="N16" s="87">
        <v>3</v>
      </c>
      <c r="O16" s="87">
        <v>1854</v>
      </c>
      <c r="P16" s="87">
        <v>257</v>
      </c>
      <c r="Q16" s="86">
        <f t="shared" si="2"/>
        <v>13.861920172599785</v>
      </c>
      <c r="R16" s="87">
        <v>0</v>
      </c>
      <c r="S16" s="86" t="s">
        <v>48</v>
      </c>
      <c r="T16" s="87">
        <v>0</v>
      </c>
      <c r="U16" s="87">
        <v>154</v>
      </c>
      <c r="V16" s="87">
        <v>0</v>
      </c>
      <c r="W16" s="87">
        <v>1</v>
      </c>
      <c r="X16" s="87">
        <v>3</v>
      </c>
      <c r="Y16" s="87">
        <v>0</v>
      </c>
      <c r="Z16" s="87">
        <v>0</v>
      </c>
      <c r="AA16" s="87">
        <v>4</v>
      </c>
      <c r="AB16" s="87">
        <v>2</v>
      </c>
      <c r="AC16" s="87">
        <v>0</v>
      </c>
      <c r="AD16" s="87">
        <v>20</v>
      </c>
      <c r="AE16" s="87">
        <v>11</v>
      </c>
      <c r="AF16" s="87">
        <v>0</v>
      </c>
      <c r="AG16" s="87">
        <v>2</v>
      </c>
      <c r="AH16" s="87">
        <v>2</v>
      </c>
      <c r="AI16" s="87">
        <v>288</v>
      </c>
      <c r="AJ16" s="87">
        <v>22</v>
      </c>
      <c r="AK16" s="87">
        <v>1</v>
      </c>
      <c r="AL16" s="87">
        <v>4</v>
      </c>
      <c r="AM16" s="87">
        <v>0</v>
      </c>
      <c r="AN16" s="87">
        <v>0</v>
      </c>
      <c r="AO16" s="87">
        <v>4</v>
      </c>
      <c r="AP16" s="88">
        <f t="shared" si="4"/>
        <v>33.74957813027337</v>
      </c>
      <c r="AQ16" s="88">
        <f>AH16/E16*100000</f>
        <v>16.874789065136685</v>
      </c>
      <c r="AR16" s="89">
        <f>L16/H16%</f>
        <v>95.510204081632651</v>
      </c>
      <c r="AS16" s="90" t="s">
        <v>49</v>
      </c>
    </row>
    <row r="17" spans="2:45" ht="30" customHeight="1" x14ac:dyDescent="0.2">
      <c r="B17" s="44" t="s">
        <v>50</v>
      </c>
      <c r="C17" s="46"/>
      <c r="D17" s="51">
        <v>4141</v>
      </c>
      <c r="E17" s="85">
        <v>989</v>
      </c>
      <c r="F17" s="86">
        <f t="shared" si="0"/>
        <v>23.883120019319005</v>
      </c>
      <c r="G17" s="85">
        <v>948</v>
      </c>
      <c r="H17" s="85">
        <v>41</v>
      </c>
      <c r="I17" s="85">
        <v>10</v>
      </c>
      <c r="J17" s="85">
        <v>0</v>
      </c>
      <c r="K17" s="86">
        <f t="shared" si="1"/>
        <v>4.1456016177957533</v>
      </c>
      <c r="L17" s="87">
        <v>36</v>
      </c>
      <c r="M17" s="87">
        <v>9</v>
      </c>
      <c r="N17" s="87">
        <v>0</v>
      </c>
      <c r="O17" s="87">
        <v>105</v>
      </c>
      <c r="P17" s="87">
        <v>34</v>
      </c>
      <c r="Q17" s="86">
        <f t="shared" si="2"/>
        <v>32.38095238095238</v>
      </c>
      <c r="R17" s="87">
        <v>2</v>
      </c>
      <c r="S17" s="86">
        <f t="shared" si="3"/>
        <v>5.8823529411764701</v>
      </c>
      <c r="T17" s="87">
        <v>1</v>
      </c>
      <c r="U17" s="87">
        <v>14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3</v>
      </c>
      <c r="AE17" s="87">
        <v>0</v>
      </c>
      <c r="AF17" s="87">
        <v>0</v>
      </c>
      <c r="AG17" s="87">
        <v>0</v>
      </c>
      <c r="AH17" s="87">
        <v>0</v>
      </c>
      <c r="AI17" s="87">
        <v>19</v>
      </c>
      <c r="AJ17" s="87">
        <v>5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8">
        <f t="shared" si="4"/>
        <v>0</v>
      </c>
      <c r="AQ17" s="88">
        <f t="shared" ref="AQ17:AQ18" si="6">AH17/E17*100000</f>
        <v>0</v>
      </c>
      <c r="AR17" s="89">
        <f t="shared" ref="AR17:AR18" si="7">L17/H17%</f>
        <v>87.804878048780495</v>
      </c>
      <c r="AS17" s="90">
        <f t="shared" si="5"/>
        <v>50</v>
      </c>
    </row>
    <row r="18" spans="2:45" ht="30" customHeight="1" x14ac:dyDescent="0.2">
      <c r="B18" s="44" t="s">
        <v>51</v>
      </c>
      <c r="C18" s="46"/>
      <c r="D18" s="51">
        <v>242</v>
      </c>
      <c r="E18" s="85">
        <v>160</v>
      </c>
      <c r="F18" s="86">
        <f t="shared" si="0"/>
        <v>66.11570247933885</v>
      </c>
      <c r="G18" s="85">
        <v>147</v>
      </c>
      <c r="H18" s="85">
        <v>13</v>
      </c>
      <c r="I18" s="85">
        <v>0</v>
      </c>
      <c r="J18" s="85">
        <v>0</v>
      </c>
      <c r="K18" s="86">
        <f t="shared" si="1"/>
        <v>8.125</v>
      </c>
      <c r="L18" s="87">
        <v>13</v>
      </c>
      <c r="M18" s="87">
        <v>0</v>
      </c>
      <c r="N18" s="87">
        <v>0</v>
      </c>
      <c r="O18" s="87">
        <v>13</v>
      </c>
      <c r="P18" s="87">
        <v>10</v>
      </c>
      <c r="Q18" s="86">
        <f t="shared" si="2"/>
        <v>76.923076923076934</v>
      </c>
      <c r="R18" s="87">
        <v>0</v>
      </c>
      <c r="S18" s="86" t="s">
        <v>49</v>
      </c>
      <c r="T18" s="87">
        <v>0</v>
      </c>
      <c r="U18" s="87">
        <v>4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87">
        <v>0</v>
      </c>
      <c r="AH18" s="87">
        <v>0</v>
      </c>
      <c r="AI18" s="87">
        <v>1</v>
      </c>
      <c r="AJ18" s="87">
        <v>0</v>
      </c>
      <c r="AK18" s="87">
        <v>8</v>
      </c>
      <c r="AL18" s="87">
        <v>0</v>
      </c>
      <c r="AM18" s="87">
        <v>0</v>
      </c>
      <c r="AN18" s="87">
        <v>0</v>
      </c>
      <c r="AO18" s="87">
        <v>0</v>
      </c>
      <c r="AP18" s="88">
        <f t="shared" si="4"/>
        <v>0</v>
      </c>
      <c r="AQ18" s="88">
        <f t="shared" si="6"/>
        <v>0</v>
      </c>
      <c r="AR18" s="89">
        <f t="shared" si="7"/>
        <v>100</v>
      </c>
      <c r="AS18" s="90" t="s">
        <v>52</v>
      </c>
    </row>
    <row r="19" spans="2:45" ht="30" customHeight="1" thickBot="1" x14ac:dyDescent="0.25">
      <c r="B19" s="44"/>
      <c r="C19" s="46"/>
      <c r="D19" s="51"/>
      <c r="E19" s="85"/>
      <c r="F19" s="86"/>
      <c r="G19" s="87"/>
      <c r="H19" s="87"/>
      <c r="I19" s="87"/>
      <c r="J19" s="87"/>
      <c r="K19" s="86"/>
      <c r="L19" s="87"/>
      <c r="M19" s="87"/>
      <c r="N19" s="87"/>
      <c r="O19" s="87"/>
      <c r="P19" s="87"/>
      <c r="Q19" s="86"/>
      <c r="R19" s="87"/>
      <c r="S19" s="86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8"/>
      <c r="AQ19" s="88"/>
      <c r="AR19" s="89"/>
      <c r="AS19" s="90"/>
    </row>
    <row r="20" spans="2:45" ht="30" customHeight="1" thickBot="1" x14ac:dyDescent="0.25">
      <c r="B20" s="91" t="s">
        <v>53</v>
      </c>
      <c r="C20" s="92"/>
      <c r="D20" s="78">
        <v>117842</v>
      </c>
      <c r="E20" s="79">
        <v>22951</v>
      </c>
      <c r="F20" s="80">
        <f t="shared" si="0"/>
        <v>19.476078138524468</v>
      </c>
      <c r="G20" s="81">
        <v>22404</v>
      </c>
      <c r="H20" s="81">
        <v>547</v>
      </c>
      <c r="I20" s="81">
        <v>354</v>
      </c>
      <c r="J20" s="81">
        <v>9</v>
      </c>
      <c r="K20" s="80">
        <f>H20/(G20+H20)*100</f>
        <v>2.3833384166267266</v>
      </c>
      <c r="L20" s="81">
        <v>487</v>
      </c>
      <c r="M20" s="81">
        <v>322</v>
      </c>
      <c r="N20" s="81">
        <v>8</v>
      </c>
      <c r="O20" s="81">
        <v>3685</v>
      </c>
      <c r="P20" s="81">
        <v>876</v>
      </c>
      <c r="Q20" s="80">
        <f t="shared" si="2"/>
        <v>23.772048846675712</v>
      </c>
      <c r="R20" s="81">
        <v>5</v>
      </c>
      <c r="S20" s="80">
        <f t="shared" si="3"/>
        <v>0.57077625570776247</v>
      </c>
      <c r="T20" s="81">
        <v>5</v>
      </c>
      <c r="U20" s="81">
        <v>112</v>
      </c>
      <c r="V20" s="81">
        <v>0</v>
      </c>
      <c r="W20" s="81">
        <v>1</v>
      </c>
      <c r="X20" s="81">
        <v>2</v>
      </c>
      <c r="Y20" s="81">
        <v>1</v>
      </c>
      <c r="Z20" s="81">
        <v>4</v>
      </c>
      <c r="AA20" s="81">
        <v>8</v>
      </c>
      <c r="AB20" s="81">
        <v>5</v>
      </c>
      <c r="AC20" s="81">
        <v>1</v>
      </c>
      <c r="AD20" s="81">
        <v>55</v>
      </c>
      <c r="AE20" s="81">
        <v>46</v>
      </c>
      <c r="AF20" s="81">
        <v>3</v>
      </c>
      <c r="AG20" s="81">
        <v>2</v>
      </c>
      <c r="AH20" s="81">
        <v>0</v>
      </c>
      <c r="AI20" s="81">
        <v>309</v>
      </c>
      <c r="AJ20" s="81">
        <v>60</v>
      </c>
      <c r="AK20" s="81">
        <v>5</v>
      </c>
      <c r="AL20" s="81">
        <v>6</v>
      </c>
      <c r="AM20" s="81">
        <v>2</v>
      </c>
      <c r="AN20" s="81">
        <v>0</v>
      </c>
      <c r="AO20" s="81">
        <v>8</v>
      </c>
      <c r="AP20" s="82">
        <f t="shared" si="4"/>
        <v>34.856868981743716</v>
      </c>
      <c r="AQ20" s="82">
        <f>AH20/E20*100000</f>
        <v>0</v>
      </c>
      <c r="AR20" s="83">
        <f>L20/H20%</f>
        <v>89.031078610603288</v>
      </c>
      <c r="AS20" s="84">
        <f>T20/R20%</f>
        <v>100</v>
      </c>
    </row>
    <row r="21" spans="2:45" ht="30" customHeight="1" x14ac:dyDescent="0.2">
      <c r="B21" s="44" t="s">
        <v>54</v>
      </c>
      <c r="C21" s="46"/>
      <c r="D21" s="51">
        <v>62237</v>
      </c>
      <c r="E21" s="85">
        <v>12939</v>
      </c>
      <c r="F21" s="86">
        <f t="shared" si="0"/>
        <v>20.789883831161525</v>
      </c>
      <c r="G21" s="85">
        <v>12640</v>
      </c>
      <c r="H21" s="85">
        <v>299</v>
      </c>
      <c r="I21" s="85">
        <v>187</v>
      </c>
      <c r="J21" s="85">
        <v>4</v>
      </c>
      <c r="K21" s="86">
        <f t="shared" ref="K21:K24" si="8">H21/(G21+H21)*100</f>
        <v>2.3108431872633126</v>
      </c>
      <c r="L21" s="87">
        <v>253</v>
      </c>
      <c r="M21" s="87">
        <v>162</v>
      </c>
      <c r="N21" s="87">
        <v>3</v>
      </c>
      <c r="O21" s="87">
        <v>2029</v>
      </c>
      <c r="P21" s="87">
        <v>647</v>
      </c>
      <c r="Q21" s="86">
        <f t="shared" si="2"/>
        <v>31.8876293740759</v>
      </c>
      <c r="R21" s="87">
        <v>4</v>
      </c>
      <c r="S21" s="86">
        <f t="shared" si="3"/>
        <v>0.61823802163833075</v>
      </c>
      <c r="T21" s="87">
        <v>4</v>
      </c>
      <c r="U21" s="87">
        <v>62</v>
      </c>
      <c r="V21" s="87">
        <v>0</v>
      </c>
      <c r="W21" s="87">
        <v>0</v>
      </c>
      <c r="X21" s="87">
        <v>1</v>
      </c>
      <c r="Y21" s="87">
        <v>1</v>
      </c>
      <c r="Z21" s="87">
        <v>1</v>
      </c>
      <c r="AA21" s="87">
        <v>3</v>
      </c>
      <c r="AB21" s="87">
        <v>2</v>
      </c>
      <c r="AC21" s="87">
        <v>0</v>
      </c>
      <c r="AD21" s="87">
        <v>31</v>
      </c>
      <c r="AE21" s="87">
        <v>26</v>
      </c>
      <c r="AF21" s="87">
        <v>2</v>
      </c>
      <c r="AG21" s="87">
        <v>2</v>
      </c>
      <c r="AH21" s="87">
        <v>0</v>
      </c>
      <c r="AI21" s="87">
        <v>155</v>
      </c>
      <c r="AJ21" s="87">
        <v>46</v>
      </c>
      <c r="AK21" s="87">
        <v>0</v>
      </c>
      <c r="AL21" s="87">
        <v>2</v>
      </c>
      <c r="AM21" s="87">
        <v>1</v>
      </c>
      <c r="AN21" s="87">
        <v>0</v>
      </c>
      <c r="AO21" s="87">
        <v>3</v>
      </c>
      <c r="AP21" s="88">
        <f t="shared" si="4"/>
        <v>23.185717597959655</v>
      </c>
      <c r="AQ21" s="88">
        <f>AH21/E21*100000</f>
        <v>0</v>
      </c>
      <c r="AR21" s="89">
        <f>L21/H21%</f>
        <v>84.615384615384613</v>
      </c>
      <c r="AS21" s="90">
        <f t="shared" ref="AS21:AS23" si="9">T21/R21%</f>
        <v>100</v>
      </c>
    </row>
    <row r="22" spans="2:45" ht="30" customHeight="1" x14ac:dyDescent="0.2">
      <c r="B22" s="44" t="s">
        <v>55</v>
      </c>
      <c r="C22" s="46"/>
      <c r="D22" s="51">
        <v>27763</v>
      </c>
      <c r="E22" s="85">
        <v>4458</v>
      </c>
      <c r="F22" s="86">
        <f t="shared" si="0"/>
        <v>16.057342506213306</v>
      </c>
      <c r="G22" s="85">
        <v>4347</v>
      </c>
      <c r="H22" s="85">
        <v>111</v>
      </c>
      <c r="I22" s="85">
        <v>75</v>
      </c>
      <c r="J22" s="85">
        <v>3</v>
      </c>
      <c r="K22" s="86">
        <f t="shared" si="8"/>
        <v>2.489905787348587</v>
      </c>
      <c r="L22" s="87">
        <v>108</v>
      </c>
      <c r="M22" s="87">
        <v>73</v>
      </c>
      <c r="N22" s="87">
        <v>3</v>
      </c>
      <c r="O22" s="87">
        <v>732</v>
      </c>
      <c r="P22" s="87">
        <v>97</v>
      </c>
      <c r="Q22" s="86">
        <f t="shared" si="2"/>
        <v>13.251366120218581</v>
      </c>
      <c r="R22" s="87">
        <v>0</v>
      </c>
      <c r="S22" s="86" t="s">
        <v>49</v>
      </c>
      <c r="T22" s="87">
        <v>0</v>
      </c>
      <c r="U22" s="87">
        <v>20</v>
      </c>
      <c r="V22" s="87">
        <v>0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12</v>
      </c>
      <c r="AE22" s="87">
        <v>11</v>
      </c>
      <c r="AF22" s="87">
        <v>1</v>
      </c>
      <c r="AG22" s="87">
        <v>0</v>
      </c>
      <c r="AH22" s="87">
        <v>0</v>
      </c>
      <c r="AI22" s="87">
        <v>72</v>
      </c>
      <c r="AJ22" s="87">
        <v>3</v>
      </c>
      <c r="AK22" s="87">
        <v>5</v>
      </c>
      <c r="AL22" s="87">
        <v>0</v>
      </c>
      <c r="AM22" s="87">
        <v>0</v>
      </c>
      <c r="AN22" s="87">
        <v>0</v>
      </c>
      <c r="AO22" s="87">
        <v>0</v>
      </c>
      <c r="AP22" s="88">
        <f t="shared" si="4"/>
        <v>0</v>
      </c>
      <c r="AQ22" s="88">
        <f t="shared" ref="AQ22:AQ23" si="10">AH22/E22*100000</f>
        <v>0</v>
      </c>
      <c r="AR22" s="89">
        <f t="shared" ref="AR22:AR23" si="11">L22/H22%</f>
        <v>97.297297297297291</v>
      </c>
      <c r="AS22" s="90" t="s">
        <v>56</v>
      </c>
    </row>
    <row r="23" spans="2:45" ht="30" customHeight="1" x14ac:dyDescent="0.2">
      <c r="B23" s="44" t="s">
        <v>57</v>
      </c>
      <c r="C23" s="46"/>
      <c r="D23" s="51">
        <v>19970</v>
      </c>
      <c r="E23" s="85">
        <v>3670</v>
      </c>
      <c r="F23" s="86">
        <f t="shared" si="0"/>
        <v>18.377566349524287</v>
      </c>
      <c r="G23" s="85">
        <v>3588</v>
      </c>
      <c r="H23" s="85">
        <v>82</v>
      </c>
      <c r="I23" s="85">
        <v>52</v>
      </c>
      <c r="J23" s="85">
        <v>1</v>
      </c>
      <c r="K23" s="86">
        <f t="shared" si="8"/>
        <v>2.23433242506812</v>
      </c>
      <c r="L23" s="87">
        <v>77</v>
      </c>
      <c r="M23" s="87">
        <v>50</v>
      </c>
      <c r="N23" s="87">
        <v>1</v>
      </c>
      <c r="O23" s="87">
        <v>519</v>
      </c>
      <c r="P23" s="87">
        <v>88</v>
      </c>
      <c r="Q23" s="86">
        <f t="shared" si="2"/>
        <v>16.955684007707127</v>
      </c>
      <c r="R23" s="87">
        <v>1</v>
      </c>
      <c r="S23" s="86">
        <f t="shared" si="3"/>
        <v>1.1363636363636365</v>
      </c>
      <c r="T23" s="87">
        <v>1</v>
      </c>
      <c r="U23" s="87">
        <v>20</v>
      </c>
      <c r="V23" s="87">
        <v>0</v>
      </c>
      <c r="W23" s="87">
        <v>0</v>
      </c>
      <c r="X23" s="87">
        <v>0</v>
      </c>
      <c r="Y23" s="87">
        <v>0</v>
      </c>
      <c r="Z23" s="87">
        <v>1</v>
      </c>
      <c r="AA23" s="87">
        <v>1</v>
      </c>
      <c r="AB23" s="87">
        <v>0</v>
      </c>
      <c r="AC23" s="87">
        <v>0</v>
      </c>
      <c r="AD23" s="87">
        <v>9</v>
      </c>
      <c r="AE23" s="87">
        <v>6</v>
      </c>
      <c r="AF23" s="87">
        <v>0</v>
      </c>
      <c r="AG23" s="87">
        <v>0</v>
      </c>
      <c r="AH23" s="87">
        <v>0</v>
      </c>
      <c r="AI23" s="87">
        <v>50</v>
      </c>
      <c r="AJ23" s="87">
        <v>5</v>
      </c>
      <c r="AK23" s="87">
        <v>0</v>
      </c>
      <c r="AL23" s="87">
        <v>0</v>
      </c>
      <c r="AM23" s="87">
        <v>1</v>
      </c>
      <c r="AN23" s="87">
        <v>0</v>
      </c>
      <c r="AO23" s="87">
        <v>1</v>
      </c>
      <c r="AP23" s="88">
        <f t="shared" si="4"/>
        <v>27.247956403269757</v>
      </c>
      <c r="AQ23" s="88">
        <f t="shared" si="10"/>
        <v>0</v>
      </c>
      <c r="AR23" s="89">
        <f t="shared" si="11"/>
        <v>93.902439024390247</v>
      </c>
      <c r="AS23" s="90">
        <f t="shared" si="9"/>
        <v>100</v>
      </c>
    </row>
    <row r="24" spans="2:45" ht="30" customHeight="1" x14ac:dyDescent="0.2">
      <c r="B24" s="44" t="s">
        <v>58</v>
      </c>
      <c r="C24" s="46"/>
      <c r="D24" s="51">
        <v>7872</v>
      </c>
      <c r="E24" s="85">
        <v>1884</v>
      </c>
      <c r="F24" s="86">
        <f t="shared" si="0"/>
        <v>23.932926829268293</v>
      </c>
      <c r="G24" s="85">
        <v>1829</v>
      </c>
      <c r="H24" s="85">
        <v>55</v>
      </c>
      <c r="I24" s="85">
        <v>40</v>
      </c>
      <c r="J24" s="85">
        <v>1</v>
      </c>
      <c r="K24" s="86">
        <f t="shared" si="8"/>
        <v>2.9193205944798302</v>
      </c>
      <c r="L24" s="87">
        <v>49</v>
      </c>
      <c r="M24" s="87">
        <v>37</v>
      </c>
      <c r="N24" s="87">
        <v>1</v>
      </c>
      <c r="O24" s="87">
        <v>405</v>
      </c>
      <c r="P24" s="87">
        <v>44</v>
      </c>
      <c r="Q24" s="86">
        <f t="shared" si="2"/>
        <v>10.864197530864198</v>
      </c>
      <c r="R24" s="87">
        <v>0</v>
      </c>
      <c r="S24" s="86" t="s">
        <v>49</v>
      </c>
      <c r="T24" s="87">
        <v>0</v>
      </c>
      <c r="U24" s="87">
        <v>10</v>
      </c>
      <c r="V24" s="87">
        <v>0</v>
      </c>
      <c r="W24" s="87">
        <v>1</v>
      </c>
      <c r="X24" s="87">
        <v>1</v>
      </c>
      <c r="Y24" s="87">
        <v>0</v>
      </c>
      <c r="Z24" s="87">
        <v>2</v>
      </c>
      <c r="AA24" s="87">
        <v>4</v>
      </c>
      <c r="AB24" s="87">
        <v>3</v>
      </c>
      <c r="AC24" s="87">
        <v>1</v>
      </c>
      <c r="AD24" s="87">
        <v>3</v>
      </c>
      <c r="AE24" s="87">
        <v>3</v>
      </c>
      <c r="AF24" s="87">
        <v>0</v>
      </c>
      <c r="AG24" s="87">
        <v>0</v>
      </c>
      <c r="AH24" s="87">
        <v>0</v>
      </c>
      <c r="AI24" s="87">
        <v>32</v>
      </c>
      <c r="AJ24" s="87">
        <v>6</v>
      </c>
      <c r="AK24" s="87">
        <v>0</v>
      </c>
      <c r="AL24" s="87">
        <v>4</v>
      </c>
      <c r="AM24" s="87">
        <v>0</v>
      </c>
      <c r="AN24" s="87">
        <v>0</v>
      </c>
      <c r="AO24" s="87">
        <v>4</v>
      </c>
      <c r="AP24" s="88">
        <f t="shared" si="4"/>
        <v>212.31422505307856</v>
      </c>
      <c r="AQ24" s="88">
        <f>AH24/E24*100000</f>
        <v>0</v>
      </c>
      <c r="AR24" s="89">
        <f>L24/H24%</f>
        <v>89.090909090909079</v>
      </c>
      <c r="AS24" s="90" t="s">
        <v>49</v>
      </c>
    </row>
    <row r="25" spans="2:45" ht="30" customHeight="1" thickBot="1" x14ac:dyDescent="0.25">
      <c r="B25" s="44"/>
      <c r="C25" s="46"/>
      <c r="D25" s="51"/>
      <c r="E25" s="85"/>
      <c r="F25" s="86"/>
      <c r="G25" s="87"/>
      <c r="H25" s="87"/>
      <c r="I25" s="87"/>
      <c r="J25" s="87"/>
      <c r="K25" s="86"/>
      <c r="L25" s="87"/>
      <c r="M25" s="87"/>
      <c r="N25" s="87"/>
      <c r="O25" s="87"/>
      <c r="P25" s="87"/>
      <c r="Q25" s="86"/>
      <c r="R25" s="87"/>
      <c r="S25" s="86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8"/>
      <c r="AQ25" s="88"/>
      <c r="AR25" s="89"/>
      <c r="AS25" s="90"/>
    </row>
    <row r="26" spans="2:45" ht="30" customHeight="1" thickBot="1" x14ac:dyDescent="0.25">
      <c r="B26" s="91" t="s">
        <v>59</v>
      </c>
      <c r="C26" s="92"/>
      <c r="D26" s="78">
        <v>42480</v>
      </c>
      <c r="E26" s="79">
        <v>6541</v>
      </c>
      <c r="F26" s="80">
        <f t="shared" si="0"/>
        <v>15.397834274952919</v>
      </c>
      <c r="G26" s="81">
        <v>6442</v>
      </c>
      <c r="H26" s="81">
        <v>99</v>
      </c>
      <c r="I26" s="81">
        <v>56</v>
      </c>
      <c r="J26" s="81">
        <v>3</v>
      </c>
      <c r="K26" s="80">
        <f t="shared" ref="K26:K41" si="12">H26/(G26+H26)*100</f>
        <v>1.5135300412780919</v>
      </c>
      <c r="L26" s="81">
        <v>89</v>
      </c>
      <c r="M26" s="81">
        <v>53</v>
      </c>
      <c r="N26" s="81">
        <v>3</v>
      </c>
      <c r="O26" s="81">
        <v>1102</v>
      </c>
      <c r="P26" s="81">
        <v>331</v>
      </c>
      <c r="Q26" s="80">
        <f t="shared" si="2"/>
        <v>30.036297640653359</v>
      </c>
      <c r="R26" s="81">
        <v>0</v>
      </c>
      <c r="S26" s="80" t="s">
        <v>49</v>
      </c>
      <c r="T26" s="81">
        <v>0</v>
      </c>
      <c r="U26" s="81">
        <v>25</v>
      </c>
      <c r="V26" s="81">
        <v>0</v>
      </c>
      <c r="W26" s="81">
        <v>1</v>
      </c>
      <c r="X26" s="81">
        <v>0</v>
      </c>
      <c r="Y26" s="81">
        <v>0</v>
      </c>
      <c r="Z26" s="81">
        <v>0</v>
      </c>
      <c r="AA26" s="81">
        <v>1</v>
      </c>
      <c r="AB26" s="81">
        <v>0</v>
      </c>
      <c r="AC26" s="81">
        <v>0</v>
      </c>
      <c r="AD26" s="81">
        <v>10</v>
      </c>
      <c r="AE26" s="81">
        <v>7</v>
      </c>
      <c r="AF26" s="81">
        <v>3</v>
      </c>
      <c r="AG26" s="81">
        <v>1</v>
      </c>
      <c r="AH26" s="81">
        <v>0</v>
      </c>
      <c r="AI26" s="81">
        <v>52</v>
      </c>
      <c r="AJ26" s="81">
        <v>10</v>
      </c>
      <c r="AK26" s="81">
        <v>0</v>
      </c>
      <c r="AL26" s="81">
        <v>1</v>
      </c>
      <c r="AM26" s="81">
        <v>0</v>
      </c>
      <c r="AN26" s="81">
        <v>0</v>
      </c>
      <c r="AO26" s="81">
        <v>1</v>
      </c>
      <c r="AP26" s="82">
        <f t="shared" si="4"/>
        <v>15.288182235132243</v>
      </c>
      <c r="AQ26" s="82">
        <f>AH26/E26*100000</f>
        <v>0</v>
      </c>
      <c r="AR26" s="83">
        <f>L26/H26%</f>
        <v>89.898989898989896</v>
      </c>
      <c r="AS26" s="84" t="s">
        <v>49</v>
      </c>
    </row>
    <row r="27" spans="2:45" ht="30" customHeight="1" x14ac:dyDescent="0.2">
      <c r="B27" s="44" t="s">
        <v>60</v>
      </c>
      <c r="C27" s="46"/>
      <c r="D27" s="51">
        <v>33876</v>
      </c>
      <c r="E27" s="85">
        <v>4432</v>
      </c>
      <c r="F27" s="86">
        <f t="shared" si="0"/>
        <v>13.083008619671743</v>
      </c>
      <c r="G27" s="85">
        <v>4378</v>
      </c>
      <c r="H27" s="85">
        <v>54</v>
      </c>
      <c r="I27" s="85">
        <v>24</v>
      </c>
      <c r="J27" s="85">
        <v>1</v>
      </c>
      <c r="K27" s="86">
        <f t="shared" si="12"/>
        <v>1.2184115523465704</v>
      </c>
      <c r="L27" s="87">
        <v>49</v>
      </c>
      <c r="M27" s="87">
        <v>23</v>
      </c>
      <c r="N27" s="87">
        <v>1</v>
      </c>
      <c r="O27" s="87">
        <v>745</v>
      </c>
      <c r="P27" s="87">
        <v>268</v>
      </c>
      <c r="Q27" s="86">
        <f t="shared" si="2"/>
        <v>35.973154362416111</v>
      </c>
      <c r="R27" s="87">
        <v>0</v>
      </c>
      <c r="S27" s="86" t="s">
        <v>49</v>
      </c>
      <c r="T27" s="87">
        <v>0</v>
      </c>
      <c r="U27" s="87">
        <v>9</v>
      </c>
      <c r="V27" s="87">
        <v>0</v>
      </c>
      <c r="W27" s="87">
        <v>1</v>
      </c>
      <c r="X27" s="87">
        <v>0</v>
      </c>
      <c r="Y27" s="87">
        <v>0</v>
      </c>
      <c r="Z27" s="87">
        <v>0</v>
      </c>
      <c r="AA27" s="87">
        <v>1</v>
      </c>
      <c r="AB27" s="87">
        <v>0</v>
      </c>
      <c r="AC27" s="87">
        <v>0</v>
      </c>
      <c r="AD27" s="87">
        <v>2</v>
      </c>
      <c r="AE27" s="87">
        <v>1</v>
      </c>
      <c r="AF27" s="87">
        <v>1</v>
      </c>
      <c r="AG27" s="87">
        <v>1</v>
      </c>
      <c r="AH27" s="87">
        <v>0</v>
      </c>
      <c r="AI27" s="87">
        <v>36</v>
      </c>
      <c r="AJ27" s="87">
        <v>5</v>
      </c>
      <c r="AK27" s="87">
        <v>0</v>
      </c>
      <c r="AL27" s="87">
        <v>1</v>
      </c>
      <c r="AM27" s="87">
        <v>0</v>
      </c>
      <c r="AN27" s="87">
        <v>0</v>
      </c>
      <c r="AO27" s="87">
        <v>1</v>
      </c>
      <c r="AP27" s="88">
        <f t="shared" si="4"/>
        <v>22.56317689530686</v>
      </c>
      <c r="AQ27" s="88">
        <f>AH27/E27*100000</f>
        <v>0</v>
      </c>
      <c r="AR27" s="89">
        <f>L27/H27%</f>
        <v>90.740740740740733</v>
      </c>
      <c r="AS27" s="90" t="s">
        <v>49</v>
      </c>
    </row>
    <row r="28" spans="2:45" ht="30" customHeight="1" x14ac:dyDescent="0.2">
      <c r="B28" s="44" t="s">
        <v>61</v>
      </c>
      <c r="C28" s="46"/>
      <c r="D28" s="51">
        <v>8604</v>
      </c>
      <c r="E28" s="85">
        <v>2109</v>
      </c>
      <c r="F28" s="86">
        <f t="shared" si="0"/>
        <v>24.511854951185494</v>
      </c>
      <c r="G28" s="85">
        <v>2064</v>
      </c>
      <c r="H28" s="85">
        <v>45</v>
      </c>
      <c r="I28" s="85">
        <v>32</v>
      </c>
      <c r="J28" s="85">
        <v>2</v>
      </c>
      <c r="K28" s="86">
        <f t="shared" si="12"/>
        <v>2.1337126600284493</v>
      </c>
      <c r="L28" s="87">
        <v>40</v>
      </c>
      <c r="M28" s="87">
        <v>30</v>
      </c>
      <c r="N28" s="87">
        <v>2</v>
      </c>
      <c r="O28" s="87">
        <v>357</v>
      </c>
      <c r="P28" s="87">
        <v>63</v>
      </c>
      <c r="Q28" s="86">
        <f t="shared" si="2"/>
        <v>17.647058823529413</v>
      </c>
      <c r="R28" s="87">
        <v>0</v>
      </c>
      <c r="S28" s="86" t="s">
        <v>52</v>
      </c>
      <c r="T28" s="87">
        <v>0</v>
      </c>
      <c r="U28" s="87">
        <v>16</v>
      </c>
      <c r="V28" s="87">
        <v>0</v>
      </c>
      <c r="W28" s="87">
        <v>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v>0</v>
      </c>
      <c r="AD28" s="87">
        <v>8</v>
      </c>
      <c r="AE28" s="87">
        <v>6</v>
      </c>
      <c r="AF28" s="87">
        <v>2</v>
      </c>
      <c r="AG28" s="87">
        <v>0</v>
      </c>
      <c r="AH28" s="87">
        <v>0</v>
      </c>
      <c r="AI28" s="87">
        <v>16</v>
      </c>
      <c r="AJ28" s="87">
        <v>5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8">
        <f t="shared" si="4"/>
        <v>0</v>
      </c>
      <c r="AQ28" s="88">
        <f t="shared" ref="AQ28" si="13">AH28/E28*100000</f>
        <v>0</v>
      </c>
      <c r="AR28" s="89">
        <f t="shared" ref="AR28" si="14">L28/H28%</f>
        <v>88.888888888888886</v>
      </c>
      <c r="AS28" s="90" t="s">
        <v>56</v>
      </c>
    </row>
    <row r="29" spans="2:45" ht="30" customHeight="1" thickBot="1" x14ac:dyDescent="0.25">
      <c r="B29" s="44"/>
      <c r="C29" s="46"/>
      <c r="D29" s="51"/>
      <c r="E29" s="85"/>
      <c r="F29" s="86"/>
      <c r="G29" s="87"/>
      <c r="H29" s="87"/>
      <c r="I29" s="87"/>
      <c r="J29" s="87"/>
      <c r="K29" s="86"/>
      <c r="L29" s="87"/>
      <c r="M29" s="87"/>
      <c r="N29" s="87"/>
      <c r="O29" s="87"/>
      <c r="P29" s="87"/>
      <c r="Q29" s="86"/>
      <c r="R29" s="87"/>
      <c r="S29" s="86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8"/>
      <c r="AQ29" s="88"/>
      <c r="AR29" s="89"/>
      <c r="AS29" s="90"/>
    </row>
    <row r="30" spans="2:45" ht="30" customHeight="1" thickBot="1" x14ac:dyDescent="0.25">
      <c r="B30" s="91" t="s">
        <v>62</v>
      </c>
      <c r="C30" s="92"/>
      <c r="D30" s="78">
        <v>145249</v>
      </c>
      <c r="E30" s="79">
        <v>26200</v>
      </c>
      <c r="F30" s="80">
        <f t="shared" si="0"/>
        <v>18.037989934526227</v>
      </c>
      <c r="G30" s="81">
        <v>25639</v>
      </c>
      <c r="H30" s="81">
        <v>561</v>
      </c>
      <c r="I30" s="81">
        <v>391</v>
      </c>
      <c r="J30" s="81">
        <v>2</v>
      </c>
      <c r="K30" s="80">
        <f t="shared" si="12"/>
        <v>2.1412213740458013</v>
      </c>
      <c r="L30" s="81">
        <v>509</v>
      </c>
      <c r="M30" s="81">
        <v>360</v>
      </c>
      <c r="N30" s="81">
        <v>2</v>
      </c>
      <c r="O30" s="81">
        <v>2848</v>
      </c>
      <c r="P30" s="81">
        <v>589</v>
      </c>
      <c r="Q30" s="80">
        <f t="shared" si="2"/>
        <v>20.681179775280899</v>
      </c>
      <c r="R30" s="81">
        <v>3</v>
      </c>
      <c r="S30" s="80">
        <f t="shared" si="3"/>
        <v>0.50933786078098475</v>
      </c>
      <c r="T30" s="81">
        <v>2</v>
      </c>
      <c r="U30" s="81">
        <v>190</v>
      </c>
      <c r="V30" s="81">
        <v>0</v>
      </c>
      <c r="W30" s="81">
        <v>5</v>
      </c>
      <c r="X30" s="81">
        <v>1</v>
      </c>
      <c r="Y30" s="81">
        <v>1</v>
      </c>
      <c r="Z30" s="81">
        <v>0</v>
      </c>
      <c r="AA30" s="81">
        <v>8</v>
      </c>
      <c r="AB30" s="81">
        <v>7</v>
      </c>
      <c r="AC30" s="81">
        <v>0</v>
      </c>
      <c r="AD30" s="81">
        <v>41</v>
      </c>
      <c r="AE30" s="81">
        <v>34</v>
      </c>
      <c r="AF30" s="81">
        <v>2</v>
      </c>
      <c r="AG30" s="81">
        <v>5</v>
      </c>
      <c r="AH30" s="81">
        <v>0</v>
      </c>
      <c r="AI30" s="81">
        <v>263</v>
      </c>
      <c r="AJ30" s="81">
        <v>52</v>
      </c>
      <c r="AK30" s="81">
        <v>6</v>
      </c>
      <c r="AL30" s="81">
        <v>6</v>
      </c>
      <c r="AM30" s="81">
        <v>1</v>
      </c>
      <c r="AN30" s="81">
        <v>1</v>
      </c>
      <c r="AO30" s="81">
        <v>8</v>
      </c>
      <c r="AP30" s="82">
        <f t="shared" si="4"/>
        <v>30.534351145038169</v>
      </c>
      <c r="AQ30" s="82">
        <f t="shared" ref="AQ30" si="15">AH30/E30*100000</f>
        <v>0</v>
      </c>
      <c r="AR30" s="83">
        <f t="shared" ref="AR30" si="16">L30/H30%</f>
        <v>90.730837789661308</v>
      </c>
      <c r="AS30" s="84">
        <f t="shared" ref="AS30:AS32" si="17">T30/R30%</f>
        <v>66.666666666666671</v>
      </c>
    </row>
    <row r="31" spans="2:45" ht="30" customHeight="1" x14ac:dyDescent="0.2">
      <c r="B31" s="44" t="s">
        <v>63</v>
      </c>
      <c r="C31" s="46"/>
      <c r="D31" s="51">
        <v>62197</v>
      </c>
      <c r="E31" s="85">
        <v>10274</v>
      </c>
      <c r="F31" s="86">
        <f t="shared" si="0"/>
        <v>16.518481598790938</v>
      </c>
      <c r="G31" s="85">
        <v>10035</v>
      </c>
      <c r="H31" s="85">
        <v>239</v>
      </c>
      <c r="I31" s="85">
        <v>176</v>
      </c>
      <c r="J31" s="85">
        <v>2</v>
      </c>
      <c r="K31" s="86">
        <f t="shared" si="12"/>
        <v>2.3262604633054313</v>
      </c>
      <c r="L31" s="87">
        <v>213</v>
      </c>
      <c r="M31" s="87">
        <v>159</v>
      </c>
      <c r="N31" s="87">
        <v>2</v>
      </c>
      <c r="O31" s="87">
        <v>1489</v>
      </c>
      <c r="P31" s="87">
        <v>136</v>
      </c>
      <c r="Q31" s="86">
        <f t="shared" si="2"/>
        <v>9.1336467427803889</v>
      </c>
      <c r="R31" s="87">
        <v>2</v>
      </c>
      <c r="S31" s="86">
        <f t="shared" si="3"/>
        <v>1.4705882352941175</v>
      </c>
      <c r="T31" s="87">
        <v>2</v>
      </c>
      <c r="U31" s="87">
        <v>79</v>
      </c>
      <c r="V31" s="87">
        <v>0</v>
      </c>
      <c r="W31" s="87">
        <v>2</v>
      </c>
      <c r="X31" s="87">
        <v>0</v>
      </c>
      <c r="Y31" s="87">
        <v>1</v>
      </c>
      <c r="Z31" s="87">
        <v>0</v>
      </c>
      <c r="AA31" s="87">
        <v>4</v>
      </c>
      <c r="AB31" s="87">
        <v>3</v>
      </c>
      <c r="AC31" s="87">
        <v>0</v>
      </c>
      <c r="AD31" s="87">
        <v>23</v>
      </c>
      <c r="AE31" s="87">
        <v>19</v>
      </c>
      <c r="AF31" s="87">
        <v>2</v>
      </c>
      <c r="AG31" s="87">
        <v>3</v>
      </c>
      <c r="AH31" s="87">
        <v>0</v>
      </c>
      <c r="AI31" s="87">
        <v>106</v>
      </c>
      <c r="AJ31" s="87">
        <v>26</v>
      </c>
      <c r="AK31" s="87">
        <v>0</v>
      </c>
      <c r="AL31" s="87">
        <v>3</v>
      </c>
      <c r="AM31" s="87">
        <v>1</v>
      </c>
      <c r="AN31" s="87">
        <v>0</v>
      </c>
      <c r="AO31" s="87">
        <v>4</v>
      </c>
      <c r="AP31" s="88">
        <f t="shared" si="4"/>
        <v>38.933229511387971</v>
      </c>
      <c r="AQ31" s="88">
        <f>AH31/E31*100000</f>
        <v>0</v>
      </c>
      <c r="AR31" s="89">
        <f>L31/H31%</f>
        <v>89.121338912133893</v>
      </c>
      <c r="AS31" s="90">
        <f t="shared" si="17"/>
        <v>100</v>
      </c>
    </row>
    <row r="32" spans="2:45" ht="30" customHeight="1" x14ac:dyDescent="0.2">
      <c r="B32" s="44" t="s">
        <v>64</v>
      </c>
      <c r="C32" s="46"/>
      <c r="D32" s="51">
        <v>50830</v>
      </c>
      <c r="E32" s="85">
        <v>9585</v>
      </c>
      <c r="F32" s="86">
        <f t="shared" si="0"/>
        <v>18.856974227818217</v>
      </c>
      <c r="G32" s="85">
        <v>9429</v>
      </c>
      <c r="H32" s="85">
        <v>156</v>
      </c>
      <c r="I32" s="85">
        <v>90</v>
      </c>
      <c r="J32" s="85">
        <v>0</v>
      </c>
      <c r="K32" s="86">
        <f t="shared" si="12"/>
        <v>1.6275430359937404</v>
      </c>
      <c r="L32" s="87">
        <v>146</v>
      </c>
      <c r="M32" s="87">
        <v>86</v>
      </c>
      <c r="N32" s="87">
        <v>0</v>
      </c>
      <c r="O32" s="87">
        <v>296</v>
      </c>
      <c r="P32" s="87">
        <v>212</v>
      </c>
      <c r="Q32" s="86">
        <f t="shared" si="2"/>
        <v>71.621621621621628</v>
      </c>
      <c r="R32" s="87">
        <v>1</v>
      </c>
      <c r="S32" s="86">
        <f t="shared" si="3"/>
        <v>0.47169811320754718</v>
      </c>
      <c r="T32" s="87">
        <v>0</v>
      </c>
      <c r="U32" s="87">
        <v>49</v>
      </c>
      <c r="V32" s="87">
        <v>0</v>
      </c>
      <c r="W32" s="87">
        <v>2</v>
      </c>
      <c r="X32" s="87">
        <v>0</v>
      </c>
      <c r="Y32" s="87">
        <v>0</v>
      </c>
      <c r="Z32" s="87">
        <v>0</v>
      </c>
      <c r="AA32" s="87">
        <v>2</v>
      </c>
      <c r="AB32" s="87">
        <v>2</v>
      </c>
      <c r="AC32" s="87">
        <v>0</v>
      </c>
      <c r="AD32" s="87">
        <v>7</v>
      </c>
      <c r="AE32" s="87">
        <v>5</v>
      </c>
      <c r="AF32" s="87">
        <v>0</v>
      </c>
      <c r="AG32" s="87">
        <v>1</v>
      </c>
      <c r="AH32" s="87">
        <v>0</v>
      </c>
      <c r="AI32" s="87">
        <v>82</v>
      </c>
      <c r="AJ32" s="87">
        <v>10</v>
      </c>
      <c r="AK32" s="87">
        <v>6</v>
      </c>
      <c r="AL32" s="87">
        <v>1</v>
      </c>
      <c r="AM32" s="87">
        <v>0</v>
      </c>
      <c r="AN32" s="87">
        <v>1</v>
      </c>
      <c r="AO32" s="87">
        <v>2</v>
      </c>
      <c r="AP32" s="88">
        <f t="shared" si="4"/>
        <v>20.865936358894107</v>
      </c>
      <c r="AQ32" s="88">
        <f t="shared" ref="AQ32:AQ35" si="18">AH32/E32*100000</f>
        <v>0</v>
      </c>
      <c r="AR32" s="89">
        <f t="shared" ref="AR32:AR35" si="19">L32/H32%</f>
        <v>93.589743589743591</v>
      </c>
      <c r="AS32" s="90">
        <f t="shared" si="17"/>
        <v>0</v>
      </c>
    </row>
    <row r="33" spans="2:46" ht="30" customHeight="1" x14ac:dyDescent="0.2">
      <c r="B33" s="44" t="s">
        <v>65</v>
      </c>
      <c r="C33" s="46"/>
      <c r="D33" s="51">
        <v>18823</v>
      </c>
      <c r="E33" s="85">
        <v>3746</v>
      </c>
      <c r="F33" s="86">
        <f t="shared" si="0"/>
        <v>19.901184720820272</v>
      </c>
      <c r="G33" s="85">
        <v>3631</v>
      </c>
      <c r="H33" s="85">
        <v>115</v>
      </c>
      <c r="I33" s="85">
        <v>94</v>
      </c>
      <c r="J33" s="85">
        <v>0</v>
      </c>
      <c r="K33" s="86">
        <f t="shared" si="12"/>
        <v>3.0699412706887346</v>
      </c>
      <c r="L33" s="87">
        <v>104</v>
      </c>
      <c r="M33" s="87">
        <v>87</v>
      </c>
      <c r="N33" s="87">
        <v>0</v>
      </c>
      <c r="O33" s="87">
        <v>588</v>
      </c>
      <c r="P33" s="87">
        <v>96</v>
      </c>
      <c r="Q33" s="86">
        <f t="shared" si="2"/>
        <v>16.326530612244898</v>
      </c>
      <c r="R33" s="87">
        <v>0</v>
      </c>
      <c r="S33" s="86" t="s">
        <v>66</v>
      </c>
      <c r="T33" s="87">
        <v>0</v>
      </c>
      <c r="U33" s="87">
        <v>51</v>
      </c>
      <c r="V33" s="87">
        <v>0</v>
      </c>
      <c r="W33" s="87">
        <v>0</v>
      </c>
      <c r="X33" s="87">
        <v>1</v>
      </c>
      <c r="Y33" s="87">
        <v>0</v>
      </c>
      <c r="Z33" s="87">
        <v>0</v>
      </c>
      <c r="AA33" s="87">
        <v>1</v>
      </c>
      <c r="AB33" s="87">
        <v>1</v>
      </c>
      <c r="AC33" s="87">
        <v>0</v>
      </c>
      <c r="AD33" s="87">
        <v>9</v>
      </c>
      <c r="AE33" s="87">
        <v>9</v>
      </c>
      <c r="AF33" s="87">
        <v>0</v>
      </c>
      <c r="AG33" s="87">
        <v>0</v>
      </c>
      <c r="AH33" s="87">
        <v>0</v>
      </c>
      <c r="AI33" s="87">
        <v>43</v>
      </c>
      <c r="AJ33" s="87">
        <v>11</v>
      </c>
      <c r="AK33" s="87">
        <v>0</v>
      </c>
      <c r="AL33" s="87">
        <v>1</v>
      </c>
      <c r="AM33" s="87">
        <v>0</v>
      </c>
      <c r="AN33" s="87">
        <v>0</v>
      </c>
      <c r="AO33" s="87">
        <v>1</v>
      </c>
      <c r="AP33" s="88">
        <f t="shared" si="4"/>
        <v>26.695141484249866</v>
      </c>
      <c r="AQ33" s="88">
        <f t="shared" si="18"/>
        <v>0</v>
      </c>
      <c r="AR33" s="89">
        <f t="shared" si="19"/>
        <v>90.434782608695656</v>
      </c>
      <c r="AS33" s="90" t="s">
        <v>66</v>
      </c>
    </row>
    <row r="34" spans="2:46" ht="30" customHeight="1" x14ac:dyDescent="0.2">
      <c r="B34" s="44" t="s">
        <v>67</v>
      </c>
      <c r="C34" s="46"/>
      <c r="D34" s="51">
        <v>8135</v>
      </c>
      <c r="E34" s="85">
        <v>1518</v>
      </c>
      <c r="F34" s="86">
        <f t="shared" si="0"/>
        <v>18.660110633066996</v>
      </c>
      <c r="G34" s="85">
        <v>1495</v>
      </c>
      <c r="H34" s="85">
        <v>23</v>
      </c>
      <c r="I34" s="85">
        <v>13</v>
      </c>
      <c r="J34" s="85">
        <v>0</v>
      </c>
      <c r="K34" s="86">
        <f t="shared" si="12"/>
        <v>1.5151515151515151</v>
      </c>
      <c r="L34" s="87">
        <v>22</v>
      </c>
      <c r="M34" s="87">
        <v>12</v>
      </c>
      <c r="N34" s="87">
        <v>0</v>
      </c>
      <c r="O34" s="87">
        <v>251</v>
      </c>
      <c r="P34" s="87">
        <v>81</v>
      </c>
      <c r="Q34" s="86">
        <f t="shared" si="2"/>
        <v>32.270916334661351</v>
      </c>
      <c r="R34" s="87">
        <v>0</v>
      </c>
      <c r="S34" s="86" t="s">
        <v>66</v>
      </c>
      <c r="T34" s="87">
        <v>0</v>
      </c>
      <c r="U34" s="87">
        <v>8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v>0</v>
      </c>
      <c r="AD34" s="87">
        <v>1</v>
      </c>
      <c r="AE34" s="87">
        <v>0</v>
      </c>
      <c r="AF34" s="87">
        <v>0</v>
      </c>
      <c r="AG34" s="87">
        <v>1</v>
      </c>
      <c r="AH34" s="87">
        <v>0</v>
      </c>
      <c r="AI34" s="87">
        <v>13</v>
      </c>
      <c r="AJ34" s="87">
        <v>1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8">
        <f t="shared" si="4"/>
        <v>0</v>
      </c>
      <c r="AQ34" s="88">
        <f t="shared" si="18"/>
        <v>0</v>
      </c>
      <c r="AR34" s="89">
        <f t="shared" si="19"/>
        <v>95.65217391304347</v>
      </c>
      <c r="AS34" s="90" t="s">
        <v>49</v>
      </c>
    </row>
    <row r="35" spans="2:46" ht="30" customHeight="1" x14ac:dyDescent="0.2">
      <c r="B35" s="44" t="s">
        <v>68</v>
      </c>
      <c r="C35" s="46"/>
      <c r="D35" s="51">
        <v>5264</v>
      </c>
      <c r="E35" s="85">
        <v>1077</v>
      </c>
      <c r="F35" s="86">
        <f t="shared" si="0"/>
        <v>20.459726443768997</v>
      </c>
      <c r="G35" s="85">
        <v>1049</v>
      </c>
      <c r="H35" s="85">
        <v>28</v>
      </c>
      <c r="I35" s="85">
        <v>18</v>
      </c>
      <c r="J35" s="85">
        <v>0</v>
      </c>
      <c r="K35" s="86">
        <f t="shared" si="12"/>
        <v>2.5998142989786444</v>
      </c>
      <c r="L35" s="87">
        <v>24</v>
      </c>
      <c r="M35" s="87">
        <v>16</v>
      </c>
      <c r="N35" s="87">
        <v>0</v>
      </c>
      <c r="O35" s="87">
        <v>224</v>
      </c>
      <c r="P35" s="87">
        <v>64</v>
      </c>
      <c r="Q35" s="86">
        <f t="shared" si="2"/>
        <v>28.571428571428569</v>
      </c>
      <c r="R35" s="87">
        <v>0</v>
      </c>
      <c r="S35" s="86" t="s">
        <v>69</v>
      </c>
      <c r="T35" s="87">
        <v>0</v>
      </c>
      <c r="U35" s="87">
        <v>3</v>
      </c>
      <c r="V35" s="87">
        <v>0</v>
      </c>
      <c r="W35" s="87">
        <v>1</v>
      </c>
      <c r="X35" s="87">
        <v>0</v>
      </c>
      <c r="Y35" s="87">
        <v>0</v>
      </c>
      <c r="Z35" s="87">
        <v>0</v>
      </c>
      <c r="AA35" s="87">
        <v>1</v>
      </c>
      <c r="AB35" s="87">
        <v>1</v>
      </c>
      <c r="AC35" s="87">
        <v>0</v>
      </c>
      <c r="AD35" s="87">
        <v>1</v>
      </c>
      <c r="AE35" s="87">
        <v>1</v>
      </c>
      <c r="AF35" s="87">
        <v>0</v>
      </c>
      <c r="AG35" s="87">
        <v>0</v>
      </c>
      <c r="AH35" s="87">
        <v>0</v>
      </c>
      <c r="AI35" s="87">
        <v>19</v>
      </c>
      <c r="AJ35" s="87">
        <v>4</v>
      </c>
      <c r="AK35" s="87">
        <v>0</v>
      </c>
      <c r="AL35" s="87">
        <v>1</v>
      </c>
      <c r="AM35" s="87">
        <v>0</v>
      </c>
      <c r="AN35" s="87">
        <v>0</v>
      </c>
      <c r="AO35" s="87">
        <v>1</v>
      </c>
      <c r="AP35" s="88">
        <f t="shared" si="4"/>
        <v>92.850510677808728</v>
      </c>
      <c r="AQ35" s="88">
        <f t="shared" si="18"/>
        <v>0</v>
      </c>
      <c r="AR35" s="89">
        <f t="shared" si="19"/>
        <v>85.714285714285708</v>
      </c>
      <c r="AS35" s="90" t="s">
        <v>66</v>
      </c>
    </row>
    <row r="36" spans="2:46" ht="30" customHeight="1" thickBot="1" x14ac:dyDescent="0.25">
      <c r="B36" s="44"/>
      <c r="C36" s="46"/>
      <c r="D36" s="51"/>
      <c r="E36" s="85"/>
      <c r="F36" s="86"/>
      <c r="G36" s="87"/>
      <c r="H36" s="87"/>
      <c r="I36" s="87"/>
      <c r="J36" s="87"/>
      <c r="K36" s="86"/>
      <c r="L36" s="87"/>
      <c r="M36" s="87"/>
      <c r="N36" s="87"/>
      <c r="O36" s="87"/>
      <c r="P36" s="87"/>
      <c r="Q36" s="86"/>
      <c r="R36" s="87"/>
      <c r="S36" s="86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8"/>
      <c r="AQ36" s="88"/>
      <c r="AR36" s="89"/>
      <c r="AS36" s="90"/>
    </row>
    <row r="37" spans="2:46" ht="30" customHeight="1" thickBot="1" x14ac:dyDescent="0.25">
      <c r="B37" s="91" t="s">
        <v>70</v>
      </c>
      <c r="C37" s="92"/>
      <c r="D37" s="78">
        <v>223788</v>
      </c>
      <c r="E37" s="79">
        <v>35453</v>
      </c>
      <c r="F37" s="80">
        <f t="shared" si="0"/>
        <v>15.842225677873703</v>
      </c>
      <c r="G37" s="81">
        <v>34742</v>
      </c>
      <c r="H37" s="81">
        <v>711</v>
      </c>
      <c r="I37" s="81">
        <v>497</v>
      </c>
      <c r="J37" s="81">
        <v>16</v>
      </c>
      <c r="K37" s="80">
        <f t="shared" si="12"/>
        <v>2.0054720333963276</v>
      </c>
      <c r="L37" s="81">
        <v>654</v>
      </c>
      <c r="M37" s="81">
        <v>458</v>
      </c>
      <c r="N37" s="81">
        <v>16</v>
      </c>
      <c r="O37" s="81">
        <v>5090</v>
      </c>
      <c r="P37" s="81">
        <v>680</v>
      </c>
      <c r="Q37" s="80">
        <f t="shared" si="2"/>
        <v>13.359528487229863</v>
      </c>
      <c r="R37" s="81">
        <v>1</v>
      </c>
      <c r="S37" s="80">
        <f t="shared" si="3"/>
        <v>0.14705882352941177</v>
      </c>
      <c r="T37" s="81">
        <v>1</v>
      </c>
      <c r="U37" s="81">
        <v>201</v>
      </c>
      <c r="V37" s="81">
        <v>0</v>
      </c>
      <c r="W37" s="81">
        <v>8</v>
      </c>
      <c r="X37" s="81">
        <v>1</v>
      </c>
      <c r="Y37" s="81">
        <v>4</v>
      </c>
      <c r="Z37" s="81">
        <v>5</v>
      </c>
      <c r="AA37" s="81">
        <v>18</v>
      </c>
      <c r="AB37" s="81">
        <v>12</v>
      </c>
      <c r="AC37" s="81">
        <v>6</v>
      </c>
      <c r="AD37" s="81">
        <v>53</v>
      </c>
      <c r="AE37" s="81">
        <v>41</v>
      </c>
      <c r="AF37" s="81">
        <v>3</v>
      </c>
      <c r="AG37" s="81">
        <v>6</v>
      </c>
      <c r="AH37" s="81">
        <v>4</v>
      </c>
      <c r="AI37" s="81">
        <v>373</v>
      </c>
      <c r="AJ37" s="81">
        <v>57</v>
      </c>
      <c r="AK37" s="81">
        <v>4</v>
      </c>
      <c r="AL37" s="81">
        <v>18</v>
      </c>
      <c r="AM37" s="81">
        <v>0</v>
      </c>
      <c r="AN37" s="81">
        <v>0</v>
      </c>
      <c r="AO37" s="81">
        <v>18</v>
      </c>
      <c r="AP37" s="82">
        <f t="shared" si="4"/>
        <v>50.771443883451326</v>
      </c>
      <c r="AQ37" s="82">
        <f>AH37/E37*100000</f>
        <v>11.282543085211406</v>
      </c>
      <c r="AR37" s="83">
        <f>L37/H37%</f>
        <v>91.983122362869196</v>
      </c>
      <c r="AS37" s="84">
        <f>T37/R37%</f>
        <v>100</v>
      </c>
    </row>
    <row r="38" spans="2:46" ht="30" customHeight="1" x14ac:dyDescent="0.2">
      <c r="B38" s="44" t="s">
        <v>71</v>
      </c>
      <c r="C38" s="46"/>
      <c r="D38" s="51">
        <v>170822</v>
      </c>
      <c r="E38" s="85">
        <v>24648</v>
      </c>
      <c r="F38" s="86">
        <f t="shared" si="0"/>
        <v>14.429054805587102</v>
      </c>
      <c r="G38" s="85">
        <v>24176</v>
      </c>
      <c r="H38" s="85">
        <v>472</v>
      </c>
      <c r="I38" s="85">
        <v>320</v>
      </c>
      <c r="J38" s="85">
        <v>15</v>
      </c>
      <c r="K38" s="86">
        <f t="shared" si="12"/>
        <v>1.9149626744563453</v>
      </c>
      <c r="L38" s="87">
        <v>430</v>
      </c>
      <c r="M38" s="87">
        <v>298</v>
      </c>
      <c r="N38" s="87">
        <v>15</v>
      </c>
      <c r="O38" s="87">
        <v>3610</v>
      </c>
      <c r="P38" s="87">
        <v>484</v>
      </c>
      <c r="Q38" s="86">
        <f t="shared" si="2"/>
        <v>13.407202216066484</v>
      </c>
      <c r="R38" s="87">
        <v>1</v>
      </c>
      <c r="S38" s="86">
        <f t="shared" si="3"/>
        <v>0.20661157024793389</v>
      </c>
      <c r="T38" s="87">
        <v>1</v>
      </c>
      <c r="U38" s="87">
        <v>114</v>
      </c>
      <c r="V38" s="87">
        <v>0</v>
      </c>
      <c r="W38" s="87">
        <v>7</v>
      </c>
      <c r="X38" s="87">
        <v>1</v>
      </c>
      <c r="Y38" s="87">
        <v>3</v>
      </c>
      <c r="Z38" s="87">
        <v>5</v>
      </c>
      <c r="AA38" s="87">
        <v>16</v>
      </c>
      <c r="AB38" s="87">
        <v>10</v>
      </c>
      <c r="AC38" s="87">
        <v>6</v>
      </c>
      <c r="AD38" s="87">
        <v>32</v>
      </c>
      <c r="AE38" s="87">
        <v>23</v>
      </c>
      <c r="AF38" s="87">
        <v>3</v>
      </c>
      <c r="AG38" s="87">
        <v>4</v>
      </c>
      <c r="AH38" s="87">
        <v>3</v>
      </c>
      <c r="AI38" s="87">
        <v>258</v>
      </c>
      <c r="AJ38" s="87">
        <v>42</v>
      </c>
      <c r="AK38" s="87">
        <v>4</v>
      </c>
      <c r="AL38" s="87">
        <v>16</v>
      </c>
      <c r="AM38" s="87">
        <v>0</v>
      </c>
      <c r="AN38" s="87">
        <v>0</v>
      </c>
      <c r="AO38" s="87">
        <v>16</v>
      </c>
      <c r="AP38" s="88">
        <f t="shared" si="4"/>
        <v>64.913988964621879</v>
      </c>
      <c r="AQ38" s="88">
        <f>AH38/E38*100000</f>
        <v>12.171372930866601</v>
      </c>
      <c r="AR38" s="89">
        <f>L38/H38%</f>
        <v>91.101694915254242</v>
      </c>
      <c r="AS38" s="90">
        <f t="shared" ref="AS38" si="20">T38/R38%</f>
        <v>100</v>
      </c>
    </row>
    <row r="39" spans="2:46" ht="30" customHeight="1" x14ac:dyDescent="0.2">
      <c r="B39" s="44" t="s">
        <v>72</v>
      </c>
      <c r="C39" s="46"/>
      <c r="D39" s="51">
        <v>26236</v>
      </c>
      <c r="E39" s="85">
        <v>5182</v>
      </c>
      <c r="F39" s="86">
        <f t="shared" si="0"/>
        <v>19.751486507089496</v>
      </c>
      <c r="G39" s="85">
        <v>5071</v>
      </c>
      <c r="H39" s="85">
        <v>111</v>
      </c>
      <c r="I39" s="85">
        <v>91</v>
      </c>
      <c r="J39" s="85">
        <v>0</v>
      </c>
      <c r="K39" s="86">
        <f t="shared" si="12"/>
        <v>2.1420301042068699</v>
      </c>
      <c r="L39" s="87">
        <v>106</v>
      </c>
      <c r="M39" s="87">
        <v>88</v>
      </c>
      <c r="N39" s="87">
        <v>0</v>
      </c>
      <c r="O39" s="87">
        <v>773</v>
      </c>
      <c r="P39" s="87">
        <v>148</v>
      </c>
      <c r="Q39" s="86">
        <f t="shared" si="2"/>
        <v>19.146183699870633</v>
      </c>
      <c r="R39" s="87">
        <v>0</v>
      </c>
      <c r="S39" s="86" t="s">
        <v>66</v>
      </c>
      <c r="T39" s="87">
        <v>0</v>
      </c>
      <c r="U39" s="87">
        <v>35</v>
      </c>
      <c r="V39" s="87">
        <v>0</v>
      </c>
      <c r="W39" s="87">
        <v>1</v>
      </c>
      <c r="X39" s="87">
        <v>0</v>
      </c>
      <c r="Y39" s="87">
        <v>0</v>
      </c>
      <c r="Z39" s="87">
        <v>0</v>
      </c>
      <c r="AA39" s="87">
        <v>1</v>
      </c>
      <c r="AB39" s="87">
        <v>1</v>
      </c>
      <c r="AC39" s="87">
        <v>0</v>
      </c>
      <c r="AD39" s="87">
        <v>8</v>
      </c>
      <c r="AE39" s="87">
        <v>7</v>
      </c>
      <c r="AF39" s="87">
        <v>0</v>
      </c>
      <c r="AG39" s="87">
        <v>2</v>
      </c>
      <c r="AH39" s="87">
        <v>1</v>
      </c>
      <c r="AI39" s="87">
        <v>63</v>
      </c>
      <c r="AJ39" s="87">
        <v>5</v>
      </c>
      <c r="AK39" s="87">
        <v>0</v>
      </c>
      <c r="AL39" s="87">
        <v>1</v>
      </c>
      <c r="AM39" s="87">
        <v>0</v>
      </c>
      <c r="AN39" s="87">
        <v>0</v>
      </c>
      <c r="AO39" s="87">
        <v>1</v>
      </c>
      <c r="AP39" s="88">
        <f t="shared" si="4"/>
        <v>19.297568506368197</v>
      </c>
      <c r="AQ39" s="88">
        <f t="shared" ref="AQ39:AQ41" si="21">AH39/E39*100000</f>
        <v>19.297568506368197</v>
      </c>
      <c r="AR39" s="89">
        <f t="shared" ref="AR39:AR41" si="22">L39/H39%</f>
        <v>95.49549549549549</v>
      </c>
      <c r="AS39" s="90" t="s">
        <v>66</v>
      </c>
    </row>
    <row r="40" spans="2:46" ht="30" customHeight="1" x14ac:dyDescent="0.2">
      <c r="B40" s="44" t="s">
        <v>73</v>
      </c>
      <c r="C40" s="46"/>
      <c r="D40" s="51">
        <v>3224</v>
      </c>
      <c r="E40" s="85">
        <v>706</v>
      </c>
      <c r="F40" s="86">
        <f t="shared" si="0"/>
        <v>21.898263027295286</v>
      </c>
      <c r="G40" s="85">
        <v>693</v>
      </c>
      <c r="H40" s="85">
        <v>13</v>
      </c>
      <c r="I40" s="85">
        <v>8</v>
      </c>
      <c r="J40" s="85">
        <v>0</v>
      </c>
      <c r="K40" s="86">
        <f t="shared" si="12"/>
        <v>1.8413597733711047</v>
      </c>
      <c r="L40" s="87">
        <v>11</v>
      </c>
      <c r="M40" s="87">
        <v>7</v>
      </c>
      <c r="N40" s="87">
        <v>0</v>
      </c>
      <c r="O40" s="87">
        <v>92</v>
      </c>
      <c r="P40" s="87">
        <v>22</v>
      </c>
      <c r="Q40" s="86">
        <f t="shared" si="2"/>
        <v>23.913043478260871</v>
      </c>
      <c r="R40" s="87">
        <v>0</v>
      </c>
      <c r="S40" s="86" t="s">
        <v>66</v>
      </c>
      <c r="T40" s="87">
        <v>0</v>
      </c>
      <c r="U40" s="87">
        <v>5</v>
      </c>
      <c r="V40" s="87">
        <v>0</v>
      </c>
      <c r="W40" s="87">
        <v>0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0</v>
      </c>
      <c r="AD40" s="87">
        <v>0</v>
      </c>
      <c r="AE40" s="87">
        <v>0</v>
      </c>
      <c r="AF40" s="87">
        <v>0</v>
      </c>
      <c r="AG40" s="87">
        <v>0</v>
      </c>
      <c r="AH40" s="87">
        <v>0</v>
      </c>
      <c r="AI40" s="87">
        <v>6</v>
      </c>
      <c r="AJ40" s="87">
        <v>2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8">
        <f t="shared" si="4"/>
        <v>0</v>
      </c>
      <c r="AQ40" s="88">
        <f t="shared" si="21"/>
        <v>0</v>
      </c>
      <c r="AR40" s="89">
        <f t="shared" si="22"/>
        <v>84.615384615384613</v>
      </c>
      <c r="AS40" s="90" t="s">
        <v>66</v>
      </c>
    </row>
    <row r="41" spans="2:46" ht="30" customHeight="1" x14ac:dyDescent="0.2">
      <c r="B41" s="44" t="s">
        <v>74</v>
      </c>
      <c r="C41" s="46"/>
      <c r="D41" s="51">
        <v>23506</v>
      </c>
      <c r="E41" s="85">
        <v>4917</v>
      </c>
      <c r="F41" s="86">
        <f t="shared" si="0"/>
        <v>20.91806347315579</v>
      </c>
      <c r="G41" s="85">
        <v>4802</v>
      </c>
      <c r="H41" s="85">
        <v>115</v>
      </c>
      <c r="I41" s="85">
        <v>78</v>
      </c>
      <c r="J41" s="85">
        <v>1</v>
      </c>
      <c r="K41" s="86">
        <f t="shared" si="12"/>
        <v>2.3388244864754935</v>
      </c>
      <c r="L41" s="87">
        <v>107</v>
      </c>
      <c r="M41" s="87">
        <v>65</v>
      </c>
      <c r="N41" s="87">
        <v>1</v>
      </c>
      <c r="O41" s="87">
        <v>615</v>
      </c>
      <c r="P41" s="87">
        <v>26</v>
      </c>
      <c r="Q41" s="86">
        <f t="shared" si="2"/>
        <v>4.2276422764227641</v>
      </c>
      <c r="R41" s="87">
        <v>0</v>
      </c>
      <c r="S41" s="86" t="s">
        <v>48</v>
      </c>
      <c r="T41" s="87">
        <v>0</v>
      </c>
      <c r="U41" s="87">
        <v>47</v>
      </c>
      <c r="V41" s="87">
        <v>0</v>
      </c>
      <c r="W41" s="87">
        <v>0</v>
      </c>
      <c r="X41" s="87">
        <v>0</v>
      </c>
      <c r="Y41" s="87">
        <v>1</v>
      </c>
      <c r="Z41" s="87">
        <v>0</v>
      </c>
      <c r="AA41" s="87">
        <v>1</v>
      </c>
      <c r="AB41" s="87">
        <v>1</v>
      </c>
      <c r="AC41" s="87">
        <v>0</v>
      </c>
      <c r="AD41" s="87">
        <v>13</v>
      </c>
      <c r="AE41" s="87">
        <v>11</v>
      </c>
      <c r="AF41" s="87">
        <v>0</v>
      </c>
      <c r="AG41" s="87">
        <v>0</v>
      </c>
      <c r="AH41" s="87">
        <v>0</v>
      </c>
      <c r="AI41" s="87">
        <v>46</v>
      </c>
      <c r="AJ41" s="87">
        <v>8</v>
      </c>
      <c r="AK41" s="87">
        <v>0</v>
      </c>
      <c r="AL41" s="87">
        <v>1</v>
      </c>
      <c r="AM41" s="87">
        <v>0</v>
      </c>
      <c r="AN41" s="87">
        <v>0</v>
      </c>
      <c r="AO41" s="87">
        <v>1</v>
      </c>
      <c r="AP41" s="88">
        <f t="shared" si="4"/>
        <v>20.337604230221682</v>
      </c>
      <c r="AQ41" s="88">
        <f t="shared" si="21"/>
        <v>0</v>
      </c>
      <c r="AR41" s="89">
        <f t="shared" si="22"/>
        <v>93.043478260869577</v>
      </c>
      <c r="AS41" s="90" t="s">
        <v>66</v>
      </c>
    </row>
    <row r="42" spans="2:46" ht="30" customHeight="1" thickBot="1" x14ac:dyDescent="0.25">
      <c r="B42" s="44"/>
      <c r="C42" s="46"/>
      <c r="D42" s="51"/>
      <c r="E42" s="85"/>
      <c r="F42" s="86"/>
      <c r="G42" s="87"/>
      <c r="H42" s="87"/>
      <c r="I42" s="87"/>
      <c r="J42" s="87"/>
      <c r="K42" s="86"/>
      <c r="L42" s="87"/>
      <c r="M42" s="87"/>
      <c r="N42" s="87"/>
      <c r="O42" s="87"/>
      <c r="P42" s="87"/>
      <c r="Q42" s="86"/>
      <c r="R42" s="87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8"/>
      <c r="AQ42" s="88"/>
      <c r="AS42" s="93"/>
      <c r="AT42" s="51"/>
    </row>
    <row r="43" spans="2:46" ht="30" customHeight="1" thickBot="1" x14ac:dyDescent="0.25">
      <c r="B43" s="91" t="s">
        <v>75</v>
      </c>
      <c r="C43" s="92"/>
      <c r="D43" s="78">
        <v>25240</v>
      </c>
      <c r="E43" s="79">
        <v>5970</v>
      </c>
      <c r="F43" s="80">
        <f t="shared" ref="F43:F69" si="23">E43/D43*100</f>
        <v>23.652931854199682</v>
      </c>
      <c r="G43" s="81">
        <v>5893</v>
      </c>
      <c r="H43" s="81">
        <v>77</v>
      </c>
      <c r="I43" s="81">
        <v>34</v>
      </c>
      <c r="J43" s="81">
        <v>1</v>
      </c>
      <c r="K43" s="80">
        <f t="shared" ref="K43:K69" si="24">H43/(G43+H43)*100</f>
        <v>1.289782244556114</v>
      </c>
      <c r="L43" s="81">
        <v>74</v>
      </c>
      <c r="M43" s="81">
        <v>34</v>
      </c>
      <c r="N43" s="81">
        <v>1</v>
      </c>
      <c r="O43" s="81">
        <v>895</v>
      </c>
      <c r="P43" s="81">
        <v>1</v>
      </c>
      <c r="Q43" s="80">
        <f t="shared" ref="Q43:Q69" si="25">P43/O43*100</f>
        <v>0.11173184357541899</v>
      </c>
      <c r="R43" s="81">
        <v>0</v>
      </c>
      <c r="S43" s="80" t="s">
        <v>66</v>
      </c>
      <c r="T43" s="81">
        <v>0</v>
      </c>
      <c r="U43" s="81">
        <v>20</v>
      </c>
      <c r="V43" s="81">
        <v>0</v>
      </c>
      <c r="W43" s="81">
        <v>1</v>
      </c>
      <c r="X43" s="81">
        <v>0</v>
      </c>
      <c r="Y43" s="81">
        <v>0</v>
      </c>
      <c r="Z43" s="81">
        <v>1</v>
      </c>
      <c r="AA43" s="81">
        <v>2</v>
      </c>
      <c r="AB43" s="81">
        <v>1</v>
      </c>
      <c r="AC43" s="81">
        <v>0</v>
      </c>
      <c r="AD43" s="81">
        <v>3</v>
      </c>
      <c r="AE43" s="81">
        <v>3</v>
      </c>
      <c r="AF43" s="81">
        <v>0</v>
      </c>
      <c r="AG43" s="81">
        <v>0</v>
      </c>
      <c r="AH43" s="81">
        <v>0</v>
      </c>
      <c r="AI43" s="81">
        <v>49</v>
      </c>
      <c r="AJ43" s="81">
        <v>3</v>
      </c>
      <c r="AK43" s="81">
        <v>0</v>
      </c>
      <c r="AL43" s="81">
        <v>2</v>
      </c>
      <c r="AM43" s="81">
        <v>0</v>
      </c>
      <c r="AN43" s="81">
        <v>0</v>
      </c>
      <c r="AO43" s="81">
        <v>2</v>
      </c>
      <c r="AP43" s="82">
        <f>AA43/E43*100000</f>
        <v>33.500837520938028</v>
      </c>
      <c r="AQ43" s="82">
        <f>AH43/E43*100000</f>
        <v>0</v>
      </c>
      <c r="AR43" s="83">
        <f>L43/H43%</f>
        <v>96.103896103896105</v>
      </c>
      <c r="AS43" s="84" t="s">
        <v>66</v>
      </c>
    </row>
    <row r="44" spans="2:46" ht="30" customHeight="1" x14ac:dyDescent="0.2">
      <c r="B44" s="44" t="s">
        <v>76</v>
      </c>
      <c r="C44" s="46"/>
      <c r="D44" s="51">
        <v>25240</v>
      </c>
      <c r="E44" s="85">
        <v>5970</v>
      </c>
      <c r="F44" s="86">
        <f t="shared" si="23"/>
        <v>23.652931854199682</v>
      </c>
      <c r="G44" s="85">
        <v>5893</v>
      </c>
      <c r="H44" s="85">
        <v>77</v>
      </c>
      <c r="I44" s="85">
        <v>34</v>
      </c>
      <c r="J44" s="85">
        <v>1</v>
      </c>
      <c r="K44" s="86">
        <f t="shared" si="24"/>
        <v>1.289782244556114</v>
      </c>
      <c r="L44" s="87">
        <v>74</v>
      </c>
      <c r="M44" s="87">
        <v>34</v>
      </c>
      <c r="N44" s="87">
        <v>1</v>
      </c>
      <c r="O44" s="87">
        <v>895</v>
      </c>
      <c r="P44" s="87">
        <v>1</v>
      </c>
      <c r="Q44" s="86">
        <f t="shared" si="25"/>
        <v>0.11173184357541899</v>
      </c>
      <c r="R44" s="87">
        <v>0</v>
      </c>
      <c r="S44" s="86" t="s">
        <v>66</v>
      </c>
      <c r="T44" s="87">
        <v>0</v>
      </c>
      <c r="U44" s="87">
        <v>20</v>
      </c>
      <c r="V44" s="87">
        <v>0</v>
      </c>
      <c r="W44" s="87">
        <v>1</v>
      </c>
      <c r="X44" s="87">
        <v>0</v>
      </c>
      <c r="Y44" s="87">
        <v>0</v>
      </c>
      <c r="Z44" s="87">
        <v>1</v>
      </c>
      <c r="AA44" s="87">
        <v>2</v>
      </c>
      <c r="AB44" s="87">
        <v>1</v>
      </c>
      <c r="AC44" s="87">
        <v>0</v>
      </c>
      <c r="AD44" s="87">
        <v>3</v>
      </c>
      <c r="AE44" s="87">
        <v>3</v>
      </c>
      <c r="AF44" s="87">
        <v>0</v>
      </c>
      <c r="AG44" s="87">
        <v>0</v>
      </c>
      <c r="AH44" s="87">
        <v>0</v>
      </c>
      <c r="AI44" s="87">
        <v>49</v>
      </c>
      <c r="AJ44" s="87">
        <v>3</v>
      </c>
      <c r="AK44" s="87">
        <v>0</v>
      </c>
      <c r="AL44" s="87">
        <v>2</v>
      </c>
      <c r="AM44" s="87">
        <v>0</v>
      </c>
      <c r="AN44" s="87">
        <v>0</v>
      </c>
      <c r="AO44" s="87">
        <v>2</v>
      </c>
      <c r="AP44" s="88">
        <f t="shared" ref="AP44:AP69" si="26">AA44/E44*100000</f>
        <v>33.500837520938028</v>
      </c>
      <c r="AQ44" s="88">
        <f t="shared" ref="AQ44" si="27">AH44/E44*100000</f>
        <v>0</v>
      </c>
      <c r="AR44" s="89">
        <f t="shared" ref="AR44" si="28">L44/H44%</f>
        <v>96.103896103896105</v>
      </c>
      <c r="AS44" s="90" t="s">
        <v>66</v>
      </c>
    </row>
    <row r="45" spans="2:46" ht="30" customHeight="1" thickBot="1" x14ac:dyDescent="0.25">
      <c r="B45" s="44"/>
      <c r="C45" s="46"/>
      <c r="D45" s="51"/>
      <c r="E45" s="85"/>
      <c r="F45" s="86"/>
      <c r="G45" s="87"/>
      <c r="H45" s="87"/>
      <c r="I45" s="87"/>
      <c r="J45" s="87"/>
      <c r="K45" s="86"/>
      <c r="L45" s="87"/>
      <c r="M45" s="87"/>
      <c r="N45" s="87"/>
      <c r="O45" s="87"/>
      <c r="P45" s="87"/>
      <c r="Q45" s="86"/>
      <c r="R45" s="87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8"/>
      <c r="AQ45" s="88"/>
      <c r="AR45" s="89"/>
      <c r="AS45" s="90"/>
    </row>
    <row r="46" spans="2:46" ht="30" customHeight="1" thickBot="1" x14ac:dyDescent="0.25">
      <c r="B46" s="91" t="s">
        <v>77</v>
      </c>
      <c r="C46" s="92"/>
      <c r="D46" s="78">
        <v>42713</v>
      </c>
      <c r="E46" s="79">
        <v>8471</v>
      </c>
      <c r="F46" s="80">
        <f t="shared" si="23"/>
        <v>19.832369536206777</v>
      </c>
      <c r="G46" s="81">
        <v>8257</v>
      </c>
      <c r="H46" s="81">
        <v>214</v>
      </c>
      <c r="I46" s="81">
        <v>149</v>
      </c>
      <c r="J46" s="81">
        <v>6</v>
      </c>
      <c r="K46" s="80">
        <f t="shared" si="24"/>
        <v>2.526266084287569</v>
      </c>
      <c r="L46" s="81">
        <v>196</v>
      </c>
      <c r="M46" s="81">
        <v>140</v>
      </c>
      <c r="N46" s="81">
        <v>6</v>
      </c>
      <c r="O46" s="81">
        <v>1521</v>
      </c>
      <c r="P46" s="81">
        <v>103</v>
      </c>
      <c r="Q46" s="80">
        <f t="shared" si="25"/>
        <v>6.7718606180144638</v>
      </c>
      <c r="R46" s="81">
        <v>0</v>
      </c>
      <c r="S46" s="80" t="s">
        <v>66</v>
      </c>
      <c r="T46" s="81">
        <v>0</v>
      </c>
      <c r="U46" s="81">
        <v>93</v>
      </c>
      <c r="V46" s="81">
        <v>0</v>
      </c>
      <c r="W46" s="81">
        <v>1</v>
      </c>
      <c r="X46" s="81">
        <v>0</v>
      </c>
      <c r="Y46" s="81">
        <v>0</v>
      </c>
      <c r="Z46" s="81">
        <v>1</v>
      </c>
      <c r="AA46" s="81">
        <v>2</v>
      </c>
      <c r="AB46" s="81">
        <v>1</v>
      </c>
      <c r="AC46" s="81">
        <v>1</v>
      </c>
      <c r="AD46" s="81">
        <v>16</v>
      </c>
      <c r="AE46" s="81">
        <v>11</v>
      </c>
      <c r="AF46" s="81">
        <v>3</v>
      </c>
      <c r="AG46" s="81">
        <v>3</v>
      </c>
      <c r="AH46" s="81">
        <v>0</v>
      </c>
      <c r="AI46" s="81">
        <v>81</v>
      </c>
      <c r="AJ46" s="81">
        <v>18</v>
      </c>
      <c r="AK46" s="81">
        <v>1</v>
      </c>
      <c r="AL46" s="81">
        <v>2</v>
      </c>
      <c r="AM46" s="81">
        <v>0</v>
      </c>
      <c r="AN46" s="81">
        <v>0</v>
      </c>
      <c r="AO46" s="81">
        <v>2</v>
      </c>
      <c r="AP46" s="82">
        <f t="shared" si="26"/>
        <v>23.609963404556723</v>
      </c>
      <c r="AQ46" s="82">
        <f>AH46/E46*100000</f>
        <v>0</v>
      </c>
      <c r="AR46" s="83">
        <f t="shared" ref="AR46:AR68" si="29">L46/H46%</f>
        <v>91.588785046728972</v>
      </c>
      <c r="AS46" s="84" t="s">
        <v>66</v>
      </c>
    </row>
    <row r="47" spans="2:46" ht="30" customHeight="1" x14ac:dyDescent="0.2">
      <c r="B47" s="44" t="s">
        <v>78</v>
      </c>
      <c r="C47" s="46"/>
      <c r="D47" s="51">
        <v>37011</v>
      </c>
      <c r="E47" s="85">
        <v>7216</v>
      </c>
      <c r="F47" s="86">
        <f t="shared" si="23"/>
        <v>19.496906325146579</v>
      </c>
      <c r="G47" s="85">
        <v>7048</v>
      </c>
      <c r="H47" s="85">
        <v>168</v>
      </c>
      <c r="I47" s="85">
        <v>119</v>
      </c>
      <c r="J47" s="85">
        <v>6</v>
      </c>
      <c r="K47" s="86">
        <f t="shared" si="24"/>
        <v>2.3281596452328159</v>
      </c>
      <c r="L47" s="87">
        <v>155</v>
      </c>
      <c r="M47" s="87">
        <v>113</v>
      </c>
      <c r="N47" s="87">
        <v>6</v>
      </c>
      <c r="O47" s="87">
        <v>1320</v>
      </c>
      <c r="P47" s="87">
        <v>85</v>
      </c>
      <c r="Q47" s="86">
        <f t="shared" si="25"/>
        <v>6.4393939393939394</v>
      </c>
      <c r="R47" s="87">
        <v>0</v>
      </c>
      <c r="S47" s="86" t="s">
        <v>66</v>
      </c>
      <c r="T47" s="87">
        <v>0</v>
      </c>
      <c r="U47" s="87">
        <v>72</v>
      </c>
      <c r="V47" s="87">
        <v>0</v>
      </c>
      <c r="W47" s="87">
        <v>1</v>
      </c>
      <c r="X47" s="87">
        <v>0</v>
      </c>
      <c r="Y47" s="87">
        <v>0</v>
      </c>
      <c r="Z47" s="87">
        <v>1</v>
      </c>
      <c r="AA47" s="87">
        <v>2</v>
      </c>
      <c r="AB47" s="87">
        <v>1</v>
      </c>
      <c r="AC47" s="87">
        <v>1</v>
      </c>
      <c r="AD47" s="87">
        <v>14</v>
      </c>
      <c r="AE47" s="87">
        <v>9</v>
      </c>
      <c r="AF47" s="87">
        <v>3</v>
      </c>
      <c r="AG47" s="87">
        <v>3</v>
      </c>
      <c r="AH47" s="87">
        <v>0</v>
      </c>
      <c r="AI47" s="87">
        <v>64</v>
      </c>
      <c r="AJ47" s="87">
        <v>13</v>
      </c>
      <c r="AK47" s="87">
        <v>0</v>
      </c>
      <c r="AL47" s="87">
        <v>2</v>
      </c>
      <c r="AM47" s="87">
        <v>0</v>
      </c>
      <c r="AN47" s="87">
        <v>0</v>
      </c>
      <c r="AO47" s="87">
        <v>2</v>
      </c>
      <c r="AP47" s="88">
        <f t="shared" si="26"/>
        <v>27.716186252771617</v>
      </c>
      <c r="AQ47" s="88">
        <f>AH47/E47*100000</f>
        <v>0</v>
      </c>
      <c r="AR47" s="89">
        <f>L47/H47%</f>
        <v>92.261904761904759</v>
      </c>
      <c r="AS47" s="90" t="s">
        <v>66</v>
      </c>
    </row>
    <row r="48" spans="2:46" ht="30" customHeight="1" x14ac:dyDescent="0.2">
      <c r="B48" s="44" t="s">
        <v>79</v>
      </c>
      <c r="C48" s="46"/>
      <c r="D48" s="51">
        <v>5702</v>
      </c>
      <c r="E48" s="85">
        <v>1255</v>
      </c>
      <c r="F48" s="86">
        <f t="shared" si="23"/>
        <v>22.009821115398108</v>
      </c>
      <c r="G48" s="85">
        <v>1209</v>
      </c>
      <c r="H48" s="85">
        <v>46</v>
      </c>
      <c r="I48" s="85">
        <v>30</v>
      </c>
      <c r="J48" s="85">
        <v>0</v>
      </c>
      <c r="K48" s="86">
        <f t="shared" si="24"/>
        <v>3.6653386454183265</v>
      </c>
      <c r="L48" s="87">
        <v>41</v>
      </c>
      <c r="M48" s="87">
        <v>27</v>
      </c>
      <c r="N48" s="87">
        <v>0</v>
      </c>
      <c r="O48" s="87">
        <v>201</v>
      </c>
      <c r="P48" s="87">
        <v>18</v>
      </c>
      <c r="Q48" s="86">
        <f t="shared" si="25"/>
        <v>8.9552238805970141</v>
      </c>
      <c r="R48" s="87">
        <v>0</v>
      </c>
      <c r="S48" s="86" t="s">
        <v>66</v>
      </c>
      <c r="T48" s="87">
        <v>0</v>
      </c>
      <c r="U48" s="87">
        <v>21</v>
      </c>
      <c r="V48" s="87">
        <v>0</v>
      </c>
      <c r="W48" s="87">
        <v>0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v>0</v>
      </c>
      <c r="AD48" s="87">
        <v>2</v>
      </c>
      <c r="AE48" s="87">
        <v>2</v>
      </c>
      <c r="AF48" s="87">
        <v>0</v>
      </c>
      <c r="AG48" s="87">
        <v>0</v>
      </c>
      <c r="AH48" s="87">
        <v>0</v>
      </c>
      <c r="AI48" s="87">
        <v>17</v>
      </c>
      <c r="AJ48" s="87">
        <v>5</v>
      </c>
      <c r="AK48" s="87">
        <v>1</v>
      </c>
      <c r="AL48" s="87">
        <v>0</v>
      </c>
      <c r="AM48" s="87">
        <v>0</v>
      </c>
      <c r="AN48" s="87">
        <v>0</v>
      </c>
      <c r="AO48" s="87">
        <v>0</v>
      </c>
      <c r="AP48" s="88">
        <f t="shared" si="26"/>
        <v>0</v>
      </c>
      <c r="AQ48" s="88">
        <f t="shared" ref="AQ48" si="30">AH48/E48*100000</f>
        <v>0</v>
      </c>
      <c r="AR48" s="89">
        <f t="shared" ref="AR48" si="31">L48/H48%</f>
        <v>89.130434782608688</v>
      </c>
      <c r="AS48" s="90" t="s">
        <v>66</v>
      </c>
    </row>
    <row r="49" spans="2:45" ht="30" customHeight="1" thickBot="1" x14ac:dyDescent="0.25">
      <c r="B49" s="44"/>
      <c r="C49" s="46"/>
      <c r="D49" s="51"/>
      <c r="E49" s="85"/>
      <c r="F49" s="86"/>
      <c r="G49" s="87"/>
      <c r="H49" s="87"/>
      <c r="I49" s="87"/>
      <c r="J49" s="87"/>
      <c r="K49" s="86"/>
      <c r="L49" s="87"/>
      <c r="M49" s="87"/>
      <c r="N49" s="87"/>
      <c r="O49" s="87"/>
      <c r="P49" s="87"/>
      <c r="Q49" s="86"/>
      <c r="R49" s="87"/>
      <c r="S49" s="86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8"/>
      <c r="AQ49" s="88"/>
      <c r="AR49" s="89"/>
      <c r="AS49" s="90"/>
    </row>
    <row r="50" spans="2:45" ht="30" customHeight="1" thickBot="1" x14ac:dyDescent="0.25">
      <c r="B50" s="91" t="s">
        <v>80</v>
      </c>
      <c r="C50" s="92"/>
      <c r="D50" s="78">
        <v>44009</v>
      </c>
      <c r="E50" s="79">
        <v>8933</v>
      </c>
      <c r="F50" s="80">
        <f t="shared" si="23"/>
        <v>20.298120838919314</v>
      </c>
      <c r="G50" s="81">
        <v>8691</v>
      </c>
      <c r="H50" s="81">
        <v>242</v>
      </c>
      <c r="I50" s="81">
        <v>165</v>
      </c>
      <c r="J50" s="81">
        <v>3</v>
      </c>
      <c r="K50" s="80">
        <f t="shared" si="24"/>
        <v>2.7090563080711965</v>
      </c>
      <c r="L50" s="81">
        <v>232</v>
      </c>
      <c r="M50" s="81">
        <v>160</v>
      </c>
      <c r="N50" s="81">
        <v>2</v>
      </c>
      <c r="O50" s="81">
        <v>1395</v>
      </c>
      <c r="P50" s="81">
        <v>168</v>
      </c>
      <c r="Q50" s="80">
        <f t="shared" si="25"/>
        <v>12.043010752688172</v>
      </c>
      <c r="R50" s="81">
        <v>1</v>
      </c>
      <c r="S50" s="80">
        <f t="shared" ref="S50:S69" si="32">R50/P50*100</f>
        <v>0.59523809523809523</v>
      </c>
      <c r="T50" s="81">
        <v>1</v>
      </c>
      <c r="U50" s="81">
        <v>66</v>
      </c>
      <c r="V50" s="81">
        <v>0</v>
      </c>
      <c r="W50" s="81">
        <v>2</v>
      </c>
      <c r="X50" s="81">
        <v>0</v>
      </c>
      <c r="Y50" s="81">
        <v>0</v>
      </c>
      <c r="Z50" s="81">
        <v>1</v>
      </c>
      <c r="AA50" s="81">
        <v>3</v>
      </c>
      <c r="AB50" s="81">
        <v>3</v>
      </c>
      <c r="AC50" s="81">
        <v>0</v>
      </c>
      <c r="AD50" s="81">
        <v>19</v>
      </c>
      <c r="AE50" s="81">
        <v>14</v>
      </c>
      <c r="AF50" s="81">
        <v>2</v>
      </c>
      <c r="AG50" s="81">
        <v>2</v>
      </c>
      <c r="AH50" s="81">
        <v>1</v>
      </c>
      <c r="AI50" s="81">
        <v>144</v>
      </c>
      <c r="AJ50" s="81">
        <v>10</v>
      </c>
      <c r="AK50" s="81">
        <v>0</v>
      </c>
      <c r="AL50" s="81">
        <v>3</v>
      </c>
      <c r="AM50" s="81">
        <v>0</v>
      </c>
      <c r="AN50" s="81">
        <v>0</v>
      </c>
      <c r="AO50" s="81">
        <v>3</v>
      </c>
      <c r="AP50" s="82">
        <f t="shared" si="26"/>
        <v>33.583342662039627</v>
      </c>
      <c r="AQ50" s="82">
        <f>AH50/E50*100000</f>
        <v>11.194447554013209</v>
      </c>
      <c r="AR50" s="83">
        <f t="shared" si="29"/>
        <v>95.867768595041326</v>
      </c>
      <c r="AS50" s="84">
        <f t="shared" ref="AS50:AS69" si="33">T50/R50%</f>
        <v>100</v>
      </c>
    </row>
    <row r="51" spans="2:45" ht="30" customHeight="1" x14ac:dyDescent="0.2">
      <c r="B51" s="44" t="s">
        <v>81</v>
      </c>
      <c r="C51" s="46"/>
      <c r="D51" s="51">
        <v>37128</v>
      </c>
      <c r="E51" s="85">
        <v>7449</v>
      </c>
      <c r="F51" s="86">
        <f t="shared" si="23"/>
        <v>20.063025210084035</v>
      </c>
      <c r="G51" s="85">
        <v>7273</v>
      </c>
      <c r="H51" s="85">
        <v>176</v>
      </c>
      <c r="I51" s="85">
        <v>120</v>
      </c>
      <c r="J51" s="85">
        <v>3</v>
      </c>
      <c r="K51" s="86">
        <f t="shared" si="24"/>
        <v>2.3627332527856089</v>
      </c>
      <c r="L51" s="87">
        <v>169</v>
      </c>
      <c r="M51" s="87">
        <v>118</v>
      </c>
      <c r="N51" s="87">
        <v>2</v>
      </c>
      <c r="O51" s="87">
        <v>1167</v>
      </c>
      <c r="P51" s="87">
        <v>127</v>
      </c>
      <c r="Q51" s="86">
        <f t="shared" si="25"/>
        <v>10.882604970008568</v>
      </c>
      <c r="R51" s="87">
        <v>1</v>
      </c>
      <c r="S51" s="86">
        <f t="shared" si="32"/>
        <v>0.78740157480314954</v>
      </c>
      <c r="T51" s="87">
        <v>1</v>
      </c>
      <c r="U51" s="87">
        <v>46</v>
      </c>
      <c r="V51" s="87">
        <v>0</v>
      </c>
      <c r="W51" s="87">
        <v>1</v>
      </c>
      <c r="X51" s="87">
        <v>0</v>
      </c>
      <c r="Y51" s="87">
        <v>0</v>
      </c>
      <c r="Z51" s="87">
        <v>1</v>
      </c>
      <c r="AA51" s="87">
        <v>2</v>
      </c>
      <c r="AB51" s="87">
        <v>2</v>
      </c>
      <c r="AC51" s="87">
        <v>0</v>
      </c>
      <c r="AD51" s="87">
        <v>14</v>
      </c>
      <c r="AE51" s="87">
        <v>9</v>
      </c>
      <c r="AF51" s="87">
        <v>2</v>
      </c>
      <c r="AG51" s="87">
        <v>2</v>
      </c>
      <c r="AH51" s="87">
        <v>1</v>
      </c>
      <c r="AI51" s="87">
        <v>105</v>
      </c>
      <c r="AJ51" s="87">
        <v>7</v>
      </c>
      <c r="AK51" s="87">
        <v>0</v>
      </c>
      <c r="AL51" s="87">
        <v>2</v>
      </c>
      <c r="AM51" s="87">
        <v>0</v>
      </c>
      <c r="AN51" s="87">
        <v>0</v>
      </c>
      <c r="AO51" s="87">
        <v>2</v>
      </c>
      <c r="AP51" s="88">
        <f t="shared" si="26"/>
        <v>26.849241508927371</v>
      </c>
      <c r="AQ51" s="88">
        <f>AH51/E51*100000</f>
        <v>13.424620754463685</v>
      </c>
      <c r="AR51" s="89">
        <f>L51/H51%</f>
        <v>96.022727272727266</v>
      </c>
      <c r="AS51" s="90">
        <f t="shared" si="33"/>
        <v>100</v>
      </c>
    </row>
    <row r="52" spans="2:45" ht="30" customHeight="1" x14ac:dyDescent="0.2">
      <c r="B52" s="44" t="s">
        <v>82</v>
      </c>
      <c r="C52" s="46"/>
      <c r="D52" s="51">
        <v>6881</v>
      </c>
      <c r="E52" s="85">
        <v>1484</v>
      </c>
      <c r="F52" s="86">
        <f t="shared" si="23"/>
        <v>21.566632756866735</v>
      </c>
      <c r="G52" s="85">
        <v>1418</v>
      </c>
      <c r="H52" s="85">
        <v>66</v>
      </c>
      <c r="I52" s="85">
        <v>45</v>
      </c>
      <c r="J52" s="85">
        <v>0</v>
      </c>
      <c r="K52" s="86">
        <f t="shared" si="24"/>
        <v>4.44743935309973</v>
      </c>
      <c r="L52" s="87">
        <v>63</v>
      </c>
      <c r="M52" s="87">
        <v>42</v>
      </c>
      <c r="N52" s="87">
        <v>0</v>
      </c>
      <c r="O52" s="87">
        <v>228</v>
      </c>
      <c r="P52" s="87">
        <v>41</v>
      </c>
      <c r="Q52" s="86">
        <f t="shared" si="25"/>
        <v>17.982456140350877</v>
      </c>
      <c r="R52" s="87">
        <v>0</v>
      </c>
      <c r="S52" s="86" t="s">
        <v>66</v>
      </c>
      <c r="T52" s="87">
        <v>0</v>
      </c>
      <c r="U52" s="87">
        <v>20</v>
      </c>
      <c r="V52" s="87">
        <v>0</v>
      </c>
      <c r="W52" s="87">
        <v>1</v>
      </c>
      <c r="X52" s="87">
        <v>0</v>
      </c>
      <c r="Y52" s="87">
        <v>0</v>
      </c>
      <c r="Z52" s="87">
        <v>0</v>
      </c>
      <c r="AA52" s="87">
        <v>1</v>
      </c>
      <c r="AB52" s="87">
        <v>1</v>
      </c>
      <c r="AC52" s="87">
        <v>0</v>
      </c>
      <c r="AD52" s="87">
        <v>5</v>
      </c>
      <c r="AE52" s="87">
        <v>5</v>
      </c>
      <c r="AF52" s="87">
        <v>0</v>
      </c>
      <c r="AG52" s="87">
        <v>0</v>
      </c>
      <c r="AH52" s="87">
        <v>0</v>
      </c>
      <c r="AI52" s="87">
        <v>39</v>
      </c>
      <c r="AJ52" s="87">
        <v>3</v>
      </c>
      <c r="AK52" s="87">
        <v>0</v>
      </c>
      <c r="AL52" s="87">
        <v>1</v>
      </c>
      <c r="AM52" s="87">
        <v>0</v>
      </c>
      <c r="AN52" s="87">
        <v>0</v>
      </c>
      <c r="AO52" s="87">
        <v>1</v>
      </c>
      <c r="AP52" s="88">
        <f t="shared" si="26"/>
        <v>67.385444743935309</v>
      </c>
      <c r="AQ52" s="88">
        <f t="shared" ref="AQ52" si="34">AH52/E52*100000</f>
        <v>0</v>
      </c>
      <c r="AR52" s="89">
        <f t="shared" ref="AR52" si="35">L52/H52%</f>
        <v>95.454545454545453</v>
      </c>
      <c r="AS52" s="90" t="s">
        <v>66</v>
      </c>
    </row>
    <row r="53" spans="2:45" ht="30" customHeight="1" thickBot="1" x14ac:dyDescent="0.25">
      <c r="B53" s="44"/>
      <c r="C53" s="46"/>
      <c r="D53" s="51"/>
      <c r="E53" s="85"/>
      <c r="F53" s="86"/>
      <c r="G53" s="87"/>
      <c r="H53" s="87"/>
      <c r="I53" s="87"/>
      <c r="J53" s="87"/>
      <c r="K53" s="86"/>
      <c r="L53" s="87"/>
      <c r="M53" s="87"/>
      <c r="N53" s="87"/>
      <c r="O53" s="87"/>
      <c r="P53" s="87"/>
      <c r="Q53" s="86"/>
      <c r="R53" s="87"/>
      <c r="S53" s="86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8"/>
      <c r="AQ53" s="88"/>
      <c r="AR53" s="89"/>
      <c r="AS53" s="90"/>
    </row>
    <row r="54" spans="2:45" ht="30" customHeight="1" thickBot="1" x14ac:dyDescent="0.25">
      <c r="B54" s="91" t="s">
        <v>83</v>
      </c>
      <c r="C54" s="92"/>
      <c r="D54" s="78">
        <v>59017</v>
      </c>
      <c r="E54" s="79">
        <v>13754</v>
      </c>
      <c r="F54" s="80">
        <f t="shared" si="23"/>
        <v>23.30514936374265</v>
      </c>
      <c r="G54" s="81">
        <v>13398</v>
      </c>
      <c r="H54" s="81">
        <v>356</v>
      </c>
      <c r="I54" s="81">
        <v>159</v>
      </c>
      <c r="J54" s="81">
        <v>14</v>
      </c>
      <c r="K54" s="80">
        <f t="shared" si="24"/>
        <v>2.5883379380543841</v>
      </c>
      <c r="L54" s="81">
        <v>326</v>
      </c>
      <c r="M54" s="81">
        <v>149</v>
      </c>
      <c r="N54" s="81">
        <v>13</v>
      </c>
      <c r="O54" s="81">
        <v>1773</v>
      </c>
      <c r="P54" s="81">
        <v>225</v>
      </c>
      <c r="Q54" s="80">
        <f t="shared" si="25"/>
        <v>12.690355329949238</v>
      </c>
      <c r="R54" s="81">
        <v>0</v>
      </c>
      <c r="S54" s="80" t="s">
        <v>66</v>
      </c>
      <c r="T54" s="81">
        <v>0</v>
      </c>
      <c r="U54" s="81">
        <v>100</v>
      </c>
      <c r="V54" s="81">
        <v>0</v>
      </c>
      <c r="W54" s="81">
        <v>3</v>
      </c>
      <c r="X54" s="81">
        <v>2</v>
      </c>
      <c r="Y54" s="81">
        <v>1</v>
      </c>
      <c r="Z54" s="81">
        <v>2</v>
      </c>
      <c r="AA54" s="81">
        <v>8</v>
      </c>
      <c r="AB54" s="81">
        <v>3</v>
      </c>
      <c r="AC54" s="81">
        <v>4</v>
      </c>
      <c r="AD54" s="81">
        <v>12</v>
      </c>
      <c r="AE54" s="81">
        <v>5</v>
      </c>
      <c r="AF54" s="81">
        <v>2</v>
      </c>
      <c r="AG54" s="81">
        <v>2</v>
      </c>
      <c r="AH54" s="81">
        <v>0</v>
      </c>
      <c r="AI54" s="81">
        <v>203</v>
      </c>
      <c r="AJ54" s="81">
        <v>30</v>
      </c>
      <c r="AK54" s="81">
        <v>1</v>
      </c>
      <c r="AL54" s="81">
        <v>8</v>
      </c>
      <c r="AM54" s="81">
        <v>0</v>
      </c>
      <c r="AN54" s="81">
        <v>0</v>
      </c>
      <c r="AO54" s="81">
        <v>8</v>
      </c>
      <c r="AP54" s="82">
        <f t="shared" si="26"/>
        <v>58.164897484368183</v>
      </c>
      <c r="AQ54" s="82">
        <f>AH54/E54*100000</f>
        <v>0</v>
      </c>
      <c r="AR54" s="83">
        <f t="shared" si="29"/>
        <v>91.573033707865164</v>
      </c>
      <c r="AS54" s="84" t="s">
        <v>66</v>
      </c>
    </row>
    <row r="55" spans="2:45" ht="30" customHeight="1" x14ac:dyDescent="0.2">
      <c r="B55" s="44" t="s">
        <v>84</v>
      </c>
      <c r="C55" s="46"/>
      <c r="D55" s="51">
        <v>56106</v>
      </c>
      <c r="E55" s="85">
        <v>13211</v>
      </c>
      <c r="F55" s="86">
        <f t="shared" si="23"/>
        <v>23.546501265461806</v>
      </c>
      <c r="G55" s="85">
        <v>12864</v>
      </c>
      <c r="H55" s="85">
        <v>347</v>
      </c>
      <c r="I55" s="85">
        <v>154</v>
      </c>
      <c r="J55" s="85">
        <v>14</v>
      </c>
      <c r="K55" s="86">
        <f t="shared" si="24"/>
        <v>2.6265990462493378</v>
      </c>
      <c r="L55" s="87">
        <v>317</v>
      </c>
      <c r="M55" s="87">
        <v>144</v>
      </c>
      <c r="N55" s="87">
        <v>13</v>
      </c>
      <c r="O55" s="87">
        <v>1687</v>
      </c>
      <c r="P55" s="87">
        <v>206</v>
      </c>
      <c r="Q55" s="86">
        <f t="shared" si="25"/>
        <v>12.211025489033787</v>
      </c>
      <c r="R55" s="87">
        <v>0</v>
      </c>
      <c r="S55" s="86" t="s">
        <v>56</v>
      </c>
      <c r="T55" s="87">
        <v>0</v>
      </c>
      <c r="U55" s="87">
        <v>97</v>
      </c>
      <c r="V55" s="87">
        <v>0</v>
      </c>
      <c r="W55" s="87">
        <v>3</v>
      </c>
      <c r="X55" s="87">
        <v>2</v>
      </c>
      <c r="Y55" s="87">
        <v>1</v>
      </c>
      <c r="Z55" s="87">
        <v>2</v>
      </c>
      <c r="AA55" s="87">
        <v>8</v>
      </c>
      <c r="AB55" s="87">
        <v>3</v>
      </c>
      <c r="AC55" s="87">
        <v>4</v>
      </c>
      <c r="AD55" s="87">
        <v>12</v>
      </c>
      <c r="AE55" s="87">
        <v>5</v>
      </c>
      <c r="AF55" s="87">
        <v>2</v>
      </c>
      <c r="AG55" s="87">
        <v>2</v>
      </c>
      <c r="AH55" s="87">
        <v>0</v>
      </c>
      <c r="AI55" s="87">
        <v>197</v>
      </c>
      <c r="AJ55" s="87">
        <v>30</v>
      </c>
      <c r="AK55" s="87">
        <v>1</v>
      </c>
      <c r="AL55" s="87">
        <v>8</v>
      </c>
      <c r="AM55" s="87">
        <v>0</v>
      </c>
      <c r="AN55" s="87">
        <v>0</v>
      </c>
      <c r="AO55" s="87">
        <v>8</v>
      </c>
      <c r="AP55" s="88">
        <f t="shared" si="26"/>
        <v>60.555597608053887</v>
      </c>
      <c r="AQ55" s="88">
        <f>AH55/E55*100000</f>
        <v>0</v>
      </c>
      <c r="AR55" s="89">
        <f>L55/H55%</f>
        <v>91.354466858789621</v>
      </c>
      <c r="AS55" s="90" t="s">
        <v>56</v>
      </c>
    </row>
    <row r="56" spans="2:45" ht="30" customHeight="1" x14ac:dyDescent="0.2">
      <c r="B56" s="44" t="s">
        <v>85</v>
      </c>
      <c r="C56" s="46"/>
      <c r="D56" s="51">
        <v>2911</v>
      </c>
      <c r="E56" s="85">
        <v>543</v>
      </c>
      <c r="F56" s="86">
        <f t="shared" si="23"/>
        <v>18.65338371693576</v>
      </c>
      <c r="G56" s="85">
        <v>534</v>
      </c>
      <c r="H56" s="85">
        <v>9</v>
      </c>
      <c r="I56" s="85">
        <v>5</v>
      </c>
      <c r="J56" s="85">
        <v>0</v>
      </c>
      <c r="K56" s="86">
        <f t="shared" si="24"/>
        <v>1.6574585635359116</v>
      </c>
      <c r="L56" s="87">
        <v>9</v>
      </c>
      <c r="M56" s="87">
        <v>5</v>
      </c>
      <c r="N56" s="87">
        <v>0</v>
      </c>
      <c r="O56" s="87">
        <v>86</v>
      </c>
      <c r="P56" s="87">
        <v>19</v>
      </c>
      <c r="Q56" s="86">
        <f t="shared" si="25"/>
        <v>22.093023255813954</v>
      </c>
      <c r="R56" s="87">
        <v>0</v>
      </c>
      <c r="S56" s="86" t="s">
        <v>66</v>
      </c>
      <c r="T56" s="87">
        <v>0</v>
      </c>
      <c r="U56" s="87">
        <v>3</v>
      </c>
      <c r="V56" s="87">
        <v>0</v>
      </c>
      <c r="W56" s="87">
        <v>0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v>0</v>
      </c>
      <c r="AD56" s="87">
        <v>0</v>
      </c>
      <c r="AE56" s="87">
        <v>0</v>
      </c>
      <c r="AF56" s="87">
        <v>0</v>
      </c>
      <c r="AG56" s="87">
        <v>0</v>
      </c>
      <c r="AH56" s="87">
        <v>0</v>
      </c>
      <c r="AI56" s="87">
        <v>6</v>
      </c>
      <c r="AJ56" s="87">
        <v>0</v>
      </c>
      <c r="AK56" s="87">
        <v>0</v>
      </c>
      <c r="AL56" s="87">
        <v>0</v>
      </c>
      <c r="AM56" s="87">
        <v>0</v>
      </c>
      <c r="AN56" s="87">
        <v>0</v>
      </c>
      <c r="AO56" s="87">
        <v>0</v>
      </c>
      <c r="AP56" s="88">
        <f t="shared" si="26"/>
        <v>0</v>
      </c>
      <c r="AQ56" s="88">
        <f t="shared" ref="AQ56" si="36">AH56/E56*100000</f>
        <v>0</v>
      </c>
      <c r="AR56" s="89">
        <f t="shared" ref="AR56" si="37">L56/H56%</f>
        <v>100</v>
      </c>
      <c r="AS56" s="90" t="s">
        <v>49</v>
      </c>
    </row>
    <row r="57" spans="2:45" ht="30" customHeight="1" thickBot="1" x14ac:dyDescent="0.25">
      <c r="B57" s="44"/>
      <c r="C57" s="46"/>
      <c r="D57" s="51"/>
      <c r="E57" s="85"/>
      <c r="F57" s="86"/>
      <c r="G57" s="87"/>
      <c r="H57" s="87"/>
      <c r="I57" s="87"/>
      <c r="J57" s="87"/>
      <c r="K57" s="86"/>
      <c r="L57" s="87"/>
      <c r="M57" s="87"/>
      <c r="N57" s="87"/>
      <c r="O57" s="87"/>
      <c r="P57" s="87"/>
      <c r="Q57" s="86"/>
      <c r="R57" s="87"/>
      <c r="S57" s="86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8"/>
      <c r="AQ57" s="88"/>
      <c r="AR57" s="89"/>
      <c r="AS57" s="90"/>
    </row>
    <row r="58" spans="2:45" ht="30" customHeight="1" thickBot="1" x14ac:dyDescent="0.25">
      <c r="B58" s="91" t="s">
        <v>86</v>
      </c>
      <c r="C58" s="92"/>
      <c r="D58" s="78">
        <v>146097</v>
      </c>
      <c r="E58" s="79">
        <v>21763</v>
      </c>
      <c r="F58" s="80">
        <f t="shared" si="23"/>
        <v>14.896267548272723</v>
      </c>
      <c r="G58" s="81">
        <v>20646</v>
      </c>
      <c r="H58" s="81">
        <v>1117</v>
      </c>
      <c r="I58" s="81">
        <v>896</v>
      </c>
      <c r="J58" s="81">
        <v>38</v>
      </c>
      <c r="K58" s="80">
        <f t="shared" si="24"/>
        <v>5.1325644442402245</v>
      </c>
      <c r="L58" s="81">
        <v>980</v>
      </c>
      <c r="M58" s="81">
        <v>797</v>
      </c>
      <c r="N58" s="81">
        <v>31</v>
      </c>
      <c r="O58" s="81">
        <v>4086</v>
      </c>
      <c r="P58" s="81">
        <v>557</v>
      </c>
      <c r="Q58" s="80">
        <f t="shared" si="25"/>
        <v>13.631913852178169</v>
      </c>
      <c r="R58" s="81">
        <v>1</v>
      </c>
      <c r="S58" s="80">
        <f t="shared" si="32"/>
        <v>0.17953321364452424</v>
      </c>
      <c r="T58" s="81">
        <v>1</v>
      </c>
      <c r="U58" s="81">
        <v>442</v>
      </c>
      <c r="V58" s="81">
        <v>1</v>
      </c>
      <c r="W58" s="81">
        <v>8</v>
      </c>
      <c r="X58" s="81">
        <v>1</v>
      </c>
      <c r="Y58" s="81">
        <v>4</v>
      </c>
      <c r="Z58" s="81">
        <v>3</v>
      </c>
      <c r="AA58" s="81">
        <v>17</v>
      </c>
      <c r="AB58" s="81">
        <v>10</v>
      </c>
      <c r="AC58" s="81">
        <v>7</v>
      </c>
      <c r="AD58" s="81">
        <v>57</v>
      </c>
      <c r="AE58" s="81">
        <v>49</v>
      </c>
      <c r="AF58" s="81">
        <v>6</v>
      </c>
      <c r="AG58" s="81">
        <v>6</v>
      </c>
      <c r="AH58" s="81">
        <v>0</v>
      </c>
      <c r="AI58" s="81">
        <v>468</v>
      </c>
      <c r="AJ58" s="81">
        <v>137</v>
      </c>
      <c r="AK58" s="81">
        <v>17</v>
      </c>
      <c r="AL58" s="81">
        <v>17</v>
      </c>
      <c r="AM58" s="81">
        <v>0</v>
      </c>
      <c r="AN58" s="81">
        <v>0</v>
      </c>
      <c r="AO58" s="81">
        <v>17</v>
      </c>
      <c r="AP58" s="82">
        <f t="shared" si="26"/>
        <v>78.114230574828838</v>
      </c>
      <c r="AQ58" s="82">
        <f>AH58/E58*100000</f>
        <v>0</v>
      </c>
      <c r="AR58" s="83">
        <f t="shared" si="29"/>
        <v>87.735004476275734</v>
      </c>
      <c r="AS58" s="84">
        <f t="shared" si="33"/>
        <v>100</v>
      </c>
    </row>
    <row r="59" spans="2:45" ht="30" customHeight="1" x14ac:dyDescent="0.2">
      <c r="B59" s="44" t="s">
        <v>87</v>
      </c>
      <c r="C59" s="46"/>
      <c r="D59" s="51">
        <v>123758</v>
      </c>
      <c r="E59" s="85">
        <v>18009</v>
      </c>
      <c r="F59" s="86">
        <f t="shared" si="23"/>
        <v>14.55178655117245</v>
      </c>
      <c r="G59" s="85">
        <v>17112</v>
      </c>
      <c r="H59" s="85">
        <v>897</v>
      </c>
      <c r="I59" s="85">
        <v>721</v>
      </c>
      <c r="J59" s="85">
        <v>31</v>
      </c>
      <c r="K59" s="86">
        <f t="shared" si="24"/>
        <v>4.980842911877394</v>
      </c>
      <c r="L59" s="87">
        <v>772</v>
      </c>
      <c r="M59" s="87">
        <v>631</v>
      </c>
      <c r="N59" s="87">
        <v>24</v>
      </c>
      <c r="O59" s="87">
        <v>3395</v>
      </c>
      <c r="P59" s="87">
        <v>487</v>
      </c>
      <c r="Q59" s="86">
        <f t="shared" si="25"/>
        <v>14.34462444771723</v>
      </c>
      <c r="R59" s="87">
        <v>1</v>
      </c>
      <c r="S59" s="86">
        <f t="shared" si="32"/>
        <v>0.20533880903490762</v>
      </c>
      <c r="T59" s="87">
        <v>1</v>
      </c>
      <c r="U59" s="87">
        <v>334</v>
      </c>
      <c r="V59" s="87">
        <v>1</v>
      </c>
      <c r="W59" s="87">
        <v>5</v>
      </c>
      <c r="X59" s="87">
        <v>1</v>
      </c>
      <c r="Y59" s="87">
        <v>2</v>
      </c>
      <c r="Z59" s="87">
        <v>3</v>
      </c>
      <c r="AA59" s="87">
        <v>12</v>
      </c>
      <c r="AB59" s="87">
        <v>7</v>
      </c>
      <c r="AC59" s="87">
        <v>5</v>
      </c>
      <c r="AD59" s="87">
        <v>52</v>
      </c>
      <c r="AE59" s="87">
        <v>45</v>
      </c>
      <c r="AF59" s="87">
        <v>5</v>
      </c>
      <c r="AG59" s="87">
        <v>5</v>
      </c>
      <c r="AH59" s="87">
        <v>0</v>
      </c>
      <c r="AI59" s="87">
        <v>387</v>
      </c>
      <c r="AJ59" s="87">
        <v>125</v>
      </c>
      <c r="AK59" s="87">
        <v>9</v>
      </c>
      <c r="AL59" s="87">
        <v>12</v>
      </c>
      <c r="AM59" s="87">
        <v>0</v>
      </c>
      <c r="AN59" s="87">
        <v>0</v>
      </c>
      <c r="AO59" s="87">
        <v>12</v>
      </c>
      <c r="AP59" s="88">
        <f t="shared" si="26"/>
        <v>66.63334999167084</v>
      </c>
      <c r="AQ59" s="88">
        <f>AH59/E59*100000</f>
        <v>0</v>
      </c>
      <c r="AR59" s="89">
        <f>L59/H59%</f>
        <v>86.064659977703457</v>
      </c>
      <c r="AS59" s="90">
        <f t="shared" si="33"/>
        <v>100</v>
      </c>
    </row>
    <row r="60" spans="2:45" ht="30" customHeight="1" x14ac:dyDescent="0.2">
      <c r="B60" s="44" t="s">
        <v>88</v>
      </c>
      <c r="C60" s="46"/>
      <c r="D60" s="51">
        <v>22339</v>
      </c>
      <c r="E60" s="85">
        <v>3754</v>
      </c>
      <c r="F60" s="86">
        <f t="shared" si="23"/>
        <v>16.804691346971666</v>
      </c>
      <c r="G60" s="85">
        <v>3534</v>
      </c>
      <c r="H60" s="85">
        <v>220</v>
      </c>
      <c r="I60" s="85">
        <v>175</v>
      </c>
      <c r="J60" s="85">
        <v>7</v>
      </c>
      <c r="K60" s="86">
        <f t="shared" si="24"/>
        <v>5.8604155567394782</v>
      </c>
      <c r="L60" s="87">
        <v>208</v>
      </c>
      <c r="M60" s="87">
        <v>166</v>
      </c>
      <c r="N60" s="87">
        <v>7</v>
      </c>
      <c r="O60" s="87">
        <v>691</v>
      </c>
      <c r="P60" s="87">
        <v>70</v>
      </c>
      <c r="Q60" s="86">
        <f t="shared" si="25"/>
        <v>10.130246020260492</v>
      </c>
      <c r="R60" s="87">
        <v>0</v>
      </c>
      <c r="S60" s="86" t="s">
        <v>66</v>
      </c>
      <c r="T60" s="87">
        <v>0</v>
      </c>
      <c r="U60" s="87">
        <v>108</v>
      </c>
      <c r="V60" s="87">
        <v>0</v>
      </c>
      <c r="W60" s="87">
        <v>3</v>
      </c>
      <c r="X60" s="87">
        <v>0</v>
      </c>
      <c r="Y60" s="87">
        <v>2</v>
      </c>
      <c r="Z60" s="87">
        <v>0</v>
      </c>
      <c r="AA60" s="87">
        <v>5</v>
      </c>
      <c r="AB60" s="87">
        <v>3</v>
      </c>
      <c r="AC60" s="87">
        <v>2</v>
      </c>
      <c r="AD60" s="87">
        <v>5</v>
      </c>
      <c r="AE60" s="87">
        <v>4</v>
      </c>
      <c r="AF60" s="87">
        <v>1</v>
      </c>
      <c r="AG60" s="87">
        <v>1</v>
      </c>
      <c r="AH60" s="87">
        <v>0</v>
      </c>
      <c r="AI60" s="87">
        <v>81</v>
      </c>
      <c r="AJ60" s="87">
        <v>12</v>
      </c>
      <c r="AK60" s="87">
        <v>8</v>
      </c>
      <c r="AL60" s="87">
        <v>5</v>
      </c>
      <c r="AM60" s="87">
        <v>0</v>
      </c>
      <c r="AN60" s="87">
        <v>0</v>
      </c>
      <c r="AO60" s="87">
        <v>5</v>
      </c>
      <c r="AP60" s="88">
        <f t="shared" si="26"/>
        <v>133.19126265316996</v>
      </c>
      <c r="AQ60" s="88">
        <f t="shared" ref="AQ60" si="38">AH60/E60*100000</f>
        <v>0</v>
      </c>
      <c r="AR60" s="89">
        <f t="shared" ref="AR60" si="39">L60/H60%</f>
        <v>94.545454545454533</v>
      </c>
      <c r="AS60" s="90" t="s">
        <v>66</v>
      </c>
    </row>
    <row r="61" spans="2:45" ht="30" customHeight="1" thickBot="1" x14ac:dyDescent="0.25">
      <c r="B61" s="44"/>
      <c r="C61" s="46"/>
      <c r="D61" s="51"/>
      <c r="E61" s="85"/>
      <c r="F61" s="86"/>
      <c r="G61" s="87"/>
      <c r="H61" s="87"/>
      <c r="I61" s="87"/>
      <c r="J61" s="87"/>
      <c r="K61" s="86"/>
      <c r="L61" s="87"/>
      <c r="M61" s="87"/>
      <c r="N61" s="87"/>
      <c r="O61" s="87"/>
      <c r="P61" s="87"/>
      <c r="Q61" s="86"/>
      <c r="R61" s="87"/>
      <c r="S61" s="86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8"/>
      <c r="AQ61" s="88"/>
      <c r="AR61" s="89"/>
      <c r="AS61" s="90"/>
    </row>
    <row r="62" spans="2:45" ht="30" customHeight="1" thickBot="1" x14ac:dyDescent="0.25">
      <c r="B62" s="91" t="s">
        <v>89</v>
      </c>
      <c r="C62" s="92"/>
      <c r="D62" s="78">
        <v>30369</v>
      </c>
      <c r="E62" s="79">
        <v>3863</v>
      </c>
      <c r="F62" s="80">
        <f t="shared" si="23"/>
        <v>12.720208106951167</v>
      </c>
      <c r="G62" s="81">
        <v>3697</v>
      </c>
      <c r="H62" s="81">
        <v>166</v>
      </c>
      <c r="I62" s="81">
        <v>119</v>
      </c>
      <c r="J62" s="81">
        <v>8</v>
      </c>
      <c r="K62" s="80">
        <f t="shared" si="24"/>
        <v>4.2971783587885071</v>
      </c>
      <c r="L62" s="81">
        <v>147</v>
      </c>
      <c r="M62" s="81">
        <v>108</v>
      </c>
      <c r="N62" s="81">
        <v>3</v>
      </c>
      <c r="O62" s="81">
        <v>752</v>
      </c>
      <c r="P62" s="81">
        <v>181</v>
      </c>
      <c r="Q62" s="80">
        <f t="shared" si="25"/>
        <v>24.069148936170212</v>
      </c>
      <c r="R62" s="81">
        <v>1</v>
      </c>
      <c r="S62" s="80">
        <f t="shared" si="32"/>
        <v>0.55248618784530379</v>
      </c>
      <c r="T62" s="81">
        <v>1</v>
      </c>
      <c r="U62" s="81">
        <v>63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6</v>
      </c>
      <c r="AE62" s="81">
        <v>4</v>
      </c>
      <c r="AF62" s="81">
        <v>1</v>
      </c>
      <c r="AG62" s="81">
        <v>1</v>
      </c>
      <c r="AH62" s="81">
        <v>0</v>
      </c>
      <c r="AI62" s="81">
        <v>71</v>
      </c>
      <c r="AJ62" s="81">
        <v>19</v>
      </c>
      <c r="AK62" s="81">
        <v>6</v>
      </c>
      <c r="AL62" s="81">
        <v>0</v>
      </c>
      <c r="AM62" s="81">
        <v>0</v>
      </c>
      <c r="AN62" s="81">
        <v>0</v>
      </c>
      <c r="AO62" s="81">
        <v>0</v>
      </c>
      <c r="AP62" s="82">
        <f t="shared" si="26"/>
        <v>0</v>
      </c>
      <c r="AQ62" s="82">
        <f>AH62/E62*100000</f>
        <v>0</v>
      </c>
      <c r="AR62" s="83">
        <f t="shared" si="29"/>
        <v>88.55421686746989</v>
      </c>
      <c r="AS62" s="84">
        <f t="shared" si="33"/>
        <v>100</v>
      </c>
    </row>
    <row r="63" spans="2:45" ht="30" customHeight="1" x14ac:dyDescent="0.2">
      <c r="B63" s="44" t="s">
        <v>90</v>
      </c>
      <c r="C63" s="46"/>
      <c r="D63" s="51">
        <v>30369</v>
      </c>
      <c r="E63" s="85">
        <v>3863</v>
      </c>
      <c r="F63" s="86">
        <f t="shared" si="23"/>
        <v>12.720208106951167</v>
      </c>
      <c r="G63" s="85">
        <v>3697</v>
      </c>
      <c r="H63" s="85">
        <v>166</v>
      </c>
      <c r="I63" s="85">
        <v>119</v>
      </c>
      <c r="J63" s="85">
        <v>8</v>
      </c>
      <c r="K63" s="86">
        <f t="shared" si="24"/>
        <v>4.2971783587885071</v>
      </c>
      <c r="L63" s="87">
        <v>147</v>
      </c>
      <c r="M63" s="87">
        <v>108</v>
      </c>
      <c r="N63" s="87">
        <v>3</v>
      </c>
      <c r="O63" s="87">
        <v>752</v>
      </c>
      <c r="P63" s="87">
        <v>181</v>
      </c>
      <c r="Q63" s="86">
        <f t="shared" si="25"/>
        <v>24.069148936170212</v>
      </c>
      <c r="R63" s="87">
        <v>1</v>
      </c>
      <c r="S63" s="86">
        <f t="shared" si="32"/>
        <v>0.55248618784530379</v>
      </c>
      <c r="T63" s="87">
        <v>1</v>
      </c>
      <c r="U63" s="87">
        <v>63</v>
      </c>
      <c r="V63" s="87">
        <v>0</v>
      </c>
      <c r="W63" s="87">
        <v>0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6</v>
      </c>
      <c r="AE63" s="87">
        <v>4</v>
      </c>
      <c r="AF63" s="87">
        <v>1</v>
      </c>
      <c r="AG63" s="87">
        <v>1</v>
      </c>
      <c r="AH63" s="87">
        <v>0</v>
      </c>
      <c r="AI63" s="87">
        <v>71</v>
      </c>
      <c r="AJ63" s="87">
        <v>19</v>
      </c>
      <c r="AK63" s="87">
        <v>6</v>
      </c>
      <c r="AL63" s="87">
        <v>0</v>
      </c>
      <c r="AM63" s="87">
        <v>0</v>
      </c>
      <c r="AN63" s="87">
        <v>0</v>
      </c>
      <c r="AO63" s="87">
        <v>0</v>
      </c>
      <c r="AP63" s="88">
        <f t="shared" si="26"/>
        <v>0</v>
      </c>
      <c r="AQ63" s="88">
        <f>AH63/E63*100000</f>
        <v>0</v>
      </c>
      <c r="AR63" s="89">
        <f>L63/H63%</f>
        <v>88.55421686746989</v>
      </c>
      <c r="AS63" s="90">
        <f t="shared" si="33"/>
        <v>100</v>
      </c>
    </row>
    <row r="64" spans="2:45" ht="30" customHeight="1" thickBot="1" x14ac:dyDescent="0.25">
      <c r="B64" s="44"/>
      <c r="C64" s="46"/>
      <c r="D64" s="51"/>
      <c r="E64" s="85"/>
      <c r="F64" s="86"/>
      <c r="G64" s="87"/>
      <c r="H64" s="87"/>
      <c r="I64" s="87"/>
      <c r="J64" s="87"/>
      <c r="K64" s="86"/>
      <c r="L64" s="87"/>
      <c r="M64" s="87"/>
      <c r="N64" s="87"/>
      <c r="O64" s="87"/>
      <c r="P64" s="87"/>
      <c r="Q64" s="86"/>
      <c r="R64" s="87"/>
      <c r="S64" s="86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8"/>
      <c r="AQ64" s="88"/>
      <c r="AR64" s="89"/>
      <c r="AS64" s="90"/>
    </row>
    <row r="65" spans="2:45" ht="30" customHeight="1" thickBot="1" x14ac:dyDescent="0.25">
      <c r="B65" s="91" t="s">
        <v>91</v>
      </c>
      <c r="C65" s="92"/>
      <c r="D65" s="78">
        <v>39642</v>
      </c>
      <c r="E65" s="79">
        <v>10143</v>
      </c>
      <c r="F65" s="80">
        <f t="shared" si="23"/>
        <v>25.586499167549569</v>
      </c>
      <c r="G65" s="81">
        <v>9973</v>
      </c>
      <c r="H65" s="81">
        <v>170</v>
      </c>
      <c r="I65" s="81">
        <v>90</v>
      </c>
      <c r="J65" s="81">
        <v>0</v>
      </c>
      <c r="K65" s="80">
        <f t="shared" si="24"/>
        <v>1.676032731933353</v>
      </c>
      <c r="L65" s="81">
        <v>159</v>
      </c>
      <c r="M65" s="81">
        <v>84</v>
      </c>
      <c r="N65" s="81">
        <v>0</v>
      </c>
      <c r="O65" s="81">
        <v>1677</v>
      </c>
      <c r="P65" s="81">
        <v>135</v>
      </c>
      <c r="Q65" s="80">
        <f t="shared" si="25"/>
        <v>8.0500894454382834</v>
      </c>
      <c r="R65" s="81">
        <v>1</v>
      </c>
      <c r="S65" s="80">
        <f t="shared" si="32"/>
        <v>0.74074074074074081</v>
      </c>
      <c r="T65" s="81">
        <v>1</v>
      </c>
      <c r="U65" s="81">
        <v>56</v>
      </c>
      <c r="V65" s="81">
        <v>0</v>
      </c>
      <c r="W65" s="81">
        <v>3</v>
      </c>
      <c r="X65" s="81">
        <v>0</v>
      </c>
      <c r="Y65" s="81">
        <v>2</v>
      </c>
      <c r="Z65" s="81">
        <v>1</v>
      </c>
      <c r="AA65" s="81">
        <v>6</v>
      </c>
      <c r="AB65" s="81">
        <v>3</v>
      </c>
      <c r="AC65" s="81">
        <v>0</v>
      </c>
      <c r="AD65" s="81">
        <v>17</v>
      </c>
      <c r="AE65" s="81">
        <v>9</v>
      </c>
      <c r="AF65" s="81">
        <v>0</v>
      </c>
      <c r="AG65" s="81">
        <v>3</v>
      </c>
      <c r="AH65" s="81">
        <v>0</v>
      </c>
      <c r="AI65" s="81">
        <v>69</v>
      </c>
      <c r="AJ65" s="81">
        <v>11</v>
      </c>
      <c r="AK65" s="81">
        <v>10</v>
      </c>
      <c r="AL65" s="81">
        <v>6</v>
      </c>
      <c r="AM65" s="81">
        <v>0</v>
      </c>
      <c r="AN65" s="81">
        <v>0</v>
      </c>
      <c r="AO65" s="81">
        <v>6</v>
      </c>
      <c r="AP65" s="82">
        <f t="shared" si="26"/>
        <v>59.154096421177158</v>
      </c>
      <c r="AQ65" s="82">
        <f>AH65/E65*100000</f>
        <v>0</v>
      </c>
      <c r="AR65" s="83">
        <f t="shared" si="29"/>
        <v>93.529411764705884</v>
      </c>
      <c r="AS65" s="84">
        <f t="shared" si="33"/>
        <v>100</v>
      </c>
    </row>
    <row r="66" spans="2:45" ht="30" customHeight="1" x14ac:dyDescent="0.2">
      <c r="B66" s="44" t="s">
        <v>92</v>
      </c>
      <c r="C66" s="46"/>
      <c r="D66" s="51">
        <v>39642</v>
      </c>
      <c r="E66" s="85">
        <v>10143</v>
      </c>
      <c r="F66" s="86">
        <f t="shared" si="23"/>
        <v>25.586499167549569</v>
      </c>
      <c r="G66" s="85">
        <v>9973</v>
      </c>
      <c r="H66" s="85">
        <v>170</v>
      </c>
      <c r="I66" s="85">
        <v>90</v>
      </c>
      <c r="J66" s="85">
        <v>0</v>
      </c>
      <c r="K66" s="86">
        <f t="shared" si="24"/>
        <v>1.676032731933353</v>
      </c>
      <c r="L66" s="87">
        <v>159</v>
      </c>
      <c r="M66" s="87">
        <v>84</v>
      </c>
      <c r="N66" s="87">
        <v>0</v>
      </c>
      <c r="O66" s="87">
        <v>1677</v>
      </c>
      <c r="P66" s="87">
        <v>135</v>
      </c>
      <c r="Q66" s="86">
        <f t="shared" si="25"/>
        <v>8.0500894454382834</v>
      </c>
      <c r="R66" s="87">
        <v>1</v>
      </c>
      <c r="S66" s="86">
        <f t="shared" si="32"/>
        <v>0.74074074074074081</v>
      </c>
      <c r="T66" s="87">
        <v>1</v>
      </c>
      <c r="U66" s="87">
        <v>56</v>
      </c>
      <c r="V66" s="87">
        <v>0</v>
      </c>
      <c r="W66" s="87">
        <v>3</v>
      </c>
      <c r="X66" s="87">
        <v>0</v>
      </c>
      <c r="Y66" s="87">
        <v>2</v>
      </c>
      <c r="Z66" s="87">
        <v>1</v>
      </c>
      <c r="AA66" s="87">
        <v>6</v>
      </c>
      <c r="AB66" s="87">
        <v>3</v>
      </c>
      <c r="AC66" s="87">
        <v>0</v>
      </c>
      <c r="AD66" s="87">
        <v>17</v>
      </c>
      <c r="AE66" s="87">
        <v>9</v>
      </c>
      <c r="AF66" s="87">
        <v>0</v>
      </c>
      <c r="AG66" s="87">
        <v>3</v>
      </c>
      <c r="AH66" s="87">
        <v>0</v>
      </c>
      <c r="AI66" s="87">
        <v>69</v>
      </c>
      <c r="AJ66" s="87">
        <v>11</v>
      </c>
      <c r="AK66" s="87">
        <v>10</v>
      </c>
      <c r="AL66" s="87">
        <v>6</v>
      </c>
      <c r="AM66" s="87">
        <v>0</v>
      </c>
      <c r="AN66" s="87">
        <v>0</v>
      </c>
      <c r="AO66" s="87">
        <v>6</v>
      </c>
      <c r="AP66" s="88">
        <f t="shared" si="26"/>
        <v>59.154096421177158</v>
      </c>
      <c r="AQ66" s="88">
        <f>AH66/E66*100000</f>
        <v>0</v>
      </c>
      <c r="AR66" s="89">
        <f>L66/H66%</f>
        <v>93.529411764705884</v>
      </c>
      <c r="AS66" s="90">
        <f t="shared" si="33"/>
        <v>100</v>
      </c>
    </row>
    <row r="67" spans="2:45" ht="30" customHeight="1" thickBot="1" x14ac:dyDescent="0.25">
      <c r="B67" s="44"/>
      <c r="C67" s="46"/>
      <c r="D67" s="51"/>
      <c r="E67" s="85"/>
      <c r="F67" s="86"/>
      <c r="G67" s="87"/>
      <c r="H67" s="87"/>
      <c r="I67" s="87"/>
      <c r="J67" s="87"/>
      <c r="K67" s="86"/>
      <c r="L67" s="87"/>
      <c r="M67" s="87"/>
      <c r="N67" s="87"/>
      <c r="O67" s="87"/>
      <c r="P67" s="87"/>
      <c r="Q67" s="86"/>
      <c r="R67" s="87"/>
      <c r="S67" s="86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8"/>
      <c r="AQ67" s="88"/>
      <c r="AS67" s="90"/>
    </row>
    <row r="68" spans="2:45" ht="30" customHeight="1" thickBot="1" x14ac:dyDescent="0.25">
      <c r="B68" s="91" t="s">
        <v>93</v>
      </c>
      <c r="C68" s="92"/>
      <c r="D68" s="78">
        <v>490404</v>
      </c>
      <c r="E68" s="79">
        <v>39943</v>
      </c>
      <c r="F68" s="80">
        <f t="shared" si="23"/>
        <v>8.1449172518984341</v>
      </c>
      <c r="G68" s="81">
        <v>38352</v>
      </c>
      <c r="H68" s="81">
        <v>1591</v>
      </c>
      <c r="I68" s="81">
        <v>1140</v>
      </c>
      <c r="J68" s="81">
        <v>16</v>
      </c>
      <c r="K68" s="80">
        <f t="shared" si="24"/>
        <v>3.9831760258368174</v>
      </c>
      <c r="L68" s="81">
        <v>1492</v>
      </c>
      <c r="M68" s="81">
        <v>1140</v>
      </c>
      <c r="N68" s="81">
        <v>16</v>
      </c>
      <c r="O68" s="81">
        <v>6506</v>
      </c>
      <c r="P68" s="81">
        <v>1374</v>
      </c>
      <c r="Q68" s="80">
        <f t="shared" si="25"/>
        <v>21.118967107285584</v>
      </c>
      <c r="R68" s="81">
        <v>4</v>
      </c>
      <c r="S68" s="80">
        <f t="shared" si="32"/>
        <v>0.29112081513828242</v>
      </c>
      <c r="T68" s="81">
        <v>2</v>
      </c>
      <c r="U68" s="81">
        <v>762</v>
      </c>
      <c r="V68" s="81">
        <v>0</v>
      </c>
      <c r="W68" s="81">
        <v>25</v>
      </c>
      <c r="X68" s="81">
        <v>3</v>
      </c>
      <c r="Y68" s="81">
        <v>8</v>
      </c>
      <c r="Z68" s="81">
        <v>3</v>
      </c>
      <c r="AA68" s="81">
        <v>39</v>
      </c>
      <c r="AB68" s="81">
        <v>29</v>
      </c>
      <c r="AC68" s="81">
        <v>6</v>
      </c>
      <c r="AD68" s="81">
        <v>42</v>
      </c>
      <c r="AE68" s="81">
        <v>34</v>
      </c>
      <c r="AF68" s="81">
        <v>2</v>
      </c>
      <c r="AG68" s="81">
        <v>6</v>
      </c>
      <c r="AH68" s="81">
        <v>0</v>
      </c>
      <c r="AI68" s="81">
        <v>638</v>
      </c>
      <c r="AJ68" s="81">
        <v>99</v>
      </c>
      <c r="AK68" s="81">
        <v>5</v>
      </c>
      <c r="AL68" s="81">
        <v>38</v>
      </c>
      <c r="AM68" s="81">
        <v>0</v>
      </c>
      <c r="AN68" s="81">
        <v>1</v>
      </c>
      <c r="AO68" s="81">
        <v>39</v>
      </c>
      <c r="AP68" s="82">
        <f t="shared" si="26"/>
        <v>97.639135768470069</v>
      </c>
      <c r="AQ68" s="82">
        <f>AH68/E68*100000</f>
        <v>0</v>
      </c>
      <c r="AR68" s="83">
        <f t="shared" si="29"/>
        <v>93.777498428661218</v>
      </c>
      <c r="AS68" s="84">
        <f t="shared" si="33"/>
        <v>50</v>
      </c>
    </row>
    <row r="69" spans="2:45" ht="30" customHeight="1" x14ac:dyDescent="0.2">
      <c r="B69" s="44" t="s">
        <v>93</v>
      </c>
      <c r="C69" s="46"/>
      <c r="D69" s="51">
        <v>490404</v>
      </c>
      <c r="E69" s="85">
        <v>39943</v>
      </c>
      <c r="F69" s="86">
        <f t="shared" si="23"/>
        <v>8.1449172518984341</v>
      </c>
      <c r="G69" s="85">
        <v>38352</v>
      </c>
      <c r="H69" s="85">
        <v>1591</v>
      </c>
      <c r="I69" s="85">
        <v>1140</v>
      </c>
      <c r="J69" s="85">
        <v>16</v>
      </c>
      <c r="K69" s="86">
        <f t="shared" si="24"/>
        <v>3.9831760258368174</v>
      </c>
      <c r="L69" s="87">
        <v>1492</v>
      </c>
      <c r="M69" s="87">
        <v>1140</v>
      </c>
      <c r="N69" s="87">
        <v>16</v>
      </c>
      <c r="O69" s="87">
        <v>6506</v>
      </c>
      <c r="P69" s="87">
        <v>1374</v>
      </c>
      <c r="Q69" s="86">
        <f t="shared" si="25"/>
        <v>21.118967107285584</v>
      </c>
      <c r="R69" s="87">
        <v>4</v>
      </c>
      <c r="S69" s="86">
        <f t="shared" si="32"/>
        <v>0.29112081513828242</v>
      </c>
      <c r="T69" s="87">
        <v>2</v>
      </c>
      <c r="U69" s="87">
        <v>762</v>
      </c>
      <c r="V69" s="87">
        <v>0</v>
      </c>
      <c r="W69" s="87">
        <v>25</v>
      </c>
      <c r="X69" s="87">
        <v>3</v>
      </c>
      <c r="Y69" s="87">
        <v>8</v>
      </c>
      <c r="Z69" s="87">
        <v>3</v>
      </c>
      <c r="AA69" s="87">
        <v>39</v>
      </c>
      <c r="AB69" s="87">
        <v>29</v>
      </c>
      <c r="AC69" s="87">
        <v>6</v>
      </c>
      <c r="AD69" s="87">
        <v>42</v>
      </c>
      <c r="AE69" s="87">
        <v>34</v>
      </c>
      <c r="AF69" s="87">
        <v>2</v>
      </c>
      <c r="AG69" s="87">
        <v>6</v>
      </c>
      <c r="AH69" s="87">
        <v>0</v>
      </c>
      <c r="AI69" s="87">
        <v>638</v>
      </c>
      <c r="AJ69" s="87">
        <v>99</v>
      </c>
      <c r="AK69" s="87">
        <v>5</v>
      </c>
      <c r="AL69" s="87">
        <v>38</v>
      </c>
      <c r="AM69" s="87">
        <v>0</v>
      </c>
      <c r="AN69" s="87">
        <v>1</v>
      </c>
      <c r="AO69" s="87">
        <v>39</v>
      </c>
      <c r="AP69" s="88">
        <f t="shared" si="26"/>
        <v>97.639135768470069</v>
      </c>
      <c r="AQ69" s="88">
        <f>AH69/E69*100000</f>
        <v>0</v>
      </c>
      <c r="AR69" s="89">
        <f>L69/H69%</f>
        <v>93.777498428661218</v>
      </c>
      <c r="AS69" s="90">
        <f t="shared" si="33"/>
        <v>50</v>
      </c>
    </row>
    <row r="70" spans="2:45" ht="30" customHeight="1" x14ac:dyDescent="0.2">
      <c r="B70" s="94"/>
      <c r="C70" s="95"/>
      <c r="D70" s="96"/>
      <c r="E70" s="97"/>
      <c r="F70" s="98"/>
      <c r="G70" s="97"/>
      <c r="H70" s="97"/>
      <c r="I70" s="97"/>
      <c r="J70" s="97"/>
      <c r="K70" s="98"/>
      <c r="L70" s="99"/>
      <c r="M70" s="99"/>
      <c r="N70" s="99"/>
      <c r="O70" s="99"/>
      <c r="P70" s="99"/>
      <c r="Q70" s="98"/>
      <c r="R70" s="97"/>
      <c r="S70" s="98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100"/>
    </row>
    <row r="71" spans="2:45" ht="11.25" customHeight="1" x14ac:dyDescent="0.2"/>
  </sheetData>
  <sheetProtection formatCells="0"/>
  <mergeCells count="119">
    <mergeCell ref="B70:C70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B7:AB8"/>
    <mergeCell ref="AC7:AC8"/>
    <mergeCell ref="AD7:AD8"/>
    <mergeCell ref="AE7:AE8"/>
    <mergeCell ref="AF7:AF8"/>
    <mergeCell ref="B9:C9"/>
    <mergeCell ref="M7:M8"/>
    <mergeCell ref="N7:N8"/>
    <mergeCell ref="V7:V8"/>
    <mergeCell ref="W7:W8"/>
    <mergeCell ref="X7:X8"/>
    <mergeCell ref="Y7:Y8"/>
    <mergeCell ref="AD4:AF6"/>
    <mergeCell ref="AG4:AG8"/>
    <mergeCell ref="AH4:AH8"/>
    <mergeCell ref="AI4:AI8"/>
    <mergeCell ref="AL5:AL8"/>
    <mergeCell ref="AM5:AM8"/>
    <mergeCell ref="Q4:Q8"/>
    <mergeCell ref="R4:R8"/>
    <mergeCell ref="S4:S8"/>
    <mergeCell ref="T4:T8"/>
    <mergeCell ref="U4:U8"/>
    <mergeCell ref="V4:AC5"/>
    <mergeCell ref="V6:Z6"/>
    <mergeCell ref="AA6:AA8"/>
    <mergeCell ref="AB6:AC6"/>
    <mergeCell ref="Z7:Z8"/>
    <mergeCell ref="G4:G8"/>
    <mergeCell ref="H4:J6"/>
    <mergeCell ref="K4:K8"/>
    <mergeCell ref="L4:N6"/>
    <mergeCell ref="O4:O8"/>
    <mergeCell ref="P4:P8"/>
    <mergeCell ref="H7:H8"/>
    <mergeCell ref="I7:I8"/>
    <mergeCell ref="J7:J8"/>
    <mergeCell ref="L7:L8"/>
    <mergeCell ref="AJ3:AJ8"/>
    <mergeCell ref="AK3:AK8"/>
    <mergeCell ref="AL3:AO4"/>
    <mergeCell ref="AP3:AP8"/>
    <mergeCell ref="AQ3:AQ8"/>
    <mergeCell ref="AR3:AS4"/>
    <mergeCell ref="AN5:AN8"/>
    <mergeCell ref="AO5:AO8"/>
    <mergeCell ref="AR5:AR8"/>
    <mergeCell ref="AS5:AS8"/>
    <mergeCell ref="Q2:T2"/>
    <mergeCell ref="AJ2:AM2"/>
    <mergeCell ref="AP2:AS2"/>
    <mergeCell ref="B3:C8"/>
    <mergeCell ref="D3:D8"/>
    <mergeCell ref="E3:E8"/>
    <mergeCell ref="F3:F8"/>
    <mergeCell ref="G3:N3"/>
    <mergeCell ref="O3:T3"/>
    <mergeCell ref="U3:AI3"/>
  </mergeCells>
  <phoneticPr fontId="3"/>
  <pageMargins left="0.62992125984251968" right="0.19685039370078741" top="1.1023622047244095" bottom="0" header="0.59055118110236227" footer="0.51181102362204722"/>
  <pageSetup paperSize="8" scale="40" pageOrder="overThenDown" orientation="landscape" r:id="rId1"/>
  <headerFooter alignWithMargins="0"/>
  <rowBreaks count="1" manualBreakCount="1">
    <brk id="41" max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Q104"/>
  <sheetViews>
    <sheetView view="pageBreakPreview" zoomScale="70" zoomScaleNormal="75" zoomScaleSheetLayoutView="70" workbookViewId="0">
      <selection activeCell="B1" sqref="B1"/>
    </sheetView>
  </sheetViews>
  <sheetFormatPr defaultColWidth="11.625" defaultRowHeight="17.100000000000001" customHeight="1" x14ac:dyDescent="0.2"/>
  <cols>
    <col min="1" max="1" width="2.5" style="102" customWidth="1"/>
    <col min="2" max="2" width="3.875" style="163" customWidth="1"/>
    <col min="3" max="3" width="14.875" style="102" customWidth="1"/>
    <col min="4" max="5" width="12.625" style="102" customWidth="1"/>
    <col min="6" max="6" width="8.625" style="107" customWidth="1"/>
    <col min="7" max="9" width="10.625" style="106" customWidth="1"/>
    <col min="10" max="10" width="6.625" style="106" customWidth="1"/>
    <col min="11" max="11" width="8.625" style="107" customWidth="1"/>
    <col min="12" max="13" width="10.625" style="106" customWidth="1"/>
    <col min="14" max="14" width="6.625" style="106" customWidth="1"/>
    <col min="15" max="16" width="10.625" style="106" customWidth="1"/>
    <col min="17" max="17" width="8.625" style="107" customWidth="1"/>
    <col min="18" max="18" width="6.625" style="106" customWidth="1"/>
    <col min="19" max="19" width="8.625" style="107" customWidth="1"/>
    <col min="20" max="20" width="6.625" style="106" customWidth="1"/>
    <col min="21" max="21" width="8.625" style="106" customWidth="1"/>
    <col min="22" max="34" width="6.625" style="106" customWidth="1"/>
    <col min="35" max="35" width="8.625" style="106" customWidth="1"/>
    <col min="36" max="41" width="6.625" style="106" customWidth="1"/>
    <col min="42" max="43" width="8.625" style="107" customWidth="1"/>
    <col min="44" max="44" width="2.75" style="102" customWidth="1"/>
    <col min="45" max="228" width="11.625" style="102"/>
    <col min="229" max="229" width="2.375" style="102" customWidth="1"/>
    <col min="230" max="230" width="11" style="102" customWidth="1"/>
    <col min="231" max="231" width="3" style="102" customWidth="1"/>
    <col min="232" max="232" width="6.625" style="102" customWidth="1"/>
    <col min="233" max="244" width="7.125" style="102" customWidth="1"/>
    <col min="245" max="245" width="7.625" style="102" customWidth="1"/>
    <col min="246" max="271" width="7.125" style="102" customWidth="1"/>
    <col min="272" max="272" width="4.125" style="102" customWidth="1"/>
    <col min="273" max="273" width="0" style="102" hidden="1" customWidth="1"/>
    <col min="274" max="274" width="12.625" style="102" customWidth="1"/>
    <col min="275" max="275" width="17.5" style="102" customWidth="1"/>
    <col min="276" max="276" width="15.5" style="102" customWidth="1"/>
    <col min="277" max="277" width="18.625" style="102" customWidth="1"/>
    <col min="278" max="278" width="17" style="102" customWidth="1"/>
    <col min="279" max="279" width="15.625" style="102" customWidth="1"/>
    <col min="280" max="280" width="15.25" style="102" customWidth="1"/>
    <col min="281" max="281" width="15.5" style="102" customWidth="1"/>
    <col min="282" max="282" width="16.25" style="102" customWidth="1"/>
    <col min="283" max="283" width="14.625" style="102" customWidth="1"/>
    <col min="284" max="284" width="13.25" style="102" customWidth="1"/>
    <col min="285" max="285" width="15.25" style="102" customWidth="1"/>
    <col min="286" max="286" width="15.75" style="102" customWidth="1"/>
    <col min="287" max="287" width="15" style="102" customWidth="1"/>
    <col min="288" max="288" width="16.875" style="102" customWidth="1"/>
    <col min="289" max="289" width="17.125" style="102" customWidth="1"/>
    <col min="290" max="290" width="15.875" style="102" customWidth="1"/>
    <col min="291" max="291" width="21.875" style="102" customWidth="1"/>
    <col min="292" max="293" width="17.875" style="102" customWidth="1"/>
    <col min="294" max="484" width="11.625" style="102"/>
    <col min="485" max="485" width="2.375" style="102" customWidth="1"/>
    <col min="486" max="486" width="11" style="102" customWidth="1"/>
    <col min="487" max="487" width="3" style="102" customWidth="1"/>
    <col min="488" max="488" width="6.625" style="102" customWidth="1"/>
    <col min="489" max="500" width="7.125" style="102" customWidth="1"/>
    <col min="501" max="501" width="7.625" style="102" customWidth="1"/>
    <col min="502" max="527" width="7.125" style="102" customWidth="1"/>
    <col min="528" max="528" width="4.125" style="102" customWidth="1"/>
    <col min="529" max="529" width="0" style="102" hidden="1" customWidth="1"/>
    <col min="530" max="530" width="12.625" style="102" customWidth="1"/>
    <col min="531" max="531" width="17.5" style="102" customWidth="1"/>
    <col min="532" max="532" width="15.5" style="102" customWidth="1"/>
    <col min="533" max="533" width="18.625" style="102" customWidth="1"/>
    <col min="534" max="534" width="17" style="102" customWidth="1"/>
    <col min="535" max="535" width="15.625" style="102" customWidth="1"/>
    <col min="536" max="536" width="15.25" style="102" customWidth="1"/>
    <col min="537" max="537" width="15.5" style="102" customWidth="1"/>
    <col min="538" max="538" width="16.25" style="102" customWidth="1"/>
    <col min="539" max="539" width="14.625" style="102" customWidth="1"/>
    <col min="540" max="540" width="13.25" style="102" customWidth="1"/>
    <col min="541" max="541" width="15.25" style="102" customWidth="1"/>
    <col min="542" max="542" width="15.75" style="102" customWidth="1"/>
    <col min="543" max="543" width="15" style="102" customWidth="1"/>
    <col min="544" max="544" width="16.875" style="102" customWidth="1"/>
    <col min="545" max="545" width="17.125" style="102" customWidth="1"/>
    <col min="546" max="546" width="15.875" style="102" customWidth="1"/>
    <col min="547" max="547" width="21.875" style="102" customWidth="1"/>
    <col min="548" max="549" width="17.875" style="102" customWidth="1"/>
    <col min="550" max="740" width="11.625" style="102"/>
    <col min="741" max="741" width="2.375" style="102" customWidth="1"/>
    <col min="742" max="742" width="11" style="102" customWidth="1"/>
    <col min="743" max="743" width="3" style="102" customWidth="1"/>
    <col min="744" max="744" width="6.625" style="102" customWidth="1"/>
    <col min="745" max="756" width="7.125" style="102" customWidth="1"/>
    <col min="757" max="757" width="7.625" style="102" customWidth="1"/>
    <col min="758" max="783" width="7.125" style="102" customWidth="1"/>
    <col min="784" max="784" width="4.125" style="102" customWidth="1"/>
    <col min="785" max="785" width="0" style="102" hidden="1" customWidth="1"/>
    <col min="786" max="786" width="12.625" style="102" customWidth="1"/>
    <col min="787" max="787" width="17.5" style="102" customWidth="1"/>
    <col min="788" max="788" width="15.5" style="102" customWidth="1"/>
    <col min="789" max="789" width="18.625" style="102" customWidth="1"/>
    <col min="790" max="790" width="17" style="102" customWidth="1"/>
    <col min="791" max="791" width="15.625" style="102" customWidth="1"/>
    <col min="792" max="792" width="15.25" style="102" customWidth="1"/>
    <col min="793" max="793" width="15.5" style="102" customWidth="1"/>
    <col min="794" max="794" width="16.25" style="102" customWidth="1"/>
    <col min="795" max="795" width="14.625" style="102" customWidth="1"/>
    <col min="796" max="796" width="13.25" style="102" customWidth="1"/>
    <col min="797" max="797" width="15.25" style="102" customWidth="1"/>
    <col min="798" max="798" width="15.75" style="102" customWidth="1"/>
    <col min="799" max="799" width="15" style="102" customWidth="1"/>
    <col min="800" max="800" width="16.875" style="102" customWidth="1"/>
    <col min="801" max="801" width="17.125" style="102" customWidth="1"/>
    <col min="802" max="802" width="15.875" style="102" customWidth="1"/>
    <col min="803" max="803" width="21.875" style="102" customWidth="1"/>
    <col min="804" max="805" width="17.875" style="102" customWidth="1"/>
    <col min="806" max="996" width="11.625" style="102"/>
    <col min="997" max="997" width="2.375" style="102" customWidth="1"/>
    <col min="998" max="998" width="11" style="102" customWidth="1"/>
    <col min="999" max="999" width="3" style="102" customWidth="1"/>
    <col min="1000" max="1000" width="6.625" style="102" customWidth="1"/>
    <col min="1001" max="1012" width="7.125" style="102" customWidth="1"/>
    <col min="1013" max="1013" width="7.625" style="102" customWidth="1"/>
    <col min="1014" max="1039" width="7.125" style="102" customWidth="1"/>
    <col min="1040" max="1040" width="4.125" style="102" customWidth="1"/>
    <col min="1041" max="1041" width="0" style="102" hidden="1" customWidth="1"/>
    <col min="1042" max="1042" width="12.625" style="102" customWidth="1"/>
    <col min="1043" max="1043" width="17.5" style="102" customWidth="1"/>
    <col min="1044" max="1044" width="15.5" style="102" customWidth="1"/>
    <col min="1045" max="1045" width="18.625" style="102" customWidth="1"/>
    <col min="1046" max="1046" width="17" style="102" customWidth="1"/>
    <col min="1047" max="1047" width="15.625" style="102" customWidth="1"/>
    <col min="1048" max="1048" width="15.25" style="102" customWidth="1"/>
    <col min="1049" max="1049" width="15.5" style="102" customWidth="1"/>
    <col min="1050" max="1050" width="16.25" style="102" customWidth="1"/>
    <col min="1051" max="1051" width="14.625" style="102" customWidth="1"/>
    <col min="1052" max="1052" width="13.25" style="102" customWidth="1"/>
    <col min="1053" max="1053" width="15.25" style="102" customWidth="1"/>
    <col min="1054" max="1054" width="15.75" style="102" customWidth="1"/>
    <col min="1055" max="1055" width="15" style="102" customWidth="1"/>
    <col min="1056" max="1056" width="16.875" style="102" customWidth="1"/>
    <col min="1057" max="1057" width="17.125" style="102" customWidth="1"/>
    <col min="1058" max="1058" width="15.875" style="102" customWidth="1"/>
    <col min="1059" max="1059" width="21.875" style="102" customWidth="1"/>
    <col min="1060" max="1061" width="17.875" style="102" customWidth="1"/>
    <col min="1062" max="1252" width="11.625" style="102"/>
    <col min="1253" max="1253" width="2.375" style="102" customWidth="1"/>
    <col min="1254" max="1254" width="11" style="102" customWidth="1"/>
    <col min="1255" max="1255" width="3" style="102" customWidth="1"/>
    <col min="1256" max="1256" width="6.625" style="102" customWidth="1"/>
    <col min="1257" max="1268" width="7.125" style="102" customWidth="1"/>
    <col min="1269" max="1269" width="7.625" style="102" customWidth="1"/>
    <col min="1270" max="1295" width="7.125" style="102" customWidth="1"/>
    <col min="1296" max="1296" width="4.125" style="102" customWidth="1"/>
    <col min="1297" max="1297" width="0" style="102" hidden="1" customWidth="1"/>
    <col min="1298" max="1298" width="12.625" style="102" customWidth="1"/>
    <col min="1299" max="1299" width="17.5" style="102" customWidth="1"/>
    <col min="1300" max="1300" width="15.5" style="102" customWidth="1"/>
    <col min="1301" max="1301" width="18.625" style="102" customWidth="1"/>
    <col min="1302" max="1302" width="17" style="102" customWidth="1"/>
    <col min="1303" max="1303" width="15.625" style="102" customWidth="1"/>
    <col min="1304" max="1304" width="15.25" style="102" customWidth="1"/>
    <col min="1305" max="1305" width="15.5" style="102" customWidth="1"/>
    <col min="1306" max="1306" width="16.25" style="102" customWidth="1"/>
    <col min="1307" max="1307" width="14.625" style="102" customWidth="1"/>
    <col min="1308" max="1308" width="13.25" style="102" customWidth="1"/>
    <col min="1309" max="1309" width="15.25" style="102" customWidth="1"/>
    <col min="1310" max="1310" width="15.75" style="102" customWidth="1"/>
    <col min="1311" max="1311" width="15" style="102" customWidth="1"/>
    <col min="1312" max="1312" width="16.875" style="102" customWidth="1"/>
    <col min="1313" max="1313" width="17.125" style="102" customWidth="1"/>
    <col min="1314" max="1314" width="15.875" style="102" customWidth="1"/>
    <col min="1315" max="1315" width="21.875" style="102" customWidth="1"/>
    <col min="1316" max="1317" width="17.875" style="102" customWidth="1"/>
    <col min="1318" max="1508" width="11.625" style="102"/>
    <col min="1509" max="1509" width="2.375" style="102" customWidth="1"/>
    <col min="1510" max="1510" width="11" style="102" customWidth="1"/>
    <col min="1511" max="1511" width="3" style="102" customWidth="1"/>
    <col min="1512" max="1512" width="6.625" style="102" customWidth="1"/>
    <col min="1513" max="1524" width="7.125" style="102" customWidth="1"/>
    <col min="1525" max="1525" width="7.625" style="102" customWidth="1"/>
    <col min="1526" max="1551" width="7.125" style="102" customWidth="1"/>
    <col min="1552" max="1552" width="4.125" style="102" customWidth="1"/>
    <col min="1553" max="1553" width="0" style="102" hidden="1" customWidth="1"/>
    <col min="1554" max="1554" width="12.625" style="102" customWidth="1"/>
    <col min="1555" max="1555" width="17.5" style="102" customWidth="1"/>
    <col min="1556" max="1556" width="15.5" style="102" customWidth="1"/>
    <col min="1557" max="1557" width="18.625" style="102" customWidth="1"/>
    <col min="1558" max="1558" width="17" style="102" customWidth="1"/>
    <col min="1559" max="1559" width="15.625" style="102" customWidth="1"/>
    <col min="1560" max="1560" width="15.25" style="102" customWidth="1"/>
    <col min="1561" max="1561" width="15.5" style="102" customWidth="1"/>
    <col min="1562" max="1562" width="16.25" style="102" customWidth="1"/>
    <col min="1563" max="1563" width="14.625" style="102" customWidth="1"/>
    <col min="1564" max="1564" width="13.25" style="102" customWidth="1"/>
    <col min="1565" max="1565" width="15.25" style="102" customWidth="1"/>
    <col min="1566" max="1566" width="15.75" style="102" customWidth="1"/>
    <col min="1567" max="1567" width="15" style="102" customWidth="1"/>
    <col min="1568" max="1568" width="16.875" style="102" customWidth="1"/>
    <col min="1569" max="1569" width="17.125" style="102" customWidth="1"/>
    <col min="1570" max="1570" width="15.875" style="102" customWidth="1"/>
    <col min="1571" max="1571" width="21.875" style="102" customWidth="1"/>
    <col min="1572" max="1573" width="17.875" style="102" customWidth="1"/>
    <col min="1574" max="1764" width="11.625" style="102"/>
    <col min="1765" max="1765" width="2.375" style="102" customWidth="1"/>
    <col min="1766" max="1766" width="11" style="102" customWidth="1"/>
    <col min="1767" max="1767" width="3" style="102" customWidth="1"/>
    <col min="1768" max="1768" width="6.625" style="102" customWidth="1"/>
    <col min="1769" max="1780" width="7.125" style="102" customWidth="1"/>
    <col min="1781" max="1781" width="7.625" style="102" customWidth="1"/>
    <col min="1782" max="1807" width="7.125" style="102" customWidth="1"/>
    <col min="1808" max="1808" width="4.125" style="102" customWidth="1"/>
    <col min="1809" max="1809" width="0" style="102" hidden="1" customWidth="1"/>
    <col min="1810" max="1810" width="12.625" style="102" customWidth="1"/>
    <col min="1811" max="1811" width="17.5" style="102" customWidth="1"/>
    <col min="1812" max="1812" width="15.5" style="102" customWidth="1"/>
    <col min="1813" max="1813" width="18.625" style="102" customWidth="1"/>
    <col min="1814" max="1814" width="17" style="102" customWidth="1"/>
    <col min="1815" max="1815" width="15.625" style="102" customWidth="1"/>
    <col min="1816" max="1816" width="15.25" style="102" customWidth="1"/>
    <col min="1817" max="1817" width="15.5" style="102" customWidth="1"/>
    <col min="1818" max="1818" width="16.25" style="102" customWidth="1"/>
    <col min="1819" max="1819" width="14.625" style="102" customWidth="1"/>
    <col min="1820" max="1820" width="13.25" style="102" customWidth="1"/>
    <col min="1821" max="1821" width="15.25" style="102" customWidth="1"/>
    <col min="1822" max="1822" width="15.75" style="102" customWidth="1"/>
    <col min="1823" max="1823" width="15" style="102" customWidth="1"/>
    <col min="1824" max="1824" width="16.875" style="102" customWidth="1"/>
    <col min="1825" max="1825" width="17.125" style="102" customWidth="1"/>
    <col min="1826" max="1826" width="15.875" style="102" customWidth="1"/>
    <col min="1827" max="1827" width="21.875" style="102" customWidth="1"/>
    <col min="1828" max="1829" width="17.875" style="102" customWidth="1"/>
    <col min="1830" max="2020" width="11.625" style="102"/>
    <col min="2021" max="2021" width="2.375" style="102" customWidth="1"/>
    <col min="2022" max="2022" width="11" style="102" customWidth="1"/>
    <col min="2023" max="2023" width="3" style="102" customWidth="1"/>
    <col min="2024" max="2024" width="6.625" style="102" customWidth="1"/>
    <col min="2025" max="2036" width="7.125" style="102" customWidth="1"/>
    <col min="2037" max="2037" width="7.625" style="102" customWidth="1"/>
    <col min="2038" max="2063" width="7.125" style="102" customWidth="1"/>
    <col min="2064" max="2064" width="4.125" style="102" customWidth="1"/>
    <col min="2065" max="2065" width="0" style="102" hidden="1" customWidth="1"/>
    <col min="2066" max="2066" width="12.625" style="102" customWidth="1"/>
    <col min="2067" max="2067" width="17.5" style="102" customWidth="1"/>
    <col min="2068" max="2068" width="15.5" style="102" customWidth="1"/>
    <col min="2069" max="2069" width="18.625" style="102" customWidth="1"/>
    <col min="2070" max="2070" width="17" style="102" customWidth="1"/>
    <col min="2071" max="2071" width="15.625" style="102" customWidth="1"/>
    <col min="2072" max="2072" width="15.25" style="102" customWidth="1"/>
    <col min="2073" max="2073" width="15.5" style="102" customWidth="1"/>
    <col min="2074" max="2074" width="16.25" style="102" customWidth="1"/>
    <col min="2075" max="2075" width="14.625" style="102" customWidth="1"/>
    <col min="2076" max="2076" width="13.25" style="102" customWidth="1"/>
    <col min="2077" max="2077" width="15.25" style="102" customWidth="1"/>
    <col min="2078" max="2078" width="15.75" style="102" customWidth="1"/>
    <col min="2079" max="2079" width="15" style="102" customWidth="1"/>
    <col min="2080" max="2080" width="16.875" style="102" customWidth="1"/>
    <col min="2081" max="2081" width="17.125" style="102" customWidth="1"/>
    <col min="2082" max="2082" width="15.875" style="102" customWidth="1"/>
    <col min="2083" max="2083" width="21.875" style="102" customWidth="1"/>
    <col min="2084" max="2085" width="17.875" style="102" customWidth="1"/>
    <col min="2086" max="2276" width="11.625" style="102"/>
    <col min="2277" max="2277" width="2.375" style="102" customWidth="1"/>
    <col min="2278" max="2278" width="11" style="102" customWidth="1"/>
    <col min="2279" max="2279" width="3" style="102" customWidth="1"/>
    <col min="2280" max="2280" width="6.625" style="102" customWidth="1"/>
    <col min="2281" max="2292" width="7.125" style="102" customWidth="1"/>
    <col min="2293" max="2293" width="7.625" style="102" customWidth="1"/>
    <col min="2294" max="2319" width="7.125" style="102" customWidth="1"/>
    <col min="2320" max="2320" width="4.125" style="102" customWidth="1"/>
    <col min="2321" max="2321" width="0" style="102" hidden="1" customWidth="1"/>
    <col min="2322" max="2322" width="12.625" style="102" customWidth="1"/>
    <col min="2323" max="2323" width="17.5" style="102" customWidth="1"/>
    <col min="2324" max="2324" width="15.5" style="102" customWidth="1"/>
    <col min="2325" max="2325" width="18.625" style="102" customWidth="1"/>
    <col min="2326" max="2326" width="17" style="102" customWidth="1"/>
    <col min="2327" max="2327" width="15.625" style="102" customWidth="1"/>
    <col min="2328" max="2328" width="15.25" style="102" customWidth="1"/>
    <col min="2329" max="2329" width="15.5" style="102" customWidth="1"/>
    <col min="2330" max="2330" width="16.25" style="102" customWidth="1"/>
    <col min="2331" max="2331" width="14.625" style="102" customWidth="1"/>
    <col min="2332" max="2332" width="13.25" style="102" customWidth="1"/>
    <col min="2333" max="2333" width="15.25" style="102" customWidth="1"/>
    <col min="2334" max="2334" width="15.75" style="102" customWidth="1"/>
    <col min="2335" max="2335" width="15" style="102" customWidth="1"/>
    <col min="2336" max="2336" width="16.875" style="102" customWidth="1"/>
    <col min="2337" max="2337" width="17.125" style="102" customWidth="1"/>
    <col min="2338" max="2338" width="15.875" style="102" customWidth="1"/>
    <col min="2339" max="2339" width="21.875" style="102" customWidth="1"/>
    <col min="2340" max="2341" width="17.875" style="102" customWidth="1"/>
    <col min="2342" max="2532" width="11.625" style="102"/>
    <col min="2533" max="2533" width="2.375" style="102" customWidth="1"/>
    <col min="2534" max="2534" width="11" style="102" customWidth="1"/>
    <col min="2535" max="2535" width="3" style="102" customWidth="1"/>
    <col min="2536" max="2536" width="6.625" style="102" customWidth="1"/>
    <col min="2537" max="2548" width="7.125" style="102" customWidth="1"/>
    <col min="2549" max="2549" width="7.625" style="102" customWidth="1"/>
    <col min="2550" max="2575" width="7.125" style="102" customWidth="1"/>
    <col min="2576" max="2576" width="4.125" style="102" customWidth="1"/>
    <col min="2577" max="2577" width="0" style="102" hidden="1" customWidth="1"/>
    <col min="2578" max="2578" width="12.625" style="102" customWidth="1"/>
    <col min="2579" max="2579" width="17.5" style="102" customWidth="1"/>
    <col min="2580" max="2580" width="15.5" style="102" customWidth="1"/>
    <col min="2581" max="2581" width="18.625" style="102" customWidth="1"/>
    <col min="2582" max="2582" width="17" style="102" customWidth="1"/>
    <col min="2583" max="2583" width="15.625" style="102" customWidth="1"/>
    <col min="2584" max="2584" width="15.25" style="102" customWidth="1"/>
    <col min="2585" max="2585" width="15.5" style="102" customWidth="1"/>
    <col min="2586" max="2586" width="16.25" style="102" customWidth="1"/>
    <col min="2587" max="2587" width="14.625" style="102" customWidth="1"/>
    <col min="2588" max="2588" width="13.25" style="102" customWidth="1"/>
    <col min="2589" max="2589" width="15.25" style="102" customWidth="1"/>
    <col min="2590" max="2590" width="15.75" style="102" customWidth="1"/>
    <col min="2591" max="2591" width="15" style="102" customWidth="1"/>
    <col min="2592" max="2592" width="16.875" style="102" customWidth="1"/>
    <col min="2593" max="2593" width="17.125" style="102" customWidth="1"/>
    <col min="2594" max="2594" width="15.875" style="102" customWidth="1"/>
    <col min="2595" max="2595" width="21.875" style="102" customWidth="1"/>
    <col min="2596" max="2597" width="17.875" style="102" customWidth="1"/>
    <col min="2598" max="2788" width="11.625" style="102"/>
    <col min="2789" max="2789" width="2.375" style="102" customWidth="1"/>
    <col min="2790" max="2790" width="11" style="102" customWidth="1"/>
    <col min="2791" max="2791" width="3" style="102" customWidth="1"/>
    <col min="2792" max="2792" width="6.625" style="102" customWidth="1"/>
    <col min="2793" max="2804" width="7.125" style="102" customWidth="1"/>
    <col min="2805" max="2805" width="7.625" style="102" customWidth="1"/>
    <col min="2806" max="2831" width="7.125" style="102" customWidth="1"/>
    <col min="2832" max="2832" width="4.125" style="102" customWidth="1"/>
    <col min="2833" max="2833" width="0" style="102" hidden="1" customWidth="1"/>
    <col min="2834" max="2834" width="12.625" style="102" customWidth="1"/>
    <col min="2835" max="2835" width="17.5" style="102" customWidth="1"/>
    <col min="2836" max="2836" width="15.5" style="102" customWidth="1"/>
    <col min="2837" max="2837" width="18.625" style="102" customWidth="1"/>
    <col min="2838" max="2838" width="17" style="102" customWidth="1"/>
    <col min="2839" max="2839" width="15.625" style="102" customWidth="1"/>
    <col min="2840" max="2840" width="15.25" style="102" customWidth="1"/>
    <col min="2841" max="2841" width="15.5" style="102" customWidth="1"/>
    <col min="2842" max="2842" width="16.25" style="102" customWidth="1"/>
    <col min="2843" max="2843" width="14.625" style="102" customWidth="1"/>
    <col min="2844" max="2844" width="13.25" style="102" customWidth="1"/>
    <col min="2845" max="2845" width="15.25" style="102" customWidth="1"/>
    <col min="2846" max="2846" width="15.75" style="102" customWidth="1"/>
    <col min="2847" max="2847" width="15" style="102" customWidth="1"/>
    <col min="2848" max="2848" width="16.875" style="102" customWidth="1"/>
    <col min="2849" max="2849" width="17.125" style="102" customWidth="1"/>
    <col min="2850" max="2850" width="15.875" style="102" customWidth="1"/>
    <col min="2851" max="2851" width="21.875" style="102" customWidth="1"/>
    <col min="2852" max="2853" width="17.875" style="102" customWidth="1"/>
    <col min="2854" max="3044" width="11.625" style="102"/>
    <col min="3045" max="3045" width="2.375" style="102" customWidth="1"/>
    <col min="3046" max="3046" width="11" style="102" customWidth="1"/>
    <col min="3047" max="3047" width="3" style="102" customWidth="1"/>
    <col min="3048" max="3048" width="6.625" style="102" customWidth="1"/>
    <col min="3049" max="3060" width="7.125" style="102" customWidth="1"/>
    <col min="3061" max="3061" width="7.625" style="102" customWidth="1"/>
    <col min="3062" max="3087" width="7.125" style="102" customWidth="1"/>
    <col min="3088" max="3088" width="4.125" style="102" customWidth="1"/>
    <col min="3089" max="3089" width="0" style="102" hidden="1" customWidth="1"/>
    <col min="3090" max="3090" width="12.625" style="102" customWidth="1"/>
    <col min="3091" max="3091" width="17.5" style="102" customWidth="1"/>
    <col min="3092" max="3092" width="15.5" style="102" customWidth="1"/>
    <col min="3093" max="3093" width="18.625" style="102" customWidth="1"/>
    <col min="3094" max="3094" width="17" style="102" customWidth="1"/>
    <col min="3095" max="3095" width="15.625" style="102" customWidth="1"/>
    <col min="3096" max="3096" width="15.25" style="102" customWidth="1"/>
    <col min="3097" max="3097" width="15.5" style="102" customWidth="1"/>
    <col min="3098" max="3098" width="16.25" style="102" customWidth="1"/>
    <col min="3099" max="3099" width="14.625" style="102" customWidth="1"/>
    <col min="3100" max="3100" width="13.25" style="102" customWidth="1"/>
    <col min="3101" max="3101" width="15.25" style="102" customWidth="1"/>
    <col min="3102" max="3102" width="15.75" style="102" customWidth="1"/>
    <col min="3103" max="3103" width="15" style="102" customWidth="1"/>
    <col min="3104" max="3104" width="16.875" style="102" customWidth="1"/>
    <col min="3105" max="3105" width="17.125" style="102" customWidth="1"/>
    <col min="3106" max="3106" width="15.875" style="102" customWidth="1"/>
    <col min="3107" max="3107" width="21.875" style="102" customWidth="1"/>
    <col min="3108" max="3109" width="17.875" style="102" customWidth="1"/>
    <col min="3110" max="3300" width="11.625" style="102"/>
    <col min="3301" max="3301" width="2.375" style="102" customWidth="1"/>
    <col min="3302" max="3302" width="11" style="102" customWidth="1"/>
    <col min="3303" max="3303" width="3" style="102" customWidth="1"/>
    <col min="3304" max="3304" width="6.625" style="102" customWidth="1"/>
    <col min="3305" max="3316" width="7.125" style="102" customWidth="1"/>
    <col min="3317" max="3317" width="7.625" style="102" customWidth="1"/>
    <col min="3318" max="3343" width="7.125" style="102" customWidth="1"/>
    <col min="3344" max="3344" width="4.125" style="102" customWidth="1"/>
    <col min="3345" max="3345" width="0" style="102" hidden="1" customWidth="1"/>
    <col min="3346" max="3346" width="12.625" style="102" customWidth="1"/>
    <col min="3347" max="3347" width="17.5" style="102" customWidth="1"/>
    <col min="3348" max="3348" width="15.5" style="102" customWidth="1"/>
    <col min="3349" max="3349" width="18.625" style="102" customWidth="1"/>
    <col min="3350" max="3350" width="17" style="102" customWidth="1"/>
    <col min="3351" max="3351" width="15.625" style="102" customWidth="1"/>
    <col min="3352" max="3352" width="15.25" style="102" customWidth="1"/>
    <col min="3353" max="3353" width="15.5" style="102" customWidth="1"/>
    <col min="3354" max="3354" width="16.25" style="102" customWidth="1"/>
    <col min="3355" max="3355" width="14.625" style="102" customWidth="1"/>
    <col min="3356" max="3356" width="13.25" style="102" customWidth="1"/>
    <col min="3357" max="3357" width="15.25" style="102" customWidth="1"/>
    <col min="3358" max="3358" width="15.75" style="102" customWidth="1"/>
    <col min="3359" max="3359" width="15" style="102" customWidth="1"/>
    <col min="3360" max="3360" width="16.875" style="102" customWidth="1"/>
    <col min="3361" max="3361" width="17.125" style="102" customWidth="1"/>
    <col min="3362" max="3362" width="15.875" style="102" customWidth="1"/>
    <col min="3363" max="3363" width="21.875" style="102" customWidth="1"/>
    <col min="3364" max="3365" width="17.875" style="102" customWidth="1"/>
    <col min="3366" max="3556" width="11.625" style="102"/>
    <col min="3557" max="3557" width="2.375" style="102" customWidth="1"/>
    <col min="3558" max="3558" width="11" style="102" customWidth="1"/>
    <col min="3559" max="3559" width="3" style="102" customWidth="1"/>
    <col min="3560" max="3560" width="6.625" style="102" customWidth="1"/>
    <col min="3561" max="3572" width="7.125" style="102" customWidth="1"/>
    <col min="3573" max="3573" width="7.625" style="102" customWidth="1"/>
    <col min="3574" max="3599" width="7.125" style="102" customWidth="1"/>
    <col min="3600" max="3600" width="4.125" style="102" customWidth="1"/>
    <col min="3601" max="3601" width="0" style="102" hidden="1" customWidth="1"/>
    <col min="3602" max="3602" width="12.625" style="102" customWidth="1"/>
    <col min="3603" max="3603" width="17.5" style="102" customWidth="1"/>
    <col min="3604" max="3604" width="15.5" style="102" customWidth="1"/>
    <col min="3605" max="3605" width="18.625" style="102" customWidth="1"/>
    <col min="3606" max="3606" width="17" style="102" customWidth="1"/>
    <col min="3607" max="3607" width="15.625" style="102" customWidth="1"/>
    <col min="3608" max="3608" width="15.25" style="102" customWidth="1"/>
    <col min="3609" max="3609" width="15.5" style="102" customWidth="1"/>
    <col min="3610" max="3610" width="16.25" style="102" customWidth="1"/>
    <col min="3611" max="3611" width="14.625" style="102" customWidth="1"/>
    <col min="3612" max="3612" width="13.25" style="102" customWidth="1"/>
    <col min="3613" max="3613" width="15.25" style="102" customWidth="1"/>
    <col min="3614" max="3614" width="15.75" style="102" customWidth="1"/>
    <col min="3615" max="3615" width="15" style="102" customWidth="1"/>
    <col min="3616" max="3616" width="16.875" style="102" customWidth="1"/>
    <col min="3617" max="3617" width="17.125" style="102" customWidth="1"/>
    <col min="3618" max="3618" width="15.875" style="102" customWidth="1"/>
    <col min="3619" max="3619" width="21.875" style="102" customWidth="1"/>
    <col min="3620" max="3621" width="17.875" style="102" customWidth="1"/>
    <col min="3622" max="3812" width="11.625" style="102"/>
    <col min="3813" max="3813" width="2.375" style="102" customWidth="1"/>
    <col min="3814" max="3814" width="11" style="102" customWidth="1"/>
    <col min="3815" max="3815" width="3" style="102" customWidth="1"/>
    <col min="3816" max="3816" width="6.625" style="102" customWidth="1"/>
    <col min="3817" max="3828" width="7.125" style="102" customWidth="1"/>
    <col min="3829" max="3829" width="7.625" style="102" customWidth="1"/>
    <col min="3830" max="3855" width="7.125" style="102" customWidth="1"/>
    <col min="3856" max="3856" width="4.125" style="102" customWidth="1"/>
    <col min="3857" max="3857" width="0" style="102" hidden="1" customWidth="1"/>
    <col min="3858" max="3858" width="12.625" style="102" customWidth="1"/>
    <col min="3859" max="3859" width="17.5" style="102" customWidth="1"/>
    <col min="3860" max="3860" width="15.5" style="102" customWidth="1"/>
    <col min="3861" max="3861" width="18.625" style="102" customWidth="1"/>
    <col min="3862" max="3862" width="17" style="102" customWidth="1"/>
    <col min="3863" max="3863" width="15.625" style="102" customWidth="1"/>
    <col min="3864" max="3864" width="15.25" style="102" customWidth="1"/>
    <col min="3865" max="3865" width="15.5" style="102" customWidth="1"/>
    <col min="3866" max="3866" width="16.25" style="102" customWidth="1"/>
    <col min="3867" max="3867" width="14.625" style="102" customWidth="1"/>
    <col min="3868" max="3868" width="13.25" style="102" customWidth="1"/>
    <col min="3869" max="3869" width="15.25" style="102" customWidth="1"/>
    <col min="3870" max="3870" width="15.75" style="102" customWidth="1"/>
    <col min="3871" max="3871" width="15" style="102" customWidth="1"/>
    <col min="3872" max="3872" width="16.875" style="102" customWidth="1"/>
    <col min="3873" max="3873" width="17.125" style="102" customWidth="1"/>
    <col min="3874" max="3874" width="15.875" style="102" customWidth="1"/>
    <col min="3875" max="3875" width="21.875" style="102" customWidth="1"/>
    <col min="3876" max="3877" width="17.875" style="102" customWidth="1"/>
    <col min="3878" max="4068" width="11.625" style="102"/>
    <col min="4069" max="4069" width="2.375" style="102" customWidth="1"/>
    <col min="4070" max="4070" width="11" style="102" customWidth="1"/>
    <col min="4071" max="4071" width="3" style="102" customWidth="1"/>
    <col min="4072" max="4072" width="6.625" style="102" customWidth="1"/>
    <col min="4073" max="4084" width="7.125" style="102" customWidth="1"/>
    <col min="4085" max="4085" width="7.625" style="102" customWidth="1"/>
    <col min="4086" max="4111" width="7.125" style="102" customWidth="1"/>
    <col min="4112" max="4112" width="4.125" style="102" customWidth="1"/>
    <col min="4113" max="4113" width="0" style="102" hidden="1" customWidth="1"/>
    <col min="4114" max="4114" width="12.625" style="102" customWidth="1"/>
    <col min="4115" max="4115" width="17.5" style="102" customWidth="1"/>
    <col min="4116" max="4116" width="15.5" style="102" customWidth="1"/>
    <col min="4117" max="4117" width="18.625" style="102" customWidth="1"/>
    <col min="4118" max="4118" width="17" style="102" customWidth="1"/>
    <col min="4119" max="4119" width="15.625" style="102" customWidth="1"/>
    <col min="4120" max="4120" width="15.25" style="102" customWidth="1"/>
    <col min="4121" max="4121" width="15.5" style="102" customWidth="1"/>
    <col min="4122" max="4122" width="16.25" style="102" customWidth="1"/>
    <col min="4123" max="4123" width="14.625" style="102" customWidth="1"/>
    <col min="4124" max="4124" width="13.25" style="102" customWidth="1"/>
    <col min="4125" max="4125" width="15.25" style="102" customWidth="1"/>
    <col min="4126" max="4126" width="15.75" style="102" customWidth="1"/>
    <col min="4127" max="4127" width="15" style="102" customWidth="1"/>
    <col min="4128" max="4128" width="16.875" style="102" customWidth="1"/>
    <col min="4129" max="4129" width="17.125" style="102" customWidth="1"/>
    <col min="4130" max="4130" width="15.875" style="102" customWidth="1"/>
    <col min="4131" max="4131" width="21.875" style="102" customWidth="1"/>
    <col min="4132" max="4133" width="17.875" style="102" customWidth="1"/>
    <col min="4134" max="4324" width="11.625" style="102"/>
    <col min="4325" max="4325" width="2.375" style="102" customWidth="1"/>
    <col min="4326" max="4326" width="11" style="102" customWidth="1"/>
    <col min="4327" max="4327" width="3" style="102" customWidth="1"/>
    <col min="4328" max="4328" width="6.625" style="102" customWidth="1"/>
    <col min="4329" max="4340" width="7.125" style="102" customWidth="1"/>
    <col min="4341" max="4341" width="7.625" style="102" customWidth="1"/>
    <col min="4342" max="4367" width="7.125" style="102" customWidth="1"/>
    <col min="4368" max="4368" width="4.125" style="102" customWidth="1"/>
    <col min="4369" max="4369" width="0" style="102" hidden="1" customWidth="1"/>
    <col min="4370" max="4370" width="12.625" style="102" customWidth="1"/>
    <col min="4371" max="4371" width="17.5" style="102" customWidth="1"/>
    <col min="4372" max="4372" width="15.5" style="102" customWidth="1"/>
    <col min="4373" max="4373" width="18.625" style="102" customWidth="1"/>
    <col min="4374" max="4374" width="17" style="102" customWidth="1"/>
    <col min="4375" max="4375" width="15.625" style="102" customWidth="1"/>
    <col min="4376" max="4376" width="15.25" style="102" customWidth="1"/>
    <col min="4377" max="4377" width="15.5" style="102" customWidth="1"/>
    <col min="4378" max="4378" width="16.25" style="102" customWidth="1"/>
    <col min="4379" max="4379" width="14.625" style="102" customWidth="1"/>
    <col min="4380" max="4380" width="13.25" style="102" customWidth="1"/>
    <col min="4381" max="4381" width="15.25" style="102" customWidth="1"/>
    <col min="4382" max="4382" width="15.75" style="102" customWidth="1"/>
    <col min="4383" max="4383" width="15" style="102" customWidth="1"/>
    <col min="4384" max="4384" width="16.875" style="102" customWidth="1"/>
    <col min="4385" max="4385" width="17.125" style="102" customWidth="1"/>
    <col min="4386" max="4386" width="15.875" style="102" customWidth="1"/>
    <col min="4387" max="4387" width="21.875" style="102" customWidth="1"/>
    <col min="4388" max="4389" width="17.875" style="102" customWidth="1"/>
    <col min="4390" max="4580" width="11.625" style="102"/>
    <col min="4581" max="4581" width="2.375" style="102" customWidth="1"/>
    <col min="4582" max="4582" width="11" style="102" customWidth="1"/>
    <col min="4583" max="4583" width="3" style="102" customWidth="1"/>
    <col min="4584" max="4584" width="6.625" style="102" customWidth="1"/>
    <col min="4585" max="4596" width="7.125" style="102" customWidth="1"/>
    <col min="4597" max="4597" width="7.625" style="102" customWidth="1"/>
    <col min="4598" max="4623" width="7.125" style="102" customWidth="1"/>
    <col min="4624" max="4624" width="4.125" style="102" customWidth="1"/>
    <col min="4625" max="4625" width="0" style="102" hidden="1" customWidth="1"/>
    <col min="4626" max="4626" width="12.625" style="102" customWidth="1"/>
    <col min="4627" max="4627" width="17.5" style="102" customWidth="1"/>
    <col min="4628" max="4628" width="15.5" style="102" customWidth="1"/>
    <col min="4629" max="4629" width="18.625" style="102" customWidth="1"/>
    <col min="4630" max="4630" width="17" style="102" customWidth="1"/>
    <col min="4631" max="4631" width="15.625" style="102" customWidth="1"/>
    <col min="4632" max="4632" width="15.25" style="102" customWidth="1"/>
    <col min="4633" max="4633" width="15.5" style="102" customWidth="1"/>
    <col min="4634" max="4634" width="16.25" style="102" customWidth="1"/>
    <col min="4635" max="4635" width="14.625" style="102" customWidth="1"/>
    <col min="4636" max="4636" width="13.25" style="102" customWidth="1"/>
    <col min="4637" max="4637" width="15.25" style="102" customWidth="1"/>
    <col min="4638" max="4638" width="15.75" style="102" customWidth="1"/>
    <col min="4639" max="4639" width="15" style="102" customWidth="1"/>
    <col min="4640" max="4640" width="16.875" style="102" customWidth="1"/>
    <col min="4641" max="4641" width="17.125" style="102" customWidth="1"/>
    <col min="4642" max="4642" width="15.875" style="102" customWidth="1"/>
    <col min="4643" max="4643" width="21.875" style="102" customWidth="1"/>
    <col min="4644" max="4645" width="17.875" style="102" customWidth="1"/>
    <col min="4646" max="4836" width="11.625" style="102"/>
    <col min="4837" max="4837" width="2.375" style="102" customWidth="1"/>
    <col min="4838" max="4838" width="11" style="102" customWidth="1"/>
    <col min="4839" max="4839" width="3" style="102" customWidth="1"/>
    <col min="4840" max="4840" width="6.625" style="102" customWidth="1"/>
    <col min="4841" max="4852" width="7.125" style="102" customWidth="1"/>
    <col min="4853" max="4853" width="7.625" style="102" customWidth="1"/>
    <col min="4854" max="4879" width="7.125" style="102" customWidth="1"/>
    <col min="4880" max="4880" width="4.125" style="102" customWidth="1"/>
    <col min="4881" max="4881" width="0" style="102" hidden="1" customWidth="1"/>
    <col min="4882" max="4882" width="12.625" style="102" customWidth="1"/>
    <col min="4883" max="4883" width="17.5" style="102" customWidth="1"/>
    <col min="4884" max="4884" width="15.5" style="102" customWidth="1"/>
    <col min="4885" max="4885" width="18.625" style="102" customWidth="1"/>
    <col min="4886" max="4886" width="17" style="102" customWidth="1"/>
    <col min="4887" max="4887" width="15.625" style="102" customWidth="1"/>
    <col min="4888" max="4888" width="15.25" style="102" customWidth="1"/>
    <col min="4889" max="4889" width="15.5" style="102" customWidth="1"/>
    <col min="4890" max="4890" width="16.25" style="102" customWidth="1"/>
    <col min="4891" max="4891" width="14.625" style="102" customWidth="1"/>
    <col min="4892" max="4892" width="13.25" style="102" customWidth="1"/>
    <col min="4893" max="4893" width="15.25" style="102" customWidth="1"/>
    <col min="4894" max="4894" width="15.75" style="102" customWidth="1"/>
    <col min="4895" max="4895" width="15" style="102" customWidth="1"/>
    <col min="4896" max="4896" width="16.875" style="102" customWidth="1"/>
    <col min="4897" max="4897" width="17.125" style="102" customWidth="1"/>
    <col min="4898" max="4898" width="15.875" style="102" customWidth="1"/>
    <col min="4899" max="4899" width="21.875" style="102" customWidth="1"/>
    <col min="4900" max="4901" width="17.875" style="102" customWidth="1"/>
    <col min="4902" max="5092" width="11.625" style="102"/>
    <col min="5093" max="5093" width="2.375" style="102" customWidth="1"/>
    <col min="5094" max="5094" width="11" style="102" customWidth="1"/>
    <col min="5095" max="5095" width="3" style="102" customWidth="1"/>
    <col min="5096" max="5096" width="6.625" style="102" customWidth="1"/>
    <col min="5097" max="5108" width="7.125" style="102" customWidth="1"/>
    <col min="5109" max="5109" width="7.625" style="102" customWidth="1"/>
    <col min="5110" max="5135" width="7.125" style="102" customWidth="1"/>
    <col min="5136" max="5136" width="4.125" style="102" customWidth="1"/>
    <col min="5137" max="5137" width="0" style="102" hidden="1" customWidth="1"/>
    <col min="5138" max="5138" width="12.625" style="102" customWidth="1"/>
    <col min="5139" max="5139" width="17.5" style="102" customWidth="1"/>
    <col min="5140" max="5140" width="15.5" style="102" customWidth="1"/>
    <col min="5141" max="5141" width="18.625" style="102" customWidth="1"/>
    <col min="5142" max="5142" width="17" style="102" customWidth="1"/>
    <col min="5143" max="5143" width="15.625" style="102" customWidth="1"/>
    <col min="5144" max="5144" width="15.25" style="102" customWidth="1"/>
    <col min="5145" max="5145" width="15.5" style="102" customWidth="1"/>
    <col min="5146" max="5146" width="16.25" style="102" customWidth="1"/>
    <col min="5147" max="5147" width="14.625" style="102" customWidth="1"/>
    <col min="5148" max="5148" width="13.25" style="102" customWidth="1"/>
    <col min="5149" max="5149" width="15.25" style="102" customWidth="1"/>
    <col min="5150" max="5150" width="15.75" style="102" customWidth="1"/>
    <col min="5151" max="5151" width="15" style="102" customWidth="1"/>
    <col min="5152" max="5152" width="16.875" style="102" customWidth="1"/>
    <col min="5153" max="5153" width="17.125" style="102" customWidth="1"/>
    <col min="5154" max="5154" width="15.875" style="102" customWidth="1"/>
    <col min="5155" max="5155" width="21.875" style="102" customWidth="1"/>
    <col min="5156" max="5157" width="17.875" style="102" customWidth="1"/>
    <col min="5158" max="5348" width="11.625" style="102"/>
    <col min="5349" max="5349" width="2.375" style="102" customWidth="1"/>
    <col min="5350" max="5350" width="11" style="102" customWidth="1"/>
    <col min="5351" max="5351" width="3" style="102" customWidth="1"/>
    <col min="5352" max="5352" width="6.625" style="102" customWidth="1"/>
    <col min="5353" max="5364" width="7.125" style="102" customWidth="1"/>
    <col min="5365" max="5365" width="7.625" style="102" customWidth="1"/>
    <col min="5366" max="5391" width="7.125" style="102" customWidth="1"/>
    <col min="5392" max="5392" width="4.125" style="102" customWidth="1"/>
    <col min="5393" max="5393" width="0" style="102" hidden="1" customWidth="1"/>
    <col min="5394" max="5394" width="12.625" style="102" customWidth="1"/>
    <col min="5395" max="5395" width="17.5" style="102" customWidth="1"/>
    <col min="5396" max="5396" width="15.5" style="102" customWidth="1"/>
    <col min="5397" max="5397" width="18.625" style="102" customWidth="1"/>
    <col min="5398" max="5398" width="17" style="102" customWidth="1"/>
    <col min="5399" max="5399" width="15.625" style="102" customWidth="1"/>
    <col min="5400" max="5400" width="15.25" style="102" customWidth="1"/>
    <col min="5401" max="5401" width="15.5" style="102" customWidth="1"/>
    <col min="5402" max="5402" width="16.25" style="102" customWidth="1"/>
    <col min="5403" max="5403" width="14.625" style="102" customWidth="1"/>
    <col min="5404" max="5404" width="13.25" style="102" customWidth="1"/>
    <col min="5405" max="5405" width="15.25" style="102" customWidth="1"/>
    <col min="5406" max="5406" width="15.75" style="102" customWidth="1"/>
    <col min="5407" max="5407" width="15" style="102" customWidth="1"/>
    <col min="5408" max="5408" width="16.875" style="102" customWidth="1"/>
    <col min="5409" max="5409" width="17.125" style="102" customWidth="1"/>
    <col min="5410" max="5410" width="15.875" style="102" customWidth="1"/>
    <col min="5411" max="5411" width="21.875" style="102" customWidth="1"/>
    <col min="5412" max="5413" width="17.875" style="102" customWidth="1"/>
    <col min="5414" max="5604" width="11.625" style="102"/>
    <col min="5605" max="5605" width="2.375" style="102" customWidth="1"/>
    <col min="5606" max="5606" width="11" style="102" customWidth="1"/>
    <col min="5607" max="5607" width="3" style="102" customWidth="1"/>
    <col min="5608" max="5608" width="6.625" style="102" customWidth="1"/>
    <col min="5609" max="5620" width="7.125" style="102" customWidth="1"/>
    <col min="5621" max="5621" width="7.625" style="102" customWidth="1"/>
    <col min="5622" max="5647" width="7.125" style="102" customWidth="1"/>
    <col min="5648" max="5648" width="4.125" style="102" customWidth="1"/>
    <col min="5649" max="5649" width="0" style="102" hidden="1" customWidth="1"/>
    <col min="5650" max="5650" width="12.625" style="102" customWidth="1"/>
    <col min="5651" max="5651" width="17.5" style="102" customWidth="1"/>
    <col min="5652" max="5652" width="15.5" style="102" customWidth="1"/>
    <col min="5653" max="5653" width="18.625" style="102" customWidth="1"/>
    <col min="5654" max="5654" width="17" style="102" customWidth="1"/>
    <col min="5655" max="5655" width="15.625" style="102" customWidth="1"/>
    <col min="5656" max="5656" width="15.25" style="102" customWidth="1"/>
    <col min="5657" max="5657" width="15.5" style="102" customWidth="1"/>
    <col min="5658" max="5658" width="16.25" style="102" customWidth="1"/>
    <col min="5659" max="5659" width="14.625" style="102" customWidth="1"/>
    <col min="5660" max="5660" width="13.25" style="102" customWidth="1"/>
    <col min="5661" max="5661" width="15.25" style="102" customWidth="1"/>
    <col min="5662" max="5662" width="15.75" style="102" customWidth="1"/>
    <col min="5663" max="5663" width="15" style="102" customWidth="1"/>
    <col min="5664" max="5664" width="16.875" style="102" customWidth="1"/>
    <col min="5665" max="5665" width="17.125" style="102" customWidth="1"/>
    <col min="5666" max="5666" width="15.875" style="102" customWidth="1"/>
    <col min="5667" max="5667" width="21.875" style="102" customWidth="1"/>
    <col min="5668" max="5669" width="17.875" style="102" customWidth="1"/>
    <col min="5670" max="5860" width="11.625" style="102"/>
    <col min="5861" max="5861" width="2.375" style="102" customWidth="1"/>
    <col min="5862" max="5862" width="11" style="102" customWidth="1"/>
    <col min="5863" max="5863" width="3" style="102" customWidth="1"/>
    <col min="5864" max="5864" width="6.625" style="102" customWidth="1"/>
    <col min="5865" max="5876" width="7.125" style="102" customWidth="1"/>
    <col min="5877" max="5877" width="7.625" style="102" customWidth="1"/>
    <col min="5878" max="5903" width="7.125" style="102" customWidth="1"/>
    <col min="5904" max="5904" width="4.125" style="102" customWidth="1"/>
    <col min="5905" max="5905" width="0" style="102" hidden="1" customWidth="1"/>
    <col min="5906" max="5906" width="12.625" style="102" customWidth="1"/>
    <col min="5907" max="5907" width="17.5" style="102" customWidth="1"/>
    <col min="5908" max="5908" width="15.5" style="102" customWidth="1"/>
    <col min="5909" max="5909" width="18.625" style="102" customWidth="1"/>
    <col min="5910" max="5910" width="17" style="102" customWidth="1"/>
    <col min="5911" max="5911" width="15.625" style="102" customWidth="1"/>
    <col min="5912" max="5912" width="15.25" style="102" customWidth="1"/>
    <col min="5913" max="5913" width="15.5" style="102" customWidth="1"/>
    <col min="5914" max="5914" width="16.25" style="102" customWidth="1"/>
    <col min="5915" max="5915" width="14.625" style="102" customWidth="1"/>
    <col min="5916" max="5916" width="13.25" style="102" customWidth="1"/>
    <col min="5917" max="5917" width="15.25" style="102" customWidth="1"/>
    <col min="5918" max="5918" width="15.75" style="102" customWidth="1"/>
    <col min="5919" max="5919" width="15" style="102" customWidth="1"/>
    <col min="5920" max="5920" width="16.875" style="102" customWidth="1"/>
    <col min="5921" max="5921" width="17.125" style="102" customWidth="1"/>
    <col min="5922" max="5922" width="15.875" style="102" customWidth="1"/>
    <col min="5923" max="5923" width="21.875" style="102" customWidth="1"/>
    <col min="5924" max="5925" width="17.875" style="102" customWidth="1"/>
    <col min="5926" max="6116" width="11.625" style="102"/>
    <col min="6117" max="6117" width="2.375" style="102" customWidth="1"/>
    <col min="6118" max="6118" width="11" style="102" customWidth="1"/>
    <col min="6119" max="6119" width="3" style="102" customWidth="1"/>
    <col min="6120" max="6120" width="6.625" style="102" customWidth="1"/>
    <col min="6121" max="6132" width="7.125" style="102" customWidth="1"/>
    <col min="6133" max="6133" width="7.625" style="102" customWidth="1"/>
    <col min="6134" max="6159" width="7.125" style="102" customWidth="1"/>
    <col min="6160" max="6160" width="4.125" style="102" customWidth="1"/>
    <col min="6161" max="6161" width="0" style="102" hidden="1" customWidth="1"/>
    <col min="6162" max="6162" width="12.625" style="102" customWidth="1"/>
    <col min="6163" max="6163" width="17.5" style="102" customWidth="1"/>
    <col min="6164" max="6164" width="15.5" style="102" customWidth="1"/>
    <col min="6165" max="6165" width="18.625" style="102" customWidth="1"/>
    <col min="6166" max="6166" width="17" style="102" customWidth="1"/>
    <col min="6167" max="6167" width="15.625" style="102" customWidth="1"/>
    <col min="6168" max="6168" width="15.25" style="102" customWidth="1"/>
    <col min="6169" max="6169" width="15.5" style="102" customWidth="1"/>
    <col min="6170" max="6170" width="16.25" style="102" customWidth="1"/>
    <col min="6171" max="6171" width="14.625" style="102" customWidth="1"/>
    <col min="6172" max="6172" width="13.25" style="102" customWidth="1"/>
    <col min="6173" max="6173" width="15.25" style="102" customWidth="1"/>
    <col min="6174" max="6174" width="15.75" style="102" customWidth="1"/>
    <col min="6175" max="6175" width="15" style="102" customWidth="1"/>
    <col min="6176" max="6176" width="16.875" style="102" customWidth="1"/>
    <col min="6177" max="6177" width="17.125" style="102" customWidth="1"/>
    <col min="6178" max="6178" width="15.875" style="102" customWidth="1"/>
    <col min="6179" max="6179" width="21.875" style="102" customWidth="1"/>
    <col min="6180" max="6181" width="17.875" style="102" customWidth="1"/>
    <col min="6182" max="6372" width="11.625" style="102"/>
    <col min="6373" max="6373" width="2.375" style="102" customWidth="1"/>
    <col min="6374" max="6374" width="11" style="102" customWidth="1"/>
    <col min="6375" max="6375" width="3" style="102" customWidth="1"/>
    <col min="6376" max="6376" width="6.625" style="102" customWidth="1"/>
    <col min="6377" max="6388" width="7.125" style="102" customWidth="1"/>
    <col min="6389" max="6389" width="7.625" style="102" customWidth="1"/>
    <col min="6390" max="6415" width="7.125" style="102" customWidth="1"/>
    <col min="6416" max="6416" width="4.125" style="102" customWidth="1"/>
    <col min="6417" max="6417" width="0" style="102" hidden="1" customWidth="1"/>
    <col min="6418" max="6418" width="12.625" style="102" customWidth="1"/>
    <col min="6419" max="6419" width="17.5" style="102" customWidth="1"/>
    <col min="6420" max="6420" width="15.5" style="102" customWidth="1"/>
    <col min="6421" max="6421" width="18.625" style="102" customWidth="1"/>
    <col min="6422" max="6422" width="17" style="102" customWidth="1"/>
    <col min="6423" max="6423" width="15.625" style="102" customWidth="1"/>
    <col min="6424" max="6424" width="15.25" style="102" customWidth="1"/>
    <col min="6425" max="6425" width="15.5" style="102" customWidth="1"/>
    <col min="6426" max="6426" width="16.25" style="102" customWidth="1"/>
    <col min="6427" max="6427" width="14.625" style="102" customWidth="1"/>
    <col min="6428" max="6428" width="13.25" style="102" customWidth="1"/>
    <col min="6429" max="6429" width="15.25" style="102" customWidth="1"/>
    <col min="6430" max="6430" width="15.75" style="102" customWidth="1"/>
    <col min="6431" max="6431" width="15" style="102" customWidth="1"/>
    <col min="6432" max="6432" width="16.875" style="102" customWidth="1"/>
    <col min="6433" max="6433" width="17.125" style="102" customWidth="1"/>
    <col min="6434" max="6434" width="15.875" style="102" customWidth="1"/>
    <col min="6435" max="6435" width="21.875" style="102" customWidth="1"/>
    <col min="6436" max="6437" width="17.875" style="102" customWidth="1"/>
    <col min="6438" max="6628" width="11.625" style="102"/>
    <col min="6629" max="6629" width="2.375" style="102" customWidth="1"/>
    <col min="6630" max="6630" width="11" style="102" customWidth="1"/>
    <col min="6631" max="6631" width="3" style="102" customWidth="1"/>
    <col min="6632" max="6632" width="6.625" style="102" customWidth="1"/>
    <col min="6633" max="6644" width="7.125" style="102" customWidth="1"/>
    <col min="6645" max="6645" width="7.625" style="102" customWidth="1"/>
    <col min="6646" max="6671" width="7.125" style="102" customWidth="1"/>
    <col min="6672" max="6672" width="4.125" style="102" customWidth="1"/>
    <col min="6673" max="6673" width="0" style="102" hidden="1" customWidth="1"/>
    <col min="6674" max="6674" width="12.625" style="102" customWidth="1"/>
    <col min="6675" max="6675" width="17.5" style="102" customWidth="1"/>
    <col min="6676" max="6676" width="15.5" style="102" customWidth="1"/>
    <col min="6677" max="6677" width="18.625" style="102" customWidth="1"/>
    <col min="6678" max="6678" width="17" style="102" customWidth="1"/>
    <col min="6679" max="6679" width="15.625" style="102" customWidth="1"/>
    <col min="6680" max="6680" width="15.25" style="102" customWidth="1"/>
    <col min="6681" max="6681" width="15.5" style="102" customWidth="1"/>
    <col min="6682" max="6682" width="16.25" style="102" customWidth="1"/>
    <col min="6683" max="6683" width="14.625" style="102" customWidth="1"/>
    <col min="6684" max="6684" width="13.25" style="102" customWidth="1"/>
    <col min="6685" max="6685" width="15.25" style="102" customWidth="1"/>
    <col min="6686" max="6686" width="15.75" style="102" customWidth="1"/>
    <col min="6687" max="6687" width="15" style="102" customWidth="1"/>
    <col min="6688" max="6688" width="16.875" style="102" customWidth="1"/>
    <col min="6689" max="6689" width="17.125" style="102" customWidth="1"/>
    <col min="6690" max="6690" width="15.875" style="102" customWidth="1"/>
    <col min="6691" max="6691" width="21.875" style="102" customWidth="1"/>
    <col min="6692" max="6693" width="17.875" style="102" customWidth="1"/>
    <col min="6694" max="6884" width="11.625" style="102"/>
    <col min="6885" max="6885" width="2.375" style="102" customWidth="1"/>
    <col min="6886" max="6886" width="11" style="102" customWidth="1"/>
    <col min="6887" max="6887" width="3" style="102" customWidth="1"/>
    <col min="6888" max="6888" width="6.625" style="102" customWidth="1"/>
    <col min="6889" max="6900" width="7.125" style="102" customWidth="1"/>
    <col min="6901" max="6901" width="7.625" style="102" customWidth="1"/>
    <col min="6902" max="6927" width="7.125" style="102" customWidth="1"/>
    <col min="6928" max="6928" width="4.125" style="102" customWidth="1"/>
    <col min="6929" max="6929" width="0" style="102" hidden="1" customWidth="1"/>
    <col min="6930" max="6930" width="12.625" style="102" customWidth="1"/>
    <col min="6931" max="6931" width="17.5" style="102" customWidth="1"/>
    <col min="6932" max="6932" width="15.5" style="102" customWidth="1"/>
    <col min="6933" max="6933" width="18.625" style="102" customWidth="1"/>
    <col min="6934" max="6934" width="17" style="102" customWidth="1"/>
    <col min="6935" max="6935" width="15.625" style="102" customWidth="1"/>
    <col min="6936" max="6936" width="15.25" style="102" customWidth="1"/>
    <col min="6937" max="6937" width="15.5" style="102" customWidth="1"/>
    <col min="6938" max="6938" width="16.25" style="102" customWidth="1"/>
    <col min="6939" max="6939" width="14.625" style="102" customWidth="1"/>
    <col min="6940" max="6940" width="13.25" style="102" customWidth="1"/>
    <col min="6941" max="6941" width="15.25" style="102" customWidth="1"/>
    <col min="6942" max="6942" width="15.75" style="102" customWidth="1"/>
    <col min="6943" max="6943" width="15" style="102" customWidth="1"/>
    <col min="6944" max="6944" width="16.875" style="102" customWidth="1"/>
    <col min="6945" max="6945" width="17.125" style="102" customWidth="1"/>
    <col min="6946" max="6946" width="15.875" style="102" customWidth="1"/>
    <col min="6947" max="6947" width="21.875" style="102" customWidth="1"/>
    <col min="6948" max="6949" width="17.875" style="102" customWidth="1"/>
    <col min="6950" max="7140" width="11.625" style="102"/>
    <col min="7141" max="7141" width="2.375" style="102" customWidth="1"/>
    <col min="7142" max="7142" width="11" style="102" customWidth="1"/>
    <col min="7143" max="7143" width="3" style="102" customWidth="1"/>
    <col min="7144" max="7144" width="6.625" style="102" customWidth="1"/>
    <col min="7145" max="7156" width="7.125" style="102" customWidth="1"/>
    <col min="7157" max="7157" width="7.625" style="102" customWidth="1"/>
    <col min="7158" max="7183" width="7.125" style="102" customWidth="1"/>
    <col min="7184" max="7184" width="4.125" style="102" customWidth="1"/>
    <col min="7185" max="7185" width="0" style="102" hidden="1" customWidth="1"/>
    <col min="7186" max="7186" width="12.625" style="102" customWidth="1"/>
    <col min="7187" max="7187" width="17.5" style="102" customWidth="1"/>
    <col min="7188" max="7188" width="15.5" style="102" customWidth="1"/>
    <col min="7189" max="7189" width="18.625" style="102" customWidth="1"/>
    <col min="7190" max="7190" width="17" style="102" customWidth="1"/>
    <col min="7191" max="7191" width="15.625" style="102" customWidth="1"/>
    <col min="7192" max="7192" width="15.25" style="102" customWidth="1"/>
    <col min="7193" max="7193" width="15.5" style="102" customWidth="1"/>
    <col min="7194" max="7194" width="16.25" style="102" customWidth="1"/>
    <col min="7195" max="7195" width="14.625" style="102" customWidth="1"/>
    <col min="7196" max="7196" width="13.25" style="102" customWidth="1"/>
    <col min="7197" max="7197" width="15.25" style="102" customWidth="1"/>
    <col min="7198" max="7198" width="15.75" style="102" customWidth="1"/>
    <col min="7199" max="7199" width="15" style="102" customWidth="1"/>
    <col min="7200" max="7200" width="16.875" style="102" customWidth="1"/>
    <col min="7201" max="7201" width="17.125" style="102" customWidth="1"/>
    <col min="7202" max="7202" width="15.875" style="102" customWidth="1"/>
    <col min="7203" max="7203" width="21.875" style="102" customWidth="1"/>
    <col min="7204" max="7205" width="17.875" style="102" customWidth="1"/>
    <col min="7206" max="7396" width="11.625" style="102"/>
    <col min="7397" max="7397" width="2.375" style="102" customWidth="1"/>
    <col min="7398" max="7398" width="11" style="102" customWidth="1"/>
    <col min="7399" max="7399" width="3" style="102" customWidth="1"/>
    <col min="7400" max="7400" width="6.625" style="102" customWidth="1"/>
    <col min="7401" max="7412" width="7.125" style="102" customWidth="1"/>
    <col min="7413" max="7413" width="7.625" style="102" customWidth="1"/>
    <col min="7414" max="7439" width="7.125" style="102" customWidth="1"/>
    <col min="7440" max="7440" width="4.125" style="102" customWidth="1"/>
    <col min="7441" max="7441" width="0" style="102" hidden="1" customWidth="1"/>
    <col min="7442" max="7442" width="12.625" style="102" customWidth="1"/>
    <col min="7443" max="7443" width="17.5" style="102" customWidth="1"/>
    <col min="7444" max="7444" width="15.5" style="102" customWidth="1"/>
    <col min="7445" max="7445" width="18.625" style="102" customWidth="1"/>
    <col min="7446" max="7446" width="17" style="102" customWidth="1"/>
    <col min="7447" max="7447" width="15.625" style="102" customWidth="1"/>
    <col min="7448" max="7448" width="15.25" style="102" customWidth="1"/>
    <col min="7449" max="7449" width="15.5" style="102" customWidth="1"/>
    <col min="7450" max="7450" width="16.25" style="102" customWidth="1"/>
    <col min="7451" max="7451" width="14.625" style="102" customWidth="1"/>
    <col min="7452" max="7452" width="13.25" style="102" customWidth="1"/>
    <col min="7453" max="7453" width="15.25" style="102" customWidth="1"/>
    <col min="7454" max="7454" width="15.75" style="102" customWidth="1"/>
    <col min="7455" max="7455" width="15" style="102" customWidth="1"/>
    <col min="7456" max="7456" width="16.875" style="102" customWidth="1"/>
    <col min="7457" max="7457" width="17.125" style="102" customWidth="1"/>
    <col min="7458" max="7458" width="15.875" style="102" customWidth="1"/>
    <col min="7459" max="7459" width="21.875" style="102" customWidth="1"/>
    <col min="7460" max="7461" width="17.875" style="102" customWidth="1"/>
    <col min="7462" max="7652" width="11.625" style="102"/>
    <col min="7653" max="7653" width="2.375" style="102" customWidth="1"/>
    <col min="7654" max="7654" width="11" style="102" customWidth="1"/>
    <col min="7655" max="7655" width="3" style="102" customWidth="1"/>
    <col min="7656" max="7656" width="6.625" style="102" customWidth="1"/>
    <col min="7657" max="7668" width="7.125" style="102" customWidth="1"/>
    <col min="7669" max="7669" width="7.625" style="102" customWidth="1"/>
    <col min="7670" max="7695" width="7.125" style="102" customWidth="1"/>
    <col min="7696" max="7696" width="4.125" style="102" customWidth="1"/>
    <col min="7697" max="7697" width="0" style="102" hidden="1" customWidth="1"/>
    <col min="7698" max="7698" width="12.625" style="102" customWidth="1"/>
    <col min="7699" max="7699" width="17.5" style="102" customWidth="1"/>
    <col min="7700" max="7700" width="15.5" style="102" customWidth="1"/>
    <col min="7701" max="7701" width="18.625" style="102" customWidth="1"/>
    <col min="7702" max="7702" width="17" style="102" customWidth="1"/>
    <col min="7703" max="7703" width="15.625" style="102" customWidth="1"/>
    <col min="7704" max="7704" width="15.25" style="102" customWidth="1"/>
    <col min="7705" max="7705" width="15.5" style="102" customWidth="1"/>
    <col min="7706" max="7706" width="16.25" style="102" customWidth="1"/>
    <col min="7707" max="7707" width="14.625" style="102" customWidth="1"/>
    <col min="7708" max="7708" width="13.25" style="102" customWidth="1"/>
    <col min="7709" max="7709" width="15.25" style="102" customWidth="1"/>
    <col min="7710" max="7710" width="15.75" style="102" customWidth="1"/>
    <col min="7711" max="7711" width="15" style="102" customWidth="1"/>
    <col min="7712" max="7712" width="16.875" style="102" customWidth="1"/>
    <col min="7713" max="7713" width="17.125" style="102" customWidth="1"/>
    <col min="7714" max="7714" width="15.875" style="102" customWidth="1"/>
    <col min="7715" max="7715" width="21.875" style="102" customWidth="1"/>
    <col min="7716" max="7717" width="17.875" style="102" customWidth="1"/>
    <col min="7718" max="7908" width="11.625" style="102"/>
    <col min="7909" max="7909" width="2.375" style="102" customWidth="1"/>
    <col min="7910" max="7910" width="11" style="102" customWidth="1"/>
    <col min="7911" max="7911" width="3" style="102" customWidth="1"/>
    <col min="7912" max="7912" width="6.625" style="102" customWidth="1"/>
    <col min="7913" max="7924" width="7.125" style="102" customWidth="1"/>
    <col min="7925" max="7925" width="7.625" style="102" customWidth="1"/>
    <col min="7926" max="7951" width="7.125" style="102" customWidth="1"/>
    <col min="7952" max="7952" width="4.125" style="102" customWidth="1"/>
    <col min="7953" max="7953" width="0" style="102" hidden="1" customWidth="1"/>
    <col min="7954" max="7954" width="12.625" style="102" customWidth="1"/>
    <col min="7955" max="7955" width="17.5" style="102" customWidth="1"/>
    <col min="7956" max="7956" width="15.5" style="102" customWidth="1"/>
    <col min="7957" max="7957" width="18.625" style="102" customWidth="1"/>
    <col min="7958" max="7958" width="17" style="102" customWidth="1"/>
    <col min="7959" max="7959" width="15.625" style="102" customWidth="1"/>
    <col min="7960" max="7960" width="15.25" style="102" customWidth="1"/>
    <col min="7961" max="7961" width="15.5" style="102" customWidth="1"/>
    <col min="7962" max="7962" width="16.25" style="102" customWidth="1"/>
    <col min="7963" max="7963" width="14.625" style="102" customWidth="1"/>
    <col min="7964" max="7964" width="13.25" style="102" customWidth="1"/>
    <col min="7965" max="7965" width="15.25" style="102" customWidth="1"/>
    <col min="7966" max="7966" width="15.75" style="102" customWidth="1"/>
    <col min="7967" max="7967" width="15" style="102" customWidth="1"/>
    <col min="7968" max="7968" width="16.875" style="102" customWidth="1"/>
    <col min="7969" max="7969" width="17.125" style="102" customWidth="1"/>
    <col min="7970" max="7970" width="15.875" style="102" customWidth="1"/>
    <col min="7971" max="7971" width="21.875" style="102" customWidth="1"/>
    <col min="7972" max="7973" width="17.875" style="102" customWidth="1"/>
    <col min="7974" max="8164" width="11.625" style="102"/>
    <col min="8165" max="8165" width="2.375" style="102" customWidth="1"/>
    <col min="8166" max="8166" width="11" style="102" customWidth="1"/>
    <col min="8167" max="8167" width="3" style="102" customWidth="1"/>
    <col min="8168" max="8168" width="6.625" style="102" customWidth="1"/>
    <col min="8169" max="8180" width="7.125" style="102" customWidth="1"/>
    <col min="8181" max="8181" width="7.625" style="102" customWidth="1"/>
    <col min="8182" max="8207" width="7.125" style="102" customWidth="1"/>
    <col min="8208" max="8208" width="4.125" style="102" customWidth="1"/>
    <col min="8209" max="8209" width="0" style="102" hidden="1" customWidth="1"/>
    <col min="8210" max="8210" width="12.625" style="102" customWidth="1"/>
    <col min="8211" max="8211" width="17.5" style="102" customWidth="1"/>
    <col min="8212" max="8212" width="15.5" style="102" customWidth="1"/>
    <col min="8213" max="8213" width="18.625" style="102" customWidth="1"/>
    <col min="8214" max="8214" width="17" style="102" customWidth="1"/>
    <col min="8215" max="8215" width="15.625" style="102" customWidth="1"/>
    <col min="8216" max="8216" width="15.25" style="102" customWidth="1"/>
    <col min="8217" max="8217" width="15.5" style="102" customWidth="1"/>
    <col min="8218" max="8218" width="16.25" style="102" customWidth="1"/>
    <col min="8219" max="8219" width="14.625" style="102" customWidth="1"/>
    <col min="8220" max="8220" width="13.25" style="102" customWidth="1"/>
    <col min="8221" max="8221" width="15.25" style="102" customWidth="1"/>
    <col min="8222" max="8222" width="15.75" style="102" customWidth="1"/>
    <col min="8223" max="8223" width="15" style="102" customWidth="1"/>
    <col min="8224" max="8224" width="16.875" style="102" customWidth="1"/>
    <col min="8225" max="8225" width="17.125" style="102" customWidth="1"/>
    <col min="8226" max="8226" width="15.875" style="102" customWidth="1"/>
    <col min="8227" max="8227" width="21.875" style="102" customWidth="1"/>
    <col min="8228" max="8229" width="17.875" style="102" customWidth="1"/>
    <col min="8230" max="8420" width="11.625" style="102"/>
    <col min="8421" max="8421" width="2.375" style="102" customWidth="1"/>
    <col min="8422" max="8422" width="11" style="102" customWidth="1"/>
    <col min="8423" max="8423" width="3" style="102" customWidth="1"/>
    <col min="8424" max="8424" width="6.625" style="102" customWidth="1"/>
    <col min="8425" max="8436" width="7.125" style="102" customWidth="1"/>
    <col min="8437" max="8437" width="7.625" style="102" customWidth="1"/>
    <col min="8438" max="8463" width="7.125" style="102" customWidth="1"/>
    <col min="8464" max="8464" width="4.125" style="102" customWidth="1"/>
    <col min="8465" max="8465" width="0" style="102" hidden="1" customWidth="1"/>
    <col min="8466" max="8466" width="12.625" style="102" customWidth="1"/>
    <col min="8467" max="8467" width="17.5" style="102" customWidth="1"/>
    <col min="8468" max="8468" width="15.5" style="102" customWidth="1"/>
    <col min="8469" max="8469" width="18.625" style="102" customWidth="1"/>
    <col min="8470" max="8470" width="17" style="102" customWidth="1"/>
    <col min="8471" max="8471" width="15.625" style="102" customWidth="1"/>
    <col min="8472" max="8472" width="15.25" style="102" customWidth="1"/>
    <col min="8473" max="8473" width="15.5" style="102" customWidth="1"/>
    <col min="8474" max="8474" width="16.25" style="102" customWidth="1"/>
    <col min="8475" max="8475" width="14.625" style="102" customWidth="1"/>
    <col min="8476" max="8476" width="13.25" style="102" customWidth="1"/>
    <col min="8477" max="8477" width="15.25" style="102" customWidth="1"/>
    <col min="8478" max="8478" width="15.75" style="102" customWidth="1"/>
    <col min="8479" max="8479" width="15" style="102" customWidth="1"/>
    <col min="8480" max="8480" width="16.875" style="102" customWidth="1"/>
    <col min="8481" max="8481" width="17.125" style="102" customWidth="1"/>
    <col min="8482" max="8482" width="15.875" style="102" customWidth="1"/>
    <col min="8483" max="8483" width="21.875" style="102" customWidth="1"/>
    <col min="8484" max="8485" width="17.875" style="102" customWidth="1"/>
    <col min="8486" max="8676" width="11.625" style="102"/>
    <col min="8677" max="8677" width="2.375" style="102" customWidth="1"/>
    <col min="8678" max="8678" width="11" style="102" customWidth="1"/>
    <col min="8679" max="8679" width="3" style="102" customWidth="1"/>
    <col min="8680" max="8680" width="6.625" style="102" customWidth="1"/>
    <col min="8681" max="8692" width="7.125" style="102" customWidth="1"/>
    <col min="8693" max="8693" width="7.625" style="102" customWidth="1"/>
    <col min="8694" max="8719" width="7.125" style="102" customWidth="1"/>
    <col min="8720" max="8720" width="4.125" style="102" customWidth="1"/>
    <col min="8721" max="8721" width="0" style="102" hidden="1" customWidth="1"/>
    <col min="8722" max="8722" width="12.625" style="102" customWidth="1"/>
    <col min="8723" max="8723" width="17.5" style="102" customWidth="1"/>
    <col min="8724" max="8724" width="15.5" style="102" customWidth="1"/>
    <col min="8725" max="8725" width="18.625" style="102" customWidth="1"/>
    <col min="8726" max="8726" width="17" style="102" customWidth="1"/>
    <col min="8727" max="8727" width="15.625" style="102" customWidth="1"/>
    <col min="8728" max="8728" width="15.25" style="102" customWidth="1"/>
    <col min="8729" max="8729" width="15.5" style="102" customWidth="1"/>
    <col min="8730" max="8730" width="16.25" style="102" customWidth="1"/>
    <col min="8731" max="8731" width="14.625" style="102" customWidth="1"/>
    <col min="8732" max="8732" width="13.25" style="102" customWidth="1"/>
    <col min="8733" max="8733" width="15.25" style="102" customWidth="1"/>
    <col min="8734" max="8734" width="15.75" style="102" customWidth="1"/>
    <col min="8735" max="8735" width="15" style="102" customWidth="1"/>
    <col min="8736" max="8736" width="16.875" style="102" customWidth="1"/>
    <col min="8737" max="8737" width="17.125" style="102" customWidth="1"/>
    <col min="8738" max="8738" width="15.875" style="102" customWidth="1"/>
    <col min="8739" max="8739" width="21.875" style="102" customWidth="1"/>
    <col min="8740" max="8741" width="17.875" style="102" customWidth="1"/>
    <col min="8742" max="8932" width="11.625" style="102"/>
    <col min="8933" max="8933" width="2.375" style="102" customWidth="1"/>
    <col min="8934" max="8934" width="11" style="102" customWidth="1"/>
    <col min="8935" max="8935" width="3" style="102" customWidth="1"/>
    <col min="8936" max="8936" width="6.625" style="102" customWidth="1"/>
    <col min="8937" max="8948" width="7.125" style="102" customWidth="1"/>
    <col min="8949" max="8949" width="7.625" style="102" customWidth="1"/>
    <col min="8950" max="8975" width="7.125" style="102" customWidth="1"/>
    <col min="8976" max="8976" width="4.125" style="102" customWidth="1"/>
    <col min="8977" max="8977" width="0" style="102" hidden="1" customWidth="1"/>
    <col min="8978" max="8978" width="12.625" style="102" customWidth="1"/>
    <col min="8979" max="8979" width="17.5" style="102" customWidth="1"/>
    <col min="8980" max="8980" width="15.5" style="102" customWidth="1"/>
    <col min="8981" max="8981" width="18.625" style="102" customWidth="1"/>
    <col min="8982" max="8982" width="17" style="102" customWidth="1"/>
    <col min="8983" max="8983" width="15.625" style="102" customWidth="1"/>
    <col min="8984" max="8984" width="15.25" style="102" customWidth="1"/>
    <col min="8985" max="8985" width="15.5" style="102" customWidth="1"/>
    <col min="8986" max="8986" width="16.25" style="102" customWidth="1"/>
    <col min="8987" max="8987" width="14.625" style="102" customWidth="1"/>
    <col min="8988" max="8988" width="13.25" style="102" customWidth="1"/>
    <col min="8989" max="8989" width="15.25" style="102" customWidth="1"/>
    <col min="8990" max="8990" width="15.75" style="102" customWidth="1"/>
    <col min="8991" max="8991" width="15" style="102" customWidth="1"/>
    <col min="8992" max="8992" width="16.875" style="102" customWidth="1"/>
    <col min="8993" max="8993" width="17.125" style="102" customWidth="1"/>
    <col min="8994" max="8994" width="15.875" style="102" customWidth="1"/>
    <col min="8995" max="8995" width="21.875" style="102" customWidth="1"/>
    <col min="8996" max="8997" width="17.875" style="102" customWidth="1"/>
    <col min="8998" max="9188" width="11.625" style="102"/>
    <col min="9189" max="9189" width="2.375" style="102" customWidth="1"/>
    <col min="9190" max="9190" width="11" style="102" customWidth="1"/>
    <col min="9191" max="9191" width="3" style="102" customWidth="1"/>
    <col min="9192" max="9192" width="6.625" style="102" customWidth="1"/>
    <col min="9193" max="9204" width="7.125" style="102" customWidth="1"/>
    <col min="9205" max="9205" width="7.625" style="102" customWidth="1"/>
    <col min="9206" max="9231" width="7.125" style="102" customWidth="1"/>
    <col min="9232" max="9232" width="4.125" style="102" customWidth="1"/>
    <col min="9233" max="9233" width="0" style="102" hidden="1" customWidth="1"/>
    <col min="9234" max="9234" width="12.625" style="102" customWidth="1"/>
    <col min="9235" max="9235" width="17.5" style="102" customWidth="1"/>
    <col min="9236" max="9236" width="15.5" style="102" customWidth="1"/>
    <col min="9237" max="9237" width="18.625" style="102" customWidth="1"/>
    <col min="9238" max="9238" width="17" style="102" customWidth="1"/>
    <col min="9239" max="9239" width="15.625" style="102" customWidth="1"/>
    <col min="9240" max="9240" width="15.25" style="102" customWidth="1"/>
    <col min="9241" max="9241" width="15.5" style="102" customWidth="1"/>
    <col min="9242" max="9242" width="16.25" style="102" customWidth="1"/>
    <col min="9243" max="9243" width="14.625" style="102" customWidth="1"/>
    <col min="9244" max="9244" width="13.25" style="102" customWidth="1"/>
    <col min="9245" max="9245" width="15.25" style="102" customWidth="1"/>
    <col min="9246" max="9246" width="15.75" style="102" customWidth="1"/>
    <col min="9247" max="9247" width="15" style="102" customWidth="1"/>
    <col min="9248" max="9248" width="16.875" style="102" customWidth="1"/>
    <col min="9249" max="9249" width="17.125" style="102" customWidth="1"/>
    <col min="9250" max="9250" width="15.875" style="102" customWidth="1"/>
    <col min="9251" max="9251" width="21.875" style="102" customWidth="1"/>
    <col min="9252" max="9253" width="17.875" style="102" customWidth="1"/>
    <col min="9254" max="9444" width="11.625" style="102"/>
    <col min="9445" max="9445" width="2.375" style="102" customWidth="1"/>
    <col min="9446" max="9446" width="11" style="102" customWidth="1"/>
    <col min="9447" max="9447" width="3" style="102" customWidth="1"/>
    <col min="9448" max="9448" width="6.625" style="102" customWidth="1"/>
    <col min="9449" max="9460" width="7.125" style="102" customWidth="1"/>
    <col min="9461" max="9461" width="7.625" style="102" customWidth="1"/>
    <col min="9462" max="9487" width="7.125" style="102" customWidth="1"/>
    <col min="9488" max="9488" width="4.125" style="102" customWidth="1"/>
    <col min="9489" max="9489" width="0" style="102" hidden="1" customWidth="1"/>
    <col min="9490" max="9490" width="12.625" style="102" customWidth="1"/>
    <col min="9491" max="9491" width="17.5" style="102" customWidth="1"/>
    <col min="9492" max="9492" width="15.5" style="102" customWidth="1"/>
    <col min="9493" max="9493" width="18.625" style="102" customWidth="1"/>
    <col min="9494" max="9494" width="17" style="102" customWidth="1"/>
    <col min="9495" max="9495" width="15.625" style="102" customWidth="1"/>
    <col min="9496" max="9496" width="15.25" style="102" customWidth="1"/>
    <col min="9497" max="9497" width="15.5" style="102" customWidth="1"/>
    <col min="9498" max="9498" width="16.25" style="102" customWidth="1"/>
    <col min="9499" max="9499" width="14.625" style="102" customWidth="1"/>
    <col min="9500" max="9500" width="13.25" style="102" customWidth="1"/>
    <col min="9501" max="9501" width="15.25" style="102" customWidth="1"/>
    <col min="9502" max="9502" width="15.75" style="102" customWidth="1"/>
    <col min="9503" max="9503" width="15" style="102" customWidth="1"/>
    <col min="9504" max="9504" width="16.875" style="102" customWidth="1"/>
    <col min="9505" max="9505" width="17.125" style="102" customWidth="1"/>
    <col min="9506" max="9506" width="15.875" style="102" customWidth="1"/>
    <col min="9507" max="9507" width="21.875" style="102" customWidth="1"/>
    <col min="9508" max="9509" width="17.875" style="102" customWidth="1"/>
    <col min="9510" max="9700" width="11.625" style="102"/>
    <col min="9701" max="9701" width="2.375" style="102" customWidth="1"/>
    <col min="9702" max="9702" width="11" style="102" customWidth="1"/>
    <col min="9703" max="9703" width="3" style="102" customWidth="1"/>
    <col min="9704" max="9704" width="6.625" style="102" customWidth="1"/>
    <col min="9705" max="9716" width="7.125" style="102" customWidth="1"/>
    <col min="9717" max="9717" width="7.625" style="102" customWidth="1"/>
    <col min="9718" max="9743" width="7.125" style="102" customWidth="1"/>
    <col min="9744" max="9744" width="4.125" style="102" customWidth="1"/>
    <col min="9745" max="9745" width="0" style="102" hidden="1" customWidth="1"/>
    <col min="9746" max="9746" width="12.625" style="102" customWidth="1"/>
    <col min="9747" max="9747" width="17.5" style="102" customWidth="1"/>
    <col min="9748" max="9748" width="15.5" style="102" customWidth="1"/>
    <col min="9749" max="9749" width="18.625" style="102" customWidth="1"/>
    <col min="9750" max="9750" width="17" style="102" customWidth="1"/>
    <col min="9751" max="9751" width="15.625" style="102" customWidth="1"/>
    <col min="9752" max="9752" width="15.25" style="102" customWidth="1"/>
    <col min="9753" max="9753" width="15.5" style="102" customWidth="1"/>
    <col min="9754" max="9754" width="16.25" style="102" customWidth="1"/>
    <col min="9755" max="9755" width="14.625" style="102" customWidth="1"/>
    <col min="9756" max="9756" width="13.25" style="102" customWidth="1"/>
    <col min="9757" max="9757" width="15.25" style="102" customWidth="1"/>
    <col min="9758" max="9758" width="15.75" style="102" customWidth="1"/>
    <col min="9759" max="9759" width="15" style="102" customWidth="1"/>
    <col min="9760" max="9760" width="16.875" style="102" customWidth="1"/>
    <col min="9761" max="9761" width="17.125" style="102" customWidth="1"/>
    <col min="9762" max="9762" width="15.875" style="102" customWidth="1"/>
    <col min="9763" max="9763" width="21.875" style="102" customWidth="1"/>
    <col min="9764" max="9765" width="17.875" style="102" customWidth="1"/>
    <col min="9766" max="9956" width="11.625" style="102"/>
    <col min="9957" max="9957" width="2.375" style="102" customWidth="1"/>
    <col min="9958" max="9958" width="11" style="102" customWidth="1"/>
    <col min="9959" max="9959" width="3" style="102" customWidth="1"/>
    <col min="9960" max="9960" width="6.625" style="102" customWidth="1"/>
    <col min="9961" max="9972" width="7.125" style="102" customWidth="1"/>
    <col min="9973" max="9973" width="7.625" style="102" customWidth="1"/>
    <col min="9974" max="9999" width="7.125" style="102" customWidth="1"/>
    <col min="10000" max="10000" width="4.125" style="102" customWidth="1"/>
    <col min="10001" max="10001" width="0" style="102" hidden="1" customWidth="1"/>
    <col min="10002" max="10002" width="12.625" style="102" customWidth="1"/>
    <col min="10003" max="10003" width="17.5" style="102" customWidth="1"/>
    <col min="10004" max="10004" width="15.5" style="102" customWidth="1"/>
    <col min="10005" max="10005" width="18.625" style="102" customWidth="1"/>
    <col min="10006" max="10006" width="17" style="102" customWidth="1"/>
    <col min="10007" max="10007" width="15.625" style="102" customWidth="1"/>
    <col min="10008" max="10008" width="15.25" style="102" customWidth="1"/>
    <col min="10009" max="10009" width="15.5" style="102" customWidth="1"/>
    <col min="10010" max="10010" width="16.25" style="102" customWidth="1"/>
    <col min="10011" max="10011" width="14.625" style="102" customWidth="1"/>
    <col min="10012" max="10012" width="13.25" style="102" customWidth="1"/>
    <col min="10013" max="10013" width="15.25" style="102" customWidth="1"/>
    <col min="10014" max="10014" width="15.75" style="102" customWidth="1"/>
    <col min="10015" max="10015" width="15" style="102" customWidth="1"/>
    <col min="10016" max="10016" width="16.875" style="102" customWidth="1"/>
    <col min="10017" max="10017" width="17.125" style="102" customWidth="1"/>
    <col min="10018" max="10018" width="15.875" style="102" customWidth="1"/>
    <col min="10019" max="10019" width="21.875" style="102" customWidth="1"/>
    <col min="10020" max="10021" width="17.875" style="102" customWidth="1"/>
    <col min="10022" max="10212" width="11.625" style="102"/>
    <col min="10213" max="10213" width="2.375" style="102" customWidth="1"/>
    <col min="10214" max="10214" width="11" style="102" customWidth="1"/>
    <col min="10215" max="10215" width="3" style="102" customWidth="1"/>
    <col min="10216" max="10216" width="6.625" style="102" customWidth="1"/>
    <col min="10217" max="10228" width="7.125" style="102" customWidth="1"/>
    <col min="10229" max="10229" width="7.625" style="102" customWidth="1"/>
    <col min="10230" max="10255" width="7.125" style="102" customWidth="1"/>
    <col min="10256" max="10256" width="4.125" style="102" customWidth="1"/>
    <col min="10257" max="10257" width="0" style="102" hidden="1" customWidth="1"/>
    <col min="10258" max="10258" width="12.625" style="102" customWidth="1"/>
    <col min="10259" max="10259" width="17.5" style="102" customWidth="1"/>
    <col min="10260" max="10260" width="15.5" style="102" customWidth="1"/>
    <col min="10261" max="10261" width="18.625" style="102" customWidth="1"/>
    <col min="10262" max="10262" width="17" style="102" customWidth="1"/>
    <col min="10263" max="10263" width="15.625" style="102" customWidth="1"/>
    <col min="10264" max="10264" width="15.25" style="102" customWidth="1"/>
    <col min="10265" max="10265" width="15.5" style="102" customWidth="1"/>
    <col min="10266" max="10266" width="16.25" style="102" customWidth="1"/>
    <col min="10267" max="10267" width="14.625" style="102" customWidth="1"/>
    <col min="10268" max="10268" width="13.25" style="102" customWidth="1"/>
    <col min="10269" max="10269" width="15.25" style="102" customWidth="1"/>
    <col min="10270" max="10270" width="15.75" style="102" customWidth="1"/>
    <col min="10271" max="10271" width="15" style="102" customWidth="1"/>
    <col min="10272" max="10272" width="16.875" style="102" customWidth="1"/>
    <col min="10273" max="10273" width="17.125" style="102" customWidth="1"/>
    <col min="10274" max="10274" width="15.875" style="102" customWidth="1"/>
    <col min="10275" max="10275" width="21.875" style="102" customWidth="1"/>
    <col min="10276" max="10277" width="17.875" style="102" customWidth="1"/>
    <col min="10278" max="10468" width="11.625" style="102"/>
    <col min="10469" max="10469" width="2.375" style="102" customWidth="1"/>
    <col min="10470" max="10470" width="11" style="102" customWidth="1"/>
    <col min="10471" max="10471" width="3" style="102" customWidth="1"/>
    <col min="10472" max="10472" width="6.625" style="102" customWidth="1"/>
    <col min="10473" max="10484" width="7.125" style="102" customWidth="1"/>
    <col min="10485" max="10485" width="7.625" style="102" customWidth="1"/>
    <col min="10486" max="10511" width="7.125" style="102" customWidth="1"/>
    <col min="10512" max="10512" width="4.125" style="102" customWidth="1"/>
    <col min="10513" max="10513" width="0" style="102" hidden="1" customWidth="1"/>
    <col min="10514" max="10514" width="12.625" style="102" customWidth="1"/>
    <col min="10515" max="10515" width="17.5" style="102" customWidth="1"/>
    <col min="10516" max="10516" width="15.5" style="102" customWidth="1"/>
    <col min="10517" max="10517" width="18.625" style="102" customWidth="1"/>
    <col min="10518" max="10518" width="17" style="102" customWidth="1"/>
    <col min="10519" max="10519" width="15.625" style="102" customWidth="1"/>
    <col min="10520" max="10520" width="15.25" style="102" customWidth="1"/>
    <col min="10521" max="10521" width="15.5" style="102" customWidth="1"/>
    <col min="10522" max="10522" width="16.25" style="102" customWidth="1"/>
    <col min="10523" max="10523" width="14.625" style="102" customWidth="1"/>
    <col min="10524" max="10524" width="13.25" style="102" customWidth="1"/>
    <col min="10525" max="10525" width="15.25" style="102" customWidth="1"/>
    <col min="10526" max="10526" width="15.75" style="102" customWidth="1"/>
    <col min="10527" max="10527" width="15" style="102" customWidth="1"/>
    <col min="10528" max="10528" width="16.875" style="102" customWidth="1"/>
    <col min="10529" max="10529" width="17.125" style="102" customWidth="1"/>
    <col min="10530" max="10530" width="15.875" style="102" customWidth="1"/>
    <col min="10531" max="10531" width="21.875" style="102" customWidth="1"/>
    <col min="10532" max="10533" width="17.875" style="102" customWidth="1"/>
    <col min="10534" max="10724" width="11.625" style="102"/>
    <col min="10725" max="10725" width="2.375" style="102" customWidth="1"/>
    <col min="10726" max="10726" width="11" style="102" customWidth="1"/>
    <col min="10727" max="10727" width="3" style="102" customWidth="1"/>
    <col min="10728" max="10728" width="6.625" style="102" customWidth="1"/>
    <col min="10729" max="10740" width="7.125" style="102" customWidth="1"/>
    <col min="10741" max="10741" width="7.625" style="102" customWidth="1"/>
    <col min="10742" max="10767" width="7.125" style="102" customWidth="1"/>
    <col min="10768" max="10768" width="4.125" style="102" customWidth="1"/>
    <col min="10769" max="10769" width="0" style="102" hidden="1" customWidth="1"/>
    <col min="10770" max="10770" width="12.625" style="102" customWidth="1"/>
    <col min="10771" max="10771" width="17.5" style="102" customWidth="1"/>
    <col min="10772" max="10772" width="15.5" style="102" customWidth="1"/>
    <col min="10773" max="10773" width="18.625" style="102" customWidth="1"/>
    <col min="10774" max="10774" width="17" style="102" customWidth="1"/>
    <col min="10775" max="10775" width="15.625" style="102" customWidth="1"/>
    <col min="10776" max="10776" width="15.25" style="102" customWidth="1"/>
    <col min="10777" max="10777" width="15.5" style="102" customWidth="1"/>
    <col min="10778" max="10778" width="16.25" style="102" customWidth="1"/>
    <col min="10779" max="10779" width="14.625" style="102" customWidth="1"/>
    <col min="10780" max="10780" width="13.25" style="102" customWidth="1"/>
    <col min="10781" max="10781" width="15.25" style="102" customWidth="1"/>
    <col min="10782" max="10782" width="15.75" style="102" customWidth="1"/>
    <col min="10783" max="10783" width="15" style="102" customWidth="1"/>
    <col min="10784" max="10784" width="16.875" style="102" customWidth="1"/>
    <col min="10785" max="10785" width="17.125" style="102" customWidth="1"/>
    <col min="10786" max="10786" width="15.875" style="102" customWidth="1"/>
    <col min="10787" max="10787" width="21.875" style="102" customWidth="1"/>
    <col min="10788" max="10789" width="17.875" style="102" customWidth="1"/>
    <col min="10790" max="10980" width="11.625" style="102"/>
    <col min="10981" max="10981" width="2.375" style="102" customWidth="1"/>
    <col min="10982" max="10982" width="11" style="102" customWidth="1"/>
    <col min="10983" max="10983" width="3" style="102" customWidth="1"/>
    <col min="10984" max="10984" width="6.625" style="102" customWidth="1"/>
    <col min="10985" max="10996" width="7.125" style="102" customWidth="1"/>
    <col min="10997" max="10997" width="7.625" style="102" customWidth="1"/>
    <col min="10998" max="11023" width="7.125" style="102" customWidth="1"/>
    <col min="11024" max="11024" width="4.125" style="102" customWidth="1"/>
    <col min="11025" max="11025" width="0" style="102" hidden="1" customWidth="1"/>
    <col min="11026" max="11026" width="12.625" style="102" customWidth="1"/>
    <col min="11027" max="11027" width="17.5" style="102" customWidth="1"/>
    <col min="11028" max="11028" width="15.5" style="102" customWidth="1"/>
    <col min="11029" max="11029" width="18.625" style="102" customWidth="1"/>
    <col min="11030" max="11030" width="17" style="102" customWidth="1"/>
    <col min="11031" max="11031" width="15.625" style="102" customWidth="1"/>
    <col min="11032" max="11032" width="15.25" style="102" customWidth="1"/>
    <col min="11033" max="11033" width="15.5" style="102" customWidth="1"/>
    <col min="11034" max="11034" width="16.25" style="102" customWidth="1"/>
    <col min="11035" max="11035" width="14.625" style="102" customWidth="1"/>
    <col min="11036" max="11036" width="13.25" style="102" customWidth="1"/>
    <col min="11037" max="11037" width="15.25" style="102" customWidth="1"/>
    <col min="11038" max="11038" width="15.75" style="102" customWidth="1"/>
    <col min="11039" max="11039" width="15" style="102" customWidth="1"/>
    <col min="11040" max="11040" width="16.875" style="102" customWidth="1"/>
    <col min="11041" max="11041" width="17.125" style="102" customWidth="1"/>
    <col min="11042" max="11042" width="15.875" style="102" customWidth="1"/>
    <col min="11043" max="11043" width="21.875" style="102" customWidth="1"/>
    <col min="11044" max="11045" width="17.875" style="102" customWidth="1"/>
    <col min="11046" max="11236" width="11.625" style="102"/>
    <col min="11237" max="11237" width="2.375" style="102" customWidth="1"/>
    <col min="11238" max="11238" width="11" style="102" customWidth="1"/>
    <col min="11239" max="11239" width="3" style="102" customWidth="1"/>
    <col min="11240" max="11240" width="6.625" style="102" customWidth="1"/>
    <col min="11241" max="11252" width="7.125" style="102" customWidth="1"/>
    <col min="11253" max="11253" width="7.625" style="102" customWidth="1"/>
    <col min="11254" max="11279" width="7.125" style="102" customWidth="1"/>
    <col min="11280" max="11280" width="4.125" style="102" customWidth="1"/>
    <col min="11281" max="11281" width="0" style="102" hidden="1" customWidth="1"/>
    <col min="11282" max="11282" width="12.625" style="102" customWidth="1"/>
    <col min="11283" max="11283" width="17.5" style="102" customWidth="1"/>
    <col min="11284" max="11284" width="15.5" style="102" customWidth="1"/>
    <col min="11285" max="11285" width="18.625" style="102" customWidth="1"/>
    <col min="11286" max="11286" width="17" style="102" customWidth="1"/>
    <col min="11287" max="11287" width="15.625" style="102" customWidth="1"/>
    <col min="11288" max="11288" width="15.25" style="102" customWidth="1"/>
    <col min="11289" max="11289" width="15.5" style="102" customWidth="1"/>
    <col min="11290" max="11290" width="16.25" style="102" customWidth="1"/>
    <col min="11291" max="11291" width="14.625" style="102" customWidth="1"/>
    <col min="11292" max="11292" width="13.25" style="102" customWidth="1"/>
    <col min="11293" max="11293" width="15.25" style="102" customWidth="1"/>
    <col min="11294" max="11294" width="15.75" style="102" customWidth="1"/>
    <col min="11295" max="11295" width="15" style="102" customWidth="1"/>
    <col min="11296" max="11296" width="16.875" style="102" customWidth="1"/>
    <col min="11297" max="11297" width="17.125" style="102" customWidth="1"/>
    <col min="11298" max="11298" width="15.875" style="102" customWidth="1"/>
    <col min="11299" max="11299" width="21.875" style="102" customWidth="1"/>
    <col min="11300" max="11301" width="17.875" style="102" customWidth="1"/>
    <col min="11302" max="11492" width="11.625" style="102"/>
    <col min="11493" max="11493" width="2.375" style="102" customWidth="1"/>
    <col min="11494" max="11494" width="11" style="102" customWidth="1"/>
    <col min="11495" max="11495" width="3" style="102" customWidth="1"/>
    <col min="11496" max="11496" width="6.625" style="102" customWidth="1"/>
    <col min="11497" max="11508" width="7.125" style="102" customWidth="1"/>
    <col min="11509" max="11509" width="7.625" style="102" customWidth="1"/>
    <col min="11510" max="11535" width="7.125" style="102" customWidth="1"/>
    <col min="11536" max="11536" width="4.125" style="102" customWidth="1"/>
    <col min="11537" max="11537" width="0" style="102" hidden="1" customWidth="1"/>
    <col min="11538" max="11538" width="12.625" style="102" customWidth="1"/>
    <col min="11539" max="11539" width="17.5" style="102" customWidth="1"/>
    <col min="11540" max="11540" width="15.5" style="102" customWidth="1"/>
    <col min="11541" max="11541" width="18.625" style="102" customWidth="1"/>
    <col min="11542" max="11542" width="17" style="102" customWidth="1"/>
    <col min="11543" max="11543" width="15.625" style="102" customWidth="1"/>
    <col min="11544" max="11544" width="15.25" style="102" customWidth="1"/>
    <col min="11545" max="11545" width="15.5" style="102" customWidth="1"/>
    <col min="11546" max="11546" width="16.25" style="102" customWidth="1"/>
    <col min="11547" max="11547" width="14.625" style="102" customWidth="1"/>
    <col min="11548" max="11548" width="13.25" style="102" customWidth="1"/>
    <col min="11549" max="11549" width="15.25" style="102" customWidth="1"/>
    <col min="11550" max="11550" width="15.75" style="102" customWidth="1"/>
    <col min="11551" max="11551" width="15" style="102" customWidth="1"/>
    <col min="11552" max="11552" width="16.875" style="102" customWidth="1"/>
    <col min="11553" max="11553" width="17.125" style="102" customWidth="1"/>
    <col min="11554" max="11554" width="15.875" style="102" customWidth="1"/>
    <col min="11555" max="11555" width="21.875" style="102" customWidth="1"/>
    <col min="11556" max="11557" width="17.875" style="102" customWidth="1"/>
    <col min="11558" max="11748" width="11.625" style="102"/>
    <col min="11749" max="11749" width="2.375" style="102" customWidth="1"/>
    <col min="11750" max="11750" width="11" style="102" customWidth="1"/>
    <col min="11751" max="11751" width="3" style="102" customWidth="1"/>
    <col min="11752" max="11752" width="6.625" style="102" customWidth="1"/>
    <col min="11753" max="11764" width="7.125" style="102" customWidth="1"/>
    <col min="11765" max="11765" width="7.625" style="102" customWidth="1"/>
    <col min="11766" max="11791" width="7.125" style="102" customWidth="1"/>
    <col min="11792" max="11792" width="4.125" style="102" customWidth="1"/>
    <col min="11793" max="11793" width="0" style="102" hidden="1" customWidth="1"/>
    <col min="11794" max="11794" width="12.625" style="102" customWidth="1"/>
    <col min="11795" max="11795" width="17.5" style="102" customWidth="1"/>
    <col min="11796" max="11796" width="15.5" style="102" customWidth="1"/>
    <col min="11797" max="11797" width="18.625" style="102" customWidth="1"/>
    <col min="11798" max="11798" width="17" style="102" customWidth="1"/>
    <col min="11799" max="11799" width="15.625" style="102" customWidth="1"/>
    <col min="11800" max="11800" width="15.25" style="102" customWidth="1"/>
    <col min="11801" max="11801" width="15.5" style="102" customWidth="1"/>
    <col min="11802" max="11802" width="16.25" style="102" customWidth="1"/>
    <col min="11803" max="11803" width="14.625" style="102" customWidth="1"/>
    <col min="11804" max="11804" width="13.25" style="102" customWidth="1"/>
    <col min="11805" max="11805" width="15.25" style="102" customWidth="1"/>
    <col min="11806" max="11806" width="15.75" style="102" customWidth="1"/>
    <col min="11807" max="11807" width="15" style="102" customWidth="1"/>
    <col min="11808" max="11808" width="16.875" style="102" customWidth="1"/>
    <col min="11809" max="11809" width="17.125" style="102" customWidth="1"/>
    <col min="11810" max="11810" width="15.875" style="102" customWidth="1"/>
    <col min="11811" max="11811" width="21.875" style="102" customWidth="1"/>
    <col min="11812" max="11813" width="17.875" style="102" customWidth="1"/>
    <col min="11814" max="12004" width="11.625" style="102"/>
    <col min="12005" max="12005" width="2.375" style="102" customWidth="1"/>
    <col min="12006" max="12006" width="11" style="102" customWidth="1"/>
    <col min="12007" max="12007" width="3" style="102" customWidth="1"/>
    <col min="12008" max="12008" width="6.625" style="102" customWidth="1"/>
    <col min="12009" max="12020" width="7.125" style="102" customWidth="1"/>
    <col min="12021" max="12021" width="7.625" style="102" customWidth="1"/>
    <col min="12022" max="12047" width="7.125" style="102" customWidth="1"/>
    <col min="12048" max="12048" width="4.125" style="102" customWidth="1"/>
    <col min="12049" max="12049" width="0" style="102" hidden="1" customWidth="1"/>
    <col min="12050" max="12050" width="12.625" style="102" customWidth="1"/>
    <col min="12051" max="12051" width="17.5" style="102" customWidth="1"/>
    <col min="12052" max="12052" width="15.5" style="102" customWidth="1"/>
    <col min="12053" max="12053" width="18.625" style="102" customWidth="1"/>
    <col min="12054" max="12054" width="17" style="102" customWidth="1"/>
    <col min="12055" max="12055" width="15.625" style="102" customWidth="1"/>
    <col min="12056" max="12056" width="15.25" style="102" customWidth="1"/>
    <col min="12057" max="12057" width="15.5" style="102" customWidth="1"/>
    <col min="12058" max="12058" width="16.25" style="102" customWidth="1"/>
    <col min="12059" max="12059" width="14.625" style="102" customWidth="1"/>
    <col min="12060" max="12060" width="13.25" style="102" customWidth="1"/>
    <col min="12061" max="12061" width="15.25" style="102" customWidth="1"/>
    <col min="12062" max="12062" width="15.75" style="102" customWidth="1"/>
    <col min="12063" max="12063" width="15" style="102" customWidth="1"/>
    <col min="12064" max="12064" width="16.875" style="102" customWidth="1"/>
    <col min="12065" max="12065" width="17.125" style="102" customWidth="1"/>
    <col min="12066" max="12066" width="15.875" style="102" customWidth="1"/>
    <col min="12067" max="12067" width="21.875" style="102" customWidth="1"/>
    <col min="12068" max="12069" width="17.875" style="102" customWidth="1"/>
    <col min="12070" max="12260" width="11.625" style="102"/>
    <col min="12261" max="12261" width="2.375" style="102" customWidth="1"/>
    <col min="12262" max="12262" width="11" style="102" customWidth="1"/>
    <col min="12263" max="12263" width="3" style="102" customWidth="1"/>
    <col min="12264" max="12264" width="6.625" style="102" customWidth="1"/>
    <col min="12265" max="12276" width="7.125" style="102" customWidth="1"/>
    <col min="12277" max="12277" width="7.625" style="102" customWidth="1"/>
    <col min="12278" max="12303" width="7.125" style="102" customWidth="1"/>
    <col min="12304" max="12304" width="4.125" style="102" customWidth="1"/>
    <col min="12305" max="12305" width="0" style="102" hidden="1" customWidth="1"/>
    <col min="12306" max="12306" width="12.625" style="102" customWidth="1"/>
    <col min="12307" max="12307" width="17.5" style="102" customWidth="1"/>
    <col min="12308" max="12308" width="15.5" style="102" customWidth="1"/>
    <col min="12309" max="12309" width="18.625" style="102" customWidth="1"/>
    <col min="12310" max="12310" width="17" style="102" customWidth="1"/>
    <col min="12311" max="12311" width="15.625" style="102" customWidth="1"/>
    <col min="12312" max="12312" width="15.25" style="102" customWidth="1"/>
    <col min="12313" max="12313" width="15.5" style="102" customWidth="1"/>
    <col min="12314" max="12314" width="16.25" style="102" customWidth="1"/>
    <col min="12315" max="12315" width="14.625" style="102" customWidth="1"/>
    <col min="12316" max="12316" width="13.25" style="102" customWidth="1"/>
    <col min="12317" max="12317" width="15.25" style="102" customWidth="1"/>
    <col min="12318" max="12318" width="15.75" style="102" customWidth="1"/>
    <col min="12319" max="12319" width="15" style="102" customWidth="1"/>
    <col min="12320" max="12320" width="16.875" style="102" customWidth="1"/>
    <col min="12321" max="12321" width="17.125" style="102" customWidth="1"/>
    <col min="12322" max="12322" width="15.875" style="102" customWidth="1"/>
    <col min="12323" max="12323" width="21.875" style="102" customWidth="1"/>
    <col min="12324" max="12325" width="17.875" style="102" customWidth="1"/>
    <col min="12326" max="12516" width="11.625" style="102"/>
    <col min="12517" max="12517" width="2.375" style="102" customWidth="1"/>
    <col min="12518" max="12518" width="11" style="102" customWidth="1"/>
    <col min="12519" max="12519" width="3" style="102" customWidth="1"/>
    <col min="12520" max="12520" width="6.625" style="102" customWidth="1"/>
    <col min="12521" max="12532" width="7.125" style="102" customWidth="1"/>
    <col min="12533" max="12533" width="7.625" style="102" customWidth="1"/>
    <col min="12534" max="12559" width="7.125" style="102" customWidth="1"/>
    <col min="12560" max="12560" width="4.125" style="102" customWidth="1"/>
    <col min="12561" max="12561" width="0" style="102" hidden="1" customWidth="1"/>
    <col min="12562" max="12562" width="12.625" style="102" customWidth="1"/>
    <col min="12563" max="12563" width="17.5" style="102" customWidth="1"/>
    <col min="12564" max="12564" width="15.5" style="102" customWidth="1"/>
    <col min="12565" max="12565" width="18.625" style="102" customWidth="1"/>
    <col min="12566" max="12566" width="17" style="102" customWidth="1"/>
    <col min="12567" max="12567" width="15.625" style="102" customWidth="1"/>
    <col min="12568" max="12568" width="15.25" style="102" customWidth="1"/>
    <col min="12569" max="12569" width="15.5" style="102" customWidth="1"/>
    <col min="12570" max="12570" width="16.25" style="102" customWidth="1"/>
    <col min="12571" max="12571" width="14.625" style="102" customWidth="1"/>
    <col min="12572" max="12572" width="13.25" style="102" customWidth="1"/>
    <col min="12573" max="12573" width="15.25" style="102" customWidth="1"/>
    <col min="12574" max="12574" width="15.75" style="102" customWidth="1"/>
    <col min="12575" max="12575" width="15" style="102" customWidth="1"/>
    <col min="12576" max="12576" width="16.875" style="102" customWidth="1"/>
    <col min="12577" max="12577" width="17.125" style="102" customWidth="1"/>
    <col min="12578" max="12578" width="15.875" style="102" customWidth="1"/>
    <col min="12579" max="12579" width="21.875" style="102" customWidth="1"/>
    <col min="12580" max="12581" width="17.875" style="102" customWidth="1"/>
    <col min="12582" max="12772" width="11.625" style="102"/>
    <col min="12773" max="12773" width="2.375" style="102" customWidth="1"/>
    <col min="12774" max="12774" width="11" style="102" customWidth="1"/>
    <col min="12775" max="12775" width="3" style="102" customWidth="1"/>
    <col min="12776" max="12776" width="6.625" style="102" customWidth="1"/>
    <col min="12777" max="12788" width="7.125" style="102" customWidth="1"/>
    <col min="12789" max="12789" width="7.625" style="102" customWidth="1"/>
    <col min="12790" max="12815" width="7.125" style="102" customWidth="1"/>
    <col min="12816" max="12816" width="4.125" style="102" customWidth="1"/>
    <col min="12817" max="12817" width="0" style="102" hidden="1" customWidth="1"/>
    <col min="12818" max="12818" width="12.625" style="102" customWidth="1"/>
    <col min="12819" max="12819" width="17.5" style="102" customWidth="1"/>
    <col min="12820" max="12820" width="15.5" style="102" customWidth="1"/>
    <col min="12821" max="12821" width="18.625" style="102" customWidth="1"/>
    <col min="12822" max="12822" width="17" style="102" customWidth="1"/>
    <col min="12823" max="12823" width="15.625" style="102" customWidth="1"/>
    <col min="12824" max="12824" width="15.25" style="102" customWidth="1"/>
    <col min="12825" max="12825" width="15.5" style="102" customWidth="1"/>
    <col min="12826" max="12826" width="16.25" style="102" customWidth="1"/>
    <col min="12827" max="12827" width="14.625" style="102" customWidth="1"/>
    <col min="12828" max="12828" width="13.25" style="102" customWidth="1"/>
    <col min="12829" max="12829" width="15.25" style="102" customWidth="1"/>
    <col min="12830" max="12830" width="15.75" style="102" customWidth="1"/>
    <col min="12831" max="12831" width="15" style="102" customWidth="1"/>
    <col min="12832" max="12832" width="16.875" style="102" customWidth="1"/>
    <col min="12833" max="12833" width="17.125" style="102" customWidth="1"/>
    <col min="12834" max="12834" width="15.875" style="102" customWidth="1"/>
    <col min="12835" max="12835" width="21.875" style="102" customWidth="1"/>
    <col min="12836" max="12837" width="17.875" style="102" customWidth="1"/>
    <col min="12838" max="13028" width="11.625" style="102"/>
    <col min="13029" max="13029" width="2.375" style="102" customWidth="1"/>
    <col min="13030" max="13030" width="11" style="102" customWidth="1"/>
    <col min="13031" max="13031" width="3" style="102" customWidth="1"/>
    <col min="13032" max="13032" width="6.625" style="102" customWidth="1"/>
    <col min="13033" max="13044" width="7.125" style="102" customWidth="1"/>
    <col min="13045" max="13045" width="7.625" style="102" customWidth="1"/>
    <col min="13046" max="13071" width="7.125" style="102" customWidth="1"/>
    <col min="13072" max="13072" width="4.125" style="102" customWidth="1"/>
    <col min="13073" max="13073" width="0" style="102" hidden="1" customWidth="1"/>
    <col min="13074" max="13074" width="12.625" style="102" customWidth="1"/>
    <col min="13075" max="13075" width="17.5" style="102" customWidth="1"/>
    <col min="13076" max="13076" width="15.5" style="102" customWidth="1"/>
    <col min="13077" max="13077" width="18.625" style="102" customWidth="1"/>
    <col min="13078" max="13078" width="17" style="102" customWidth="1"/>
    <col min="13079" max="13079" width="15.625" style="102" customWidth="1"/>
    <col min="13080" max="13080" width="15.25" style="102" customWidth="1"/>
    <col min="13081" max="13081" width="15.5" style="102" customWidth="1"/>
    <col min="13082" max="13082" width="16.25" style="102" customWidth="1"/>
    <col min="13083" max="13083" width="14.625" style="102" customWidth="1"/>
    <col min="13084" max="13084" width="13.25" style="102" customWidth="1"/>
    <col min="13085" max="13085" width="15.25" style="102" customWidth="1"/>
    <col min="13086" max="13086" width="15.75" style="102" customWidth="1"/>
    <col min="13087" max="13087" width="15" style="102" customWidth="1"/>
    <col min="13088" max="13088" width="16.875" style="102" customWidth="1"/>
    <col min="13089" max="13089" width="17.125" style="102" customWidth="1"/>
    <col min="13090" max="13090" width="15.875" style="102" customWidth="1"/>
    <col min="13091" max="13091" width="21.875" style="102" customWidth="1"/>
    <col min="13092" max="13093" width="17.875" style="102" customWidth="1"/>
    <col min="13094" max="13284" width="11.625" style="102"/>
    <col min="13285" max="13285" width="2.375" style="102" customWidth="1"/>
    <col min="13286" max="13286" width="11" style="102" customWidth="1"/>
    <col min="13287" max="13287" width="3" style="102" customWidth="1"/>
    <col min="13288" max="13288" width="6.625" style="102" customWidth="1"/>
    <col min="13289" max="13300" width="7.125" style="102" customWidth="1"/>
    <col min="13301" max="13301" width="7.625" style="102" customWidth="1"/>
    <col min="13302" max="13327" width="7.125" style="102" customWidth="1"/>
    <col min="13328" max="13328" width="4.125" style="102" customWidth="1"/>
    <col min="13329" max="13329" width="0" style="102" hidden="1" customWidth="1"/>
    <col min="13330" max="13330" width="12.625" style="102" customWidth="1"/>
    <col min="13331" max="13331" width="17.5" style="102" customWidth="1"/>
    <col min="13332" max="13332" width="15.5" style="102" customWidth="1"/>
    <col min="13333" max="13333" width="18.625" style="102" customWidth="1"/>
    <col min="13334" max="13334" width="17" style="102" customWidth="1"/>
    <col min="13335" max="13335" width="15.625" style="102" customWidth="1"/>
    <col min="13336" max="13336" width="15.25" style="102" customWidth="1"/>
    <col min="13337" max="13337" width="15.5" style="102" customWidth="1"/>
    <col min="13338" max="13338" width="16.25" style="102" customWidth="1"/>
    <col min="13339" max="13339" width="14.625" style="102" customWidth="1"/>
    <col min="13340" max="13340" width="13.25" style="102" customWidth="1"/>
    <col min="13341" max="13341" width="15.25" style="102" customWidth="1"/>
    <col min="13342" max="13342" width="15.75" style="102" customWidth="1"/>
    <col min="13343" max="13343" width="15" style="102" customWidth="1"/>
    <col min="13344" max="13344" width="16.875" style="102" customWidth="1"/>
    <col min="13345" max="13345" width="17.125" style="102" customWidth="1"/>
    <col min="13346" max="13346" width="15.875" style="102" customWidth="1"/>
    <col min="13347" max="13347" width="21.875" style="102" customWidth="1"/>
    <col min="13348" max="13349" width="17.875" style="102" customWidth="1"/>
    <col min="13350" max="13540" width="11.625" style="102"/>
    <col min="13541" max="13541" width="2.375" style="102" customWidth="1"/>
    <col min="13542" max="13542" width="11" style="102" customWidth="1"/>
    <col min="13543" max="13543" width="3" style="102" customWidth="1"/>
    <col min="13544" max="13544" width="6.625" style="102" customWidth="1"/>
    <col min="13545" max="13556" width="7.125" style="102" customWidth="1"/>
    <col min="13557" max="13557" width="7.625" style="102" customWidth="1"/>
    <col min="13558" max="13583" width="7.125" style="102" customWidth="1"/>
    <col min="13584" max="13584" width="4.125" style="102" customWidth="1"/>
    <col min="13585" max="13585" width="0" style="102" hidden="1" customWidth="1"/>
    <col min="13586" max="13586" width="12.625" style="102" customWidth="1"/>
    <col min="13587" max="13587" width="17.5" style="102" customWidth="1"/>
    <col min="13588" max="13588" width="15.5" style="102" customWidth="1"/>
    <col min="13589" max="13589" width="18.625" style="102" customWidth="1"/>
    <col min="13590" max="13590" width="17" style="102" customWidth="1"/>
    <col min="13591" max="13591" width="15.625" style="102" customWidth="1"/>
    <col min="13592" max="13592" width="15.25" style="102" customWidth="1"/>
    <col min="13593" max="13593" width="15.5" style="102" customWidth="1"/>
    <col min="13594" max="13594" width="16.25" style="102" customWidth="1"/>
    <col min="13595" max="13595" width="14.625" style="102" customWidth="1"/>
    <col min="13596" max="13596" width="13.25" style="102" customWidth="1"/>
    <col min="13597" max="13597" width="15.25" style="102" customWidth="1"/>
    <col min="13598" max="13598" width="15.75" style="102" customWidth="1"/>
    <col min="13599" max="13599" width="15" style="102" customWidth="1"/>
    <col min="13600" max="13600" width="16.875" style="102" customWidth="1"/>
    <col min="13601" max="13601" width="17.125" style="102" customWidth="1"/>
    <col min="13602" max="13602" width="15.875" style="102" customWidth="1"/>
    <col min="13603" max="13603" width="21.875" style="102" customWidth="1"/>
    <col min="13604" max="13605" width="17.875" style="102" customWidth="1"/>
    <col min="13606" max="13796" width="11.625" style="102"/>
    <col min="13797" max="13797" width="2.375" style="102" customWidth="1"/>
    <col min="13798" max="13798" width="11" style="102" customWidth="1"/>
    <col min="13799" max="13799" width="3" style="102" customWidth="1"/>
    <col min="13800" max="13800" width="6.625" style="102" customWidth="1"/>
    <col min="13801" max="13812" width="7.125" style="102" customWidth="1"/>
    <col min="13813" max="13813" width="7.625" style="102" customWidth="1"/>
    <col min="13814" max="13839" width="7.125" style="102" customWidth="1"/>
    <col min="13840" max="13840" width="4.125" style="102" customWidth="1"/>
    <col min="13841" max="13841" width="0" style="102" hidden="1" customWidth="1"/>
    <col min="13842" max="13842" width="12.625" style="102" customWidth="1"/>
    <col min="13843" max="13843" width="17.5" style="102" customWidth="1"/>
    <col min="13844" max="13844" width="15.5" style="102" customWidth="1"/>
    <col min="13845" max="13845" width="18.625" style="102" customWidth="1"/>
    <col min="13846" max="13846" width="17" style="102" customWidth="1"/>
    <col min="13847" max="13847" width="15.625" style="102" customWidth="1"/>
    <col min="13848" max="13848" width="15.25" style="102" customWidth="1"/>
    <col min="13849" max="13849" width="15.5" style="102" customWidth="1"/>
    <col min="13850" max="13850" width="16.25" style="102" customWidth="1"/>
    <col min="13851" max="13851" width="14.625" style="102" customWidth="1"/>
    <col min="13852" max="13852" width="13.25" style="102" customWidth="1"/>
    <col min="13853" max="13853" width="15.25" style="102" customWidth="1"/>
    <col min="13854" max="13854" width="15.75" style="102" customWidth="1"/>
    <col min="13855" max="13855" width="15" style="102" customWidth="1"/>
    <col min="13856" max="13856" width="16.875" style="102" customWidth="1"/>
    <col min="13857" max="13857" width="17.125" style="102" customWidth="1"/>
    <col min="13858" max="13858" width="15.875" style="102" customWidth="1"/>
    <col min="13859" max="13859" width="21.875" style="102" customWidth="1"/>
    <col min="13860" max="13861" width="17.875" style="102" customWidth="1"/>
    <col min="13862" max="14052" width="11.625" style="102"/>
    <col min="14053" max="14053" width="2.375" style="102" customWidth="1"/>
    <col min="14054" max="14054" width="11" style="102" customWidth="1"/>
    <col min="14055" max="14055" width="3" style="102" customWidth="1"/>
    <col min="14056" max="14056" width="6.625" style="102" customWidth="1"/>
    <col min="14057" max="14068" width="7.125" style="102" customWidth="1"/>
    <col min="14069" max="14069" width="7.625" style="102" customWidth="1"/>
    <col min="14070" max="14095" width="7.125" style="102" customWidth="1"/>
    <col min="14096" max="14096" width="4.125" style="102" customWidth="1"/>
    <col min="14097" max="14097" width="0" style="102" hidden="1" customWidth="1"/>
    <col min="14098" max="14098" width="12.625" style="102" customWidth="1"/>
    <col min="14099" max="14099" width="17.5" style="102" customWidth="1"/>
    <col min="14100" max="14100" width="15.5" style="102" customWidth="1"/>
    <col min="14101" max="14101" width="18.625" style="102" customWidth="1"/>
    <col min="14102" max="14102" width="17" style="102" customWidth="1"/>
    <col min="14103" max="14103" width="15.625" style="102" customWidth="1"/>
    <col min="14104" max="14104" width="15.25" style="102" customWidth="1"/>
    <col min="14105" max="14105" width="15.5" style="102" customWidth="1"/>
    <col min="14106" max="14106" width="16.25" style="102" customWidth="1"/>
    <col min="14107" max="14107" width="14.625" style="102" customWidth="1"/>
    <col min="14108" max="14108" width="13.25" style="102" customWidth="1"/>
    <col min="14109" max="14109" width="15.25" style="102" customWidth="1"/>
    <col min="14110" max="14110" width="15.75" style="102" customWidth="1"/>
    <col min="14111" max="14111" width="15" style="102" customWidth="1"/>
    <col min="14112" max="14112" width="16.875" style="102" customWidth="1"/>
    <col min="14113" max="14113" width="17.125" style="102" customWidth="1"/>
    <col min="14114" max="14114" width="15.875" style="102" customWidth="1"/>
    <col min="14115" max="14115" width="21.875" style="102" customWidth="1"/>
    <col min="14116" max="14117" width="17.875" style="102" customWidth="1"/>
    <col min="14118" max="14308" width="11.625" style="102"/>
    <col min="14309" max="14309" width="2.375" style="102" customWidth="1"/>
    <col min="14310" max="14310" width="11" style="102" customWidth="1"/>
    <col min="14311" max="14311" width="3" style="102" customWidth="1"/>
    <col min="14312" max="14312" width="6.625" style="102" customWidth="1"/>
    <col min="14313" max="14324" width="7.125" style="102" customWidth="1"/>
    <col min="14325" max="14325" width="7.625" style="102" customWidth="1"/>
    <col min="14326" max="14351" width="7.125" style="102" customWidth="1"/>
    <col min="14352" max="14352" width="4.125" style="102" customWidth="1"/>
    <col min="14353" max="14353" width="0" style="102" hidden="1" customWidth="1"/>
    <col min="14354" max="14354" width="12.625" style="102" customWidth="1"/>
    <col min="14355" max="14355" width="17.5" style="102" customWidth="1"/>
    <col min="14356" max="14356" width="15.5" style="102" customWidth="1"/>
    <col min="14357" max="14357" width="18.625" style="102" customWidth="1"/>
    <col min="14358" max="14358" width="17" style="102" customWidth="1"/>
    <col min="14359" max="14359" width="15.625" style="102" customWidth="1"/>
    <col min="14360" max="14360" width="15.25" style="102" customWidth="1"/>
    <col min="14361" max="14361" width="15.5" style="102" customWidth="1"/>
    <col min="14362" max="14362" width="16.25" style="102" customWidth="1"/>
    <col min="14363" max="14363" width="14.625" style="102" customWidth="1"/>
    <col min="14364" max="14364" width="13.25" style="102" customWidth="1"/>
    <col min="14365" max="14365" width="15.25" style="102" customWidth="1"/>
    <col min="14366" max="14366" width="15.75" style="102" customWidth="1"/>
    <col min="14367" max="14367" width="15" style="102" customWidth="1"/>
    <col min="14368" max="14368" width="16.875" style="102" customWidth="1"/>
    <col min="14369" max="14369" width="17.125" style="102" customWidth="1"/>
    <col min="14370" max="14370" width="15.875" style="102" customWidth="1"/>
    <col min="14371" max="14371" width="21.875" style="102" customWidth="1"/>
    <col min="14372" max="14373" width="17.875" style="102" customWidth="1"/>
    <col min="14374" max="14564" width="11.625" style="102"/>
    <col min="14565" max="14565" width="2.375" style="102" customWidth="1"/>
    <col min="14566" max="14566" width="11" style="102" customWidth="1"/>
    <col min="14567" max="14567" width="3" style="102" customWidth="1"/>
    <col min="14568" max="14568" width="6.625" style="102" customWidth="1"/>
    <col min="14569" max="14580" width="7.125" style="102" customWidth="1"/>
    <col min="14581" max="14581" width="7.625" style="102" customWidth="1"/>
    <col min="14582" max="14607" width="7.125" style="102" customWidth="1"/>
    <col min="14608" max="14608" width="4.125" style="102" customWidth="1"/>
    <col min="14609" max="14609" width="0" style="102" hidden="1" customWidth="1"/>
    <col min="14610" max="14610" width="12.625" style="102" customWidth="1"/>
    <col min="14611" max="14611" width="17.5" style="102" customWidth="1"/>
    <col min="14612" max="14612" width="15.5" style="102" customWidth="1"/>
    <col min="14613" max="14613" width="18.625" style="102" customWidth="1"/>
    <col min="14614" max="14614" width="17" style="102" customWidth="1"/>
    <col min="14615" max="14615" width="15.625" style="102" customWidth="1"/>
    <col min="14616" max="14616" width="15.25" style="102" customWidth="1"/>
    <col min="14617" max="14617" width="15.5" style="102" customWidth="1"/>
    <col min="14618" max="14618" width="16.25" style="102" customWidth="1"/>
    <col min="14619" max="14619" width="14.625" style="102" customWidth="1"/>
    <col min="14620" max="14620" width="13.25" style="102" customWidth="1"/>
    <col min="14621" max="14621" width="15.25" style="102" customWidth="1"/>
    <col min="14622" max="14622" width="15.75" style="102" customWidth="1"/>
    <col min="14623" max="14623" width="15" style="102" customWidth="1"/>
    <col min="14624" max="14624" width="16.875" style="102" customWidth="1"/>
    <col min="14625" max="14625" width="17.125" style="102" customWidth="1"/>
    <col min="14626" max="14626" width="15.875" style="102" customWidth="1"/>
    <col min="14627" max="14627" width="21.875" style="102" customWidth="1"/>
    <col min="14628" max="14629" width="17.875" style="102" customWidth="1"/>
    <col min="14630" max="14820" width="11.625" style="102"/>
    <col min="14821" max="14821" width="2.375" style="102" customWidth="1"/>
    <col min="14822" max="14822" width="11" style="102" customWidth="1"/>
    <col min="14823" max="14823" width="3" style="102" customWidth="1"/>
    <col min="14824" max="14824" width="6.625" style="102" customWidth="1"/>
    <col min="14825" max="14836" width="7.125" style="102" customWidth="1"/>
    <col min="14837" max="14837" width="7.625" style="102" customWidth="1"/>
    <col min="14838" max="14863" width="7.125" style="102" customWidth="1"/>
    <col min="14864" max="14864" width="4.125" style="102" customWidth="1"/>
    <col min="14865" max="14865" width="0" style="102" hidden="1" customWidth="1"/>
    <col min="14866" max="14866" width="12.625" style="102" customWidth="1"/>
    <col min="14867" max="14867" width="17.5" style="102" customWidth="1"/>
    <col min="14868" max="14868" width="15.5" style="102" customWidth="1"/>
    <col min="14869" max="14869" width="18.625" style="102" customWidth="1"/>
    <col min="14870" max="14870" width="17" style="102" customWidth="1"/>
    <col min="14871" max="14871" width="15.625" style="102" customWidth="1"/>
    <col min="14872" max="14872" width="15.25" style="102" customWidth="1"/>
    <col min="14873" max="14873" width="15.5" style="102" customWidth="1"/>
    <col min="14874" max="14874" width="16.25" style="102" customWidth="1"/>
    <col min="14875" max="14875" width="14.625" style="102" customWidth="1"/>
    <col min="14876" max="14876" width="13.25" style="102" customWidth="1"/>
    <col min="14877" max="14877" width="15.25" style="102" customWidth="1"/>
    <col min="14878" max="14878" width="15.75" style="102" customWidth="1"/>
    <col min="14879" max="14879" width="15" style="102" customWidth="1"/>
    <col min="14880" max="14880" width="16.875" style="102" customWidth="1"/>
    <col min="14881" max="14881" width="17.125" style="102" customWidth="1"/>
    <col min="14882" max="14882" width="15.875" style="102" customWidth="1"/>
    <col min="14883" max="14883" width="21.875" style="102" customWidth="1"/>
    <col min="14884" max="14885" width="17.875" style="102" customWidth="1"/>
    <col min="14886" max="15076" width="11.625" style="102"/>
    <col min="15077" max="15077" width="2.375" style="102" customWidth="1"/>
    <col min="15078" max="15078" width="11" style="102" customWidth="1"/>
    <col min="15079" max="15079" width="3" style="102" customWidth="1"/>
    <col min="15080" max="15080" width="6.625" style="102" customWidth="1"/>
    <col min="15081" max="15092" width="7.125" style="102" customWidth="1"/>
    <col min="15093" max="15093" width="7.625" style="102" customWidth="1"/>
    <col min="15094" max="15119" width="7.125" style="102" customWidth="1"/>
    <col min="15120" max="15120" width="4.125" style="102" customWidth="1"/>
    <col min="15121" max="15121" width="0" style="102" hidden="1" customWidth="1"/>
    <col min="15122" max="15122" width="12.625" style="102" customWidth="1"/>
    <col min="15123" max="15123" width="17.5" style="102" customWidth="1"/>
    <col min="15124" max="15124" width="15.5" style="102" customWidth="1"/>
    <col min="15125" max="15125" width="18.625" style="102" customWidth="1"/>
    <col min="15126" max="15126" width="17" style="102" customWidth="1"/>
    <col min="15127" max="15127" width="15.625" style="102" customWidth="1"/>
    <col min="15128" max="15128" width="15.25" style="102" customWidth="1"/>
    <col min="15129" max="15129" width="15.5" style="102" customWidth="1"/>
    <col min="15130" max="15130" width="16.25" style="102" customWidth="1"/>
    <col min="15131" max="15131" width="14.625" style="102" customWidth="1"/>
    <col min="15132" max="15132" width="13.25" style="102" customWidth="1"/>
    <col min="15133" max="15133" width="15.25" style="102" customWidth="1"/>
    <col min="15134" max="15134" width="15.75" style="102" customWidth="1"/>
    <col min="15135" max="15135" width="15" style="102" customWidth="1"/>
    <col min="15136" max="15136" width="16.875" style="102" customWidth="1"/>
    <col min="15137" max="15137" width="17.125" style="102" customWidth="1"/>
    <col min="15138" max="15138" width="15.875" style="102" customWidth="1"/>
    <col min="15139" max="15139" width="21.875" style="102" customWidth="1"/>
    <col min="15140" max="15141" width="17.875" style="102" customWidth="1"/>
    <col min="15142" max="15332" width="11.625" style="102"/>
    <col min="15333" max="15333" width="2.375" style="102" customWidth="1"/>
    <col min="15334" max="15334" width="11" style="102" customWidth="1"/>
    <col min="15335" max="15335" width="3" style="102" customWidth="1"/>
    <col min="15336" max="15336" width="6.625" style="102" customWidth="1"/>
    <col min="15337" max="15348" width="7.125" style="102" customWidth="1"/>
    <col min="15349" max="15349" width="7.625" style="102" customWidth="1"/>
    <col min="15350" max="15375" width="7.125" style="102" customWidth="1"/>
    <col min="15376" max="15376" width="4.125" style="102" customWidth="1"/>
    <col min="15377" max="15377" width="0" style="102" hidden="1" customWidth="1"/>
    <col min="15378" max="15378" width="12.625" style="102" customWidth="1"/>
    <col min="15379" max="15379" width="17.5" style="102" customWidth="1"/>
    <col min="15380" max="15380" width="15.5" style="102" customWidth="1"/>
    <col min="15381" max="15381" width="18.625" style="102" customWidth="1"/>
    <col min="15382" max="15382" width="17" style="102" customWidth="1"/>
    <col min="15383" max="15383" width="15.625" style="102" customWidth="1"/>
    <col min="15384" max="15384" width="15.25" style="102" customWidth="1"/>
    <col min="15385" max="15385" width="15.5" style="102" customWidth="1"/>
    <col min="15386" max="15386" width="16.25" style="102" customWidth="1"/>
    <col min="15387" max="15387" width="14.625" style="102" customWidth="1"/>
    <col min="15388" max="15388" width="13.25" style="102" customWidth="1"/>
    <col min="15389" max="15389" width="15.25" style="102" customWidth="1"/>
    <col min="15390" max="15390" width="15.75" style="102" customWidth="1"/>
    <col min="15391" max="15391" width="15" style="102" customWidth="1"/>
    <col min="15392" max="15392" width="16.875" style="102" customWidth="1"/>
    <col min="15393" max="15393" width="17.125" style="102" customWidth="1"/>
    <col min="15394" max="15394" width="15.875" style="102" customWidth="1"/>
    <col min="15395" max="15395" width="21.875" style="102" customWidth="1"/>
    <col min="15396" max="15397" width="17.875" style="102" customWidth="1"/>
    <col min="15398" max="15588" width="11.625" style="102"/>
    <col min="15589" max="15589" width="2.375" style="102" customWidth="1"/>
    <col min="15590" max="15590" width="11" style="102" customWidth="1"/>
    <col min="15591" max="15591" width="3" style="102" customWidth="1"/>
    <col min="15592" max="15592" width="6.625" style="102" customWidth="1"/>
    <col min="15593" max="15604" width="7.125" style="102" customWidth="1"/>
    <col min="15605" max="15605" width="7.625" style="102" customWidth="1"/>
    <col min="15606" max="15631" width="7.125" style="102" customWidth="1"/>
    <col min="15632" max="15632" width="4.125" style="102" customWidth="1"/>
    <col min="15633" max="15633" width="0" style="102" hidden="1" customWidth="1"/>
    <col min="15634" max="15634" width="12.625" style="102" customWidth="1"/>
    <col min="15635" max="15635" width="17.5" style="102" customWidth="1"/>
    <col min="15636" max="15636" width="15.5" style="102" customWidth="1"/>
    <col min="15637" max="15637" width="18.625" style="102" customWidth="1"/>
    <col min="15638" max="15638" width="17" style="102" customWidth="1"/>
    <col min="15639" max="15639" width="15.625" style="102" customWidth="1"/>
    <col min="15640" max="15640" width="15.25" style="102" customWidth="1"/>
    <col min="15641" max="15641" width="15.5" style="102" customWidth="1"/>
    <col min="15642" max="15642" width="16.25" style="102" customWidth="1"/>
    <col min="15643" max="15643" width="14.625" style="102" customWidth="1"/>
    <col min="15644" max="15644" width="13.25" style="102" customWidth="1"/>
    <col min="15645" max="15645" width="15.25" style="102" customWidth="1"/>
    <col min="15646" max="15646" width="15.75" style="102" customWidth="1"/>
    <col min="15647" max="15647" width="15" style="102" customWidth="1"/>
    <col min="15648" max="15648" width="16.875" style="102" customWidth="1"/>
    <col min="15649" max="15649" width="17.125" style="102" customWidth="1"/>
    <col min="15650" max="15650" width="15.875" style="102" customWidth="1"/>
    <col min="15651" max="15651" width="21.875" style="102" customWidth="1"/>
    <col min="15652" max="15653" width="17.875" style="102" customWidth="1"/>
    <col min="15654" max="15844" width="11.625" style="102"/>
    <col min="15845" max="15845" width="2.375" style="102" customWidth="1"/>
    <col min="15846" max="15846" width="11" style="102" customWidth="1"/>
    <col min="15847" max="15847" width="3" style="102" customWidth="1"/>
    <col min="15848" max="15848" width="6.625" style="102" customWidth="1"/>
    <col min="15849" max="15860" width="7.125" style="102" customWidth="1"/>
    <col min="15861" max="15861" width="7.625" style="102" customWidth="1"/>
    <col min="15862" max="15887" width="7.125" style="102" customWidth="1"/>
    <col min="15888" max="15888" width="4.125" style="102" customWidth="1"/>
    <col min="15889" max="15889" width="0" style="102" hidden="1" customWidth="1"/>
    <col min="15890" max="15890" width="12.625" style="102" customWidth="1"/>
    <col min="15891" max="15891" width="17.5" style="102" customWidth="1"/>
    <col min="15892" max="15892" width="15.5" style="102" customWidth="1"/>
    <col min="15893" max="15893" width="18.625" style="102" customWidth="1"/>
    <col min="15894" max="15894" width="17" style="102" customWidth="1"/>
    <col min="15895" max="15895" width="15.625" style="102" customWidth="1"/>
    <col min="15896" max="15896" width="15.25" style="102" customWidth="1"/>
    <col min="15897" max="15897" width="15.5" style="102" customWidth="1"/>
    <col min="15898" max="15898" width="16.25" style="102" customWidth="1"/>
    <col min="15899" max="15899" width="14.625" style="102" customWidth="1"/>
    <col min="15900" max="15900" width="13.25" style="102" customWidth="1"/>
    <col min="15901" max="15901" width="15.25" style="102" customWidth="1"/>
    <col min="15902" max="15902" width="15.75" style="102" customWidth="1"/>
    <col min="15903" max="15903" width="15" style="102" customWidth="1"/>
    <col min="15904" max="15904" width="16.875" style="102" customWidth="1"/>
    <col min="15905" max="15905" width="17.125" style="102" customWidth="1"/>
    <col min="15906" max="15906" width="15.875" style="102" customWidth="1"/>
    <col min="15907" max="15907" width="21.875" style="102" customWidth="1"/>
    <col min="15908" max="15909" width="17.875" style="102" customWidth="1"/>
    <col min="15910" max="16100" width="11.625" style="102"/>
    <col min="16101" max="16101" width="2.375" style="102" customWidth="1"/>
    <col min="16102" max="16102" width="11" style="102" customWidth="1"/>
    <col min="16103" max="16103" width="3" style="102" customWidth="1"/>
    <col min="16104" max="16104" width="6.625" style="102" customWidth="1"/>
    <col min="16105" max="16116" width="7.125" style="102" customWidth="1"/>
    <col min="16117" max="16117" width="7.625" style="102" customWidth="1"/>
    <col min="16118" max="16143" width="7.125" style="102" customWidth="1"/>
    <col min="16144" max="16144" width="4.125" style="102" customWidth="1"/>
    <col min="16145" max="16145" width="0" style="102" hidden="1" customWidth="1"/>
    <col min="16146" max="16146" width="12.625" style="102" customWidth="1"/>
    <col min="16147" max="16147" width="17.5" style="102" customWidth="1"/>
    <col min="16148" max="16148" width="15.5" style="102" customWidth="1"/>
    <col min="16149" max="16149" width="18.625" style="102" customWidth="1"/>
    <col min="16150" max="16150" width="17" style="102" customWidth="1"/>
    <col min="16151" max="16151" width="15.625" style="102" customWidth="1"/>
    <col min="16152" max="16152" width="15.25" style="102" customWidth="1"/>
    <col min="16153" max="16153" width="15.5" style="102" customWidth="1"/>
    <col min="16154" max="16154" width="16.25" style="102" customWidth="1"/>
    <col min="16155" max="16155" width="14.625" style="102" customWidth="1"/>
    <col min="16156" max="16156" width="13.25" style="102" customWidth="1"/>
    <col min="16157" max="16157" width="15.25" style="102" customWidth="1"/>
    <col min="16158" max="16158" width="15.75" style="102" customWidth="1"/>
    <col min="16159" max="16159" width="15" style="102" customWidth="1"/>
    <col min="16160" max="16160" width="16.875" style="102" customWidth="1"/>
    <col min="16161" max="16161" width="17.125" style="102" customWidth="1"/>
    <col min="16162" max="16162" width="15.875" style="102" customWidth="1"/>
    <col min="16163" max="16163" width="21.875" style="102" customWidth="1"/>
    <col min="16164" max="16165" width="17.875" style="102" customWidth="1"/>
    <col min="16166" max="16384" width="11.625" style="102"/>
  </cols>
  <sheetData>
    <row r="1" spans="2:43" ht="45" customHeight="1" x14ac:dyDescent="0.3">
      <c r="B1" s="101" t="s">
        <v>94</v>
      </c>
      <c r="D1" s="103"/>
      <c r="E1" s="104"/>
      <c r="F1" s="105"/>
      <c r="U1" s="108"/>
    </row>
    <row r="2" spans="2:43" ht="31.5" customHeight="1" x14ac:dyDescent="0.2">
      <c r="B2" s="109" t="s">
        <v>95</v>
      </c>
      <c r="T2" s="110"/>
      <c r="U2" s="111"/>
      <c r="AF2" s="112"/>
      <c r="AN2" s="113"/>
      <c r="AO2" s="114"/>
      <c r="AP2" s="115"/>
      <c r="AQ2" s="116" t="s">
        <v>96</v>
      </c>
    </row>
    <row r="3" spans="2:43" s="131" customFormat="1" ht="24" customHeight="1" x14ac:dyDescent="0.15">
      <c r="B3" s="117" t="s">
        <v>97</v>
      </c>
      <c r="C3" s="118"/>
      <c r="D3" s="34" t="s">
        <v>4</v>
      </c>
      <c r="E3" s="34" t="s">
        <v>5</v>
      </c>
      <c r="F3" s="119" t="s">
        <v>6</v>
      </c>
      <c r="G3" s="120" t="s">
        <v>98</v>
      </c>
      <c r="H3" s="121"/>
      <c r="I3" s="121"/>
      <c r="J3" s="121"/>
      <c r="K3" s="121"/>
      <c r="L3" s="121"/>
      <c r="M3" s="121"/>
      <c r="N3" s="121"/>
      <c r="O3" s="120" t="s">
        <v>8</v>
      </c>
      <c r="P3" s="121"/>
      <c r="Q3" s="121"/>
      <c r="R3" s="121"/>
      <c r="S3" s="121"/>
      <c r="T3" s="122"/>
      <c r="U3" s="123" t="s">
        <v>9</v>
      </c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5"/>
      <c r="AJ3" s="126" t="s">
        <v>10</v>
      </c>
      <c r="AK3" s="126" t="s">
        <v>11</v>
      </c>
      <c r="AL3" s="127" t="s">
        <v>12</v>
      </c>
      <c r="AM3" s="128"/>
      <c r="AN3" s="128"/>
      <c r="AO3" s="129"/>
      <c r="AP3" s="130" t="s">
        <v>13</v>
      </c>
      <c r="AQ3" s="130" t="s">
        <v>14</v>
      </c>
    </row>
    <row r="4" spans="2:43" ht="24" customHeight="1" x14ac:dyDescent="0.2">
      <c r="B4" s="132"/>
      <c r="C4" s="133"/>
      <c r="D4" s="134"/>
      <c r="E4" s="134"/>
      <c r="F4" s="135"/>
      <c r="G4" s="136" t="s">
        <v>99</v>
      </c>
      <c r="H4" s="127" t="s">
        <v>17</v>
      </c>
      <c r="I4" s="128"/>
      <c r="J4" s="129"/>
      <c r="K4" s="119" t="s">
        <v>18</v>
      </c>
      <c r="L4" s="127" t="s">
        <v>19</v>
      </c>
      <c r="M4" s="128"/>
      <c r="N4" s="129"/>
      <c r="O4" s="126" t="s">
        <v>20</v>
      </c>
      <c r="P4" s="126" t="s">
        <v>21</v>
      </c>
      <c r="Q4" s="119" t="s">
        <v>22</v>
      </c>
      <c r="R4" s="126" t="s">
        <v>23</v>
      </c>
      <c r="S4" s="119" t="s">
        <v>18</v>
      </c>
      <c r="T4" s="126" t="s">
        <v>24</v>
      </c>
      <c r="U4" s="126" t="s">
        <v>16</v>
      </c>
      <c r="V4" s="137" t="s">
        <v>25</v>
      </c>
      <c r="W4" s="128"/>
      <c r="X4" s="128"/>
      <c r="Y4" s="128"/>
      <c r="Z4" s="128"/>
      <c r="AA4" s="128"/>
      <c r="AB4" s="128"/>
      <c r="AC4" s="129"/>
      <c r="AD4" s="127" t="s">
        <v>100</v>
      </c>
      <c r="AE4" s="128"/>
      <c r="AF4" s="129"/>
      <c r="AG4" s="138" t="s">
        <v>27</v>
      </c>
      <c r="AH4" s="126" t="s">
        <v>28</v>
      </c>
      <c r="AI4" s="139" t="s">
        <v>29</v>
      </c>
      <c r="AJ4" s="140"/>
      <c r="AK4" s="140"/>
      <c r="AL4" s="141"/>
      <c r="AM4" s="142"/>
      <c r="AN4" s="142"/>
      <c r="AO4" s="143"/>
      <c r="AP4" s="144"/>
      <c r="AQ4" s="144"/>
    </row>
    <row r="5" spans="2:43" ht="24" customHeight="1" x14ac:dyDescent="0.2">
      <c r="B5" s="132"/>
      <c r="C5" s="133"/>
      <c r="D5" s="134"/>
      <c r="E5" s="134"/>
      <c r="F5" s="135"/>
      <c r="G5" s="145"/>
      <c r="H5" s="146"/>
      <c r="I5" s="147"/>
      <c r="J5" s="148"/>
      <c r="K5" s="135"/>
      <c r="L5" s="146"/>
      <c r="M5" s="147"/>
      <c r="N5" s="148"/>
      <c r="O5" s="140"/>
      <c r="P5" s="140"/>
      <c r="Q5" s="135"/>
      <c r="R5" s="140"/>
      <c r="S5" s="135"/>
      <c r="T5" s="140"/>
      <c r="U5" s="140"/>
      <c r="V5" s="141"/>
      <c r="W5" s="142"/>
      <c r="X5" s="142"/>
      <c r="Y5" s="142"/>
      <c r="Z5" s="142"/>
      <c r="AA5" s="142"/>
      <c r="AB5" s="142"/>
      <c r="AC5" s="143"/>
      <c r="AD5" s="146"/>
      <c r="AE5" s="147"/>
      <c r="AF5" s="148"/>
      <c r="AG5" s="149"/>
      <c r="AH5" s="140"/>
      <c r="AI5" s="140"/>
      <c r="AJ5" s="140"/>
      <c r="AK5" s="140"/>
      <c r="AL5" s="150" t="s">
        <v>30</v>
      </c>
      <c r="AM5" s="150" t="s">
        <v>31</v>
      </c>
      <c r="AN5" s="136" t="s">
        <v>32</v>
      </c>
      <c r="AO5" s="150" t="s">
        <v>33</v>
      </c>
      <c r="AP5" s="144"/>
      <c r="AQ5" s="144"/>
    </row>
    <row r="6" spans="2:43" ht="24" customHeight="1" x14ac:dyDescent="0.2">
      <c r="B6" s="132"/>
      <c r="C6" s="133"/>
      <c r="D6" s="134"/>
      <c r="E6" s="134"/>
      <c r="F6" s="135"/>
      <c r="G6" s="145"/>
      <c r="H6" s="146"/>
      <c r="I6" s="147"/>
      <c r="J6" s="148"/>
      <c r="K6" s="135"/>
      <c r="L6" s="146"/>
      <c r="M6" s="147"/>
      <c r="N6" s="148"/>
      <c r="O6" s="140"/>
      <c r="P6" s="140"/>
      <c r="Q6" s="135"/>
      <c r="R6" s="140"/>
      <c r="S6" s="135"/>
      <c r="T6" s="140"/>
      <c r="U6" s="140"/>
      <c r="V6" s="123" t="s">
        <v>35</v>
      </c>
      <c r="W6" s="124"/>
      <c r="X6" s="124"/>
      <c r="Y6" s="124"/>
      <c r="Z6" s="125"/>
      <c r="AA6" s="137" t="s">
        <v>33</v>
      </c>
      <c r="AB6" s="151"/>
      <c r="AC6" s="152"/>
      <c r="AD6" s="146"/>
      <c r="AE6" s="147"/>
      <c r="AF6" s="148"/>
      <c r="AG6" s="149"/>
      <c r="AH6" s="140"/>
      <c r="AI6" s="140"/>
      <c r="AJ6" s="140"/>
      <c r="AK6" s="140"/>
      <c r="AL6" s="145"/>
      <c r="AM6" s="145"/>
      <c r="AN6" s="145"/>
      <c r="AO6" s="145"/>
      <c r="AP6" s="144"/>
      <c r="AQ6" s="144"/>
    </row>
    <row r="7" spans="2:43" ht="24" customHeight="1" x14ac:dyDescent="0.2">
      <c r="B7" s="132"/>
      <c r="C7" s="133"/>
      <c r="D7" s="134"/>
      <c r="E7" s="134"/>
      <c r="F7" s="135"/>
      <c r="G7" s="145"/>
      <c r="H7" s="153"/>
      <c r="I7" s="136" t="s">
        <v>36</v>
      </c>
      <c r="J7" s="136" t="s">
        <v>37</v>
      </c>
      <c r="K7" s="135"/>
      <c r="L7" s="153"/>
      <c r="M7" s="136" t="s">
        <v>36</v>
      </c>
      <c r="N7" s="136" t="s">
        <v>37</v>
      </c>
      <c r="O7" s="140"/>
      <c r="P7" s="140"/>
      <c r="Q7" s="135"/>
      <c r="R7" s="140"/>
      <c r="S7" s="135"/>
      <c r="T7" s="140"/>
      <c r="U7" s="140"/>
      <c r="V7" s="136" t="s">
        <v>38</v>
      </c>
      <c r="W7" s="136" t="s">
        <v>39</v>
      </c>
      <c r="X7" s="136" t="s">
        <v>40</v>
      </c>
      <c r="Y7" s="136" t="s">
        <v>41</v>
      </c>
      <c r="Z7" s="136" t="s">
        <v>42</v>
      </c>
      <c r="AA7" s="146"/>
      <c r="AB7" s="136" t="s">
        <v>36</v>
      </c>
      <c r="AC7" s="136" t="s">
        <v>37</v>
      </c>
      <c r="AD7" s="153"/>
      <c r="AE7" s="136" t="s">
        <v>36</v>
      </c>
      <c r="AF7" s="136" t="s">
        <v>37</v>
      </c>
      <c r="AG7" s="149"/>
      <c r="AH7" s="140"/>
      <c r="AI7" s="140"/>
      <c r="AJ7" s="140"/>
      <c r="AK7" s="140"/>
      <c r="AL7" s="145"/>
      <c r="AM7" s="145"/>
      <c r="AN7" s="145"/>
      <c r="AO7" s="145"/>
      <c r="AP7" s="144"/>
      <c r="AQ7" s="144"/>
    </row>
    <row r="8" spans="2:43" ht="39.950000000000003" customHeight="1" x14ac:dyDescent="0.2">
      <c r="B8" s="154"/>
      <c r="C8" s="155"/>
      <c r="D8" s="156"/>
      <c r="E8" s="156"/>
      <c r="F8" s="157"/>
      <c r="G8" s="158"/>
      <c r="H8" s="159"/>
      <c r="I8" s="158"/>
      <c r="J8" s="158"/>
      <c r="K8" s="157"/>
      <c r="L8" s="159"/>
      <c r="M8" s="158"/>
      <c r="N8" s="158"/>
      <c r="O8" s="160"/>
      <c r="P8" s="160"/>
      <c r="Q8" s="157"/>
      <c r="R8" s="160"/>
      <c r="S8" s="157"/>
      <c r="T8" s="160"/>
      <c r="U8" s="160"/>
      <c r="V8" s="158"/>
      <c r="W8" s="158"/>
      <c r="X8" s="158"/>
      <c r="Y8" s="158"/>
      <c r="Z8" s="158"/>
      <c r="AA8" s="141"/>
      <c r="AB8" s="158"/>
      <c r="AC8" s="158"/>
      <c r="AD8" s="159"/>
      <c r="AE8" s="158"/>
      <c r="AF8" s="158"/>
      <c r="AG8" s="161"/>
      <c r="AH8" s="160"/>
      <c r="AI8" s="160"/>
      <c r="AJ8" s="160"/>
      <c r="AK8" s="160"/>
      <c r="AL8" s="158"/>
      <c r="AM8" s="158"/>
      <c r="AN8" s="158"/>
      <c r="AO8" s="158"/>
      <c r="AP8" s="162"/>
      <c r="AQ8" s="162"/>
    </row>
    <row r="9" spans="2:43" ht="11.25" customHeight="1" x14ac:dyDescent="0.2"/>
    <row r="10" spans="2:43" ht="24" customHeight="1" x14ac:dyDescent="0.2">
      <c r="B10" s="164" t="s">
        <v>101</v>
      </c>
      <c r="C10" s="165" t="s">
        <v>102</v>
      </c>
      <c r="D10" s="166"/>
      <c r="E10" s="167">
        <v>74</v>
      </c>
      <c r="F10" s="168"/>
      <c r="G10" s="169">
        <v>74</v>
      </c>
      <c r="H10" s="169">
        <v>0</v>
      </c>
      <c r="I10" s="169">
        <v>0</v>
      </c>
      <c r="J10" s="169">
        <v>0</v>
      </c>
      <c r="K10" s="170" t="s">
        <v>103</v>
      </c>
      <c r="L10" s="169">
        <v>0</v>
      </c>
      <c r="M10" s="169">
        <v>0</v>
      </c>
      <c r="N10" s="169">
        <v>0</v>
      </c>
      <c r="O10" s="171"/>
      <c r="P10" s="169">
        <v>0</v>
      </c>
      <c r="Q10" s="168"/>
      <c r="R10" s="169">
        <v>0</v>
      </c>
      <c r="S10" s="170" t="s">
        <v>103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169">
        <v>0</v>
      </c>
      <c r="Z10" s="169">
        <v>0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0</v>
      </c>
      <c r="AH10" s="169">
        <v>0</v>
      </c>
      <c r="AI10" s="169">
        <v>0</v>
      </c>
      <c r="AJ10" s="169">
        <v>0</v>
      </c>
      <c r="AK10" s="169">
        <v>0</v>
      </c>
      <c r="AL10" s="169">
        <v>0</v>
      </c>
      <c r="AM10" s="169">
        <v>0</v>
      </c>
      <c r="AN10" s="169">
        <v>0</v>
      </c>
      <c r="AO10" s="172">
        <v>0</v>
      </c>
      <c r="AP10" s="170" t="s">
        <v>103</v>
      </c>
      <c r="AQ10" s="170" t="s">
        <v>103</v>
      </c>
    </row>
    <row r="11" spans="2:43" ht="24" customHeight="1" thickBot="1" x14ac:dyDescent="0.25">
      <c r="B11" s="173" t="s">
        <v>104</v>
      </c>
      <c r="C11" s="174" t="s">
        <v>102</v>
      </c>
      <c r="D11" s="175"/>
      <c r="E11" s="176">
        <v>147</v>
      </c>
      <c r="F11" s="177"/>
      <c r="G11" s="178">
        <v>147</v>
      </c>
      <c r="H11" s="178">
        <v>0</v>
      </c>
      <c r="I11" s="178">
        <v>0</v>
      </c>
      <c r="J11" s="178">
        <v>0</v>
      </c>
      <c r="K11" s="179" t="s">
        <v>49</v>
      </c>
      <c r="L11" s="178">
        <v>0</v>
      </c>
      <c r="M11" s="178">
        <v>0</v>
      </c>
      <c r="N11" s="178">
        <v>0</v>
      </c>
      <c r="O11" s="180"/>
      <c r="P11" s="178">
        <v>0</v>
      </c>
      <c r="Q11" s="177"/>
      <c r="R11" s="178">
        <v>0</v>
      </c>
      <c r="S11" s="179" t="s">
        <v>49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v>0</v>
      </c>
      <c r="Z11" s="178">
        <v>0</v>
      </c>
      <c r="AA11" s="178">
        <v>0</v>
      </c>
      <c r="AB11" s="178">
        <v>0</v>
      </c>
      <c r="AC11" s="178">
        <v>0</v>
      </c>
      <c r="AD11" s="178">
        <v>0</v>
      </c>
      <c r="AE11" s="178">
        <v>0</v>
      </c>
      <c r="AF11" s="178">
        <v>0</v>
      </c>
      <c r="AG11" s="178">
        <v>0</v>
      </c>
      <c r="AH11" s="178">
        <v>0</v>
      </c>
      <c r="AI11" s="178">
        <v>0</v>
      </c>
      <c r="AJ11" s="178">
        <v>0</v>
      </c>
      <c r="AK11" s="178">
        <v>0</v>
      </c>
      <c r="AL11" s="178">
        <v>0</v>
      </c>
      <c r="AM11" s="178">
        <v>0</v>
      </c>
      <c r="AN11" s="178">
        <v>0</v>
      </c>
      <c r="AO11" s="181">
        <v>0</v>
      </c>
      <c r="AP11" s="179" t="s">
        <v>49</v>
      </c>
      <c r="AQ11" s="179" t="s">
        <v>49</v>
      </c>
    </row>
    <row r="12" spans="2:43" ht="24" customHeight="1" thickTop="1" x14ac:dyDescent="0.2">
      <c r="B12" s="182"/>
      <c r="C12" s="183" t="s">
        <v>105</v>
      </c>
      <c r="D12" s="184"/>
      <c r="E12" s="185">
        <v>221</v>
      </c>
      <c r="F12" s="186"/>
      <c r="G12" s="187">
        <v>221</v>
      </c>
      <c r="H12" s="187">
        <v>0</v>
      </c>
      <c r="I12" s="187">
        <v>0</v>
      </c>
      <c r="J12" s="187">
        <v>0</v>
      </c>
      <c r="K12" s="188" t="s">
        <v>49</v>
      </c>
      <c r="L12" s="187">
        <v>0</v>
      </c>
      <c r="M12" s="187">
        <v>0</v>
      </c>
      <c r="N12" s="187">
        <v>0</v>
      </c>
      <c r="O12" s="189"/>
      <c r="P12" s="187">
        <v>0</v>
      </c>
      <c r="Q12" s="186"/>
      <c r="R12" s="187">
        <v>0</v>
      </c>
      <c r="S12" s="188" t="s">
        <v>49</v>
      </c>
      <c r="T12" s="187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7">
        <v>0</v>
      </c>
      <c r="AB12" s="187">
        <v>0</v>
      </c>
      <c r="AC12" s="187">
        <v>0</v>
      </c>
      <c r="AD12" s="187">
        <v>0</v>
      </c>
      <c r="AE12" s="187">
        <v>0</v>
      </c>
      <c r="AF12" s="187">
        <v>0</v>
      </c>
      <c r="AG12" s="187">
        <v>0</v>
      </c>
      <c r="AH12" s="187">
        <v>0</v>
      </c>
      <c r="AI12" s="187">
        <v>0</v>
      </c>
      <c r="AJ12" s="187">
        <v>0</v>
      </c>
      <c r="AK12" s="187">
        <v>0</v>
      </c>
      <c r="AL12" s="187">
        <v>0</v>
      </c>
      <c r="AM12" s="187">
        <v>0</v>
      </c>
      <c r="AN12" s="187">
        <v>0</v>
      </c>
      <c r="AO12" s="187">
        <v>0</v>
      </c>
      <c r="AP12" s="188" t="s">
        <v>49</v>
      </c>
      <c r="AQ12" s="188" t="s">
        <v>49</v>
      </c>
    </row>
    <row r="13" spans="2:43" ht="17.25" customHeight="1" x14ac:dyDescent="0.2">
      <c r="D13" s="190"/>
      <c r="E13" s="190"/>
      <c r="F13" s="191"/>
      <c r="G13" s="192"/>
      <c r="H13" s="192"/>
      <c r="I13" s="192"/>
      <c r="J13" s="192"/>
      <c r="K13" s="193"/>
      <c r="L13" s="192"/>
      <c r="M13" s="192"/>
      <c r="N13" s="192"/>
      <c r="O13" s="192"/>
      <c r="P13" s="192"/>
      <c r="Q13" s="191"/>
      <c r="R13" s="192"/>
      <c r="S13" s="193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4"/>
      <c r="AL13" s="194"/>
      <c r="AM13" s="194"/>
      <c r="AN13" s="194"/>
      <c r="AO13" s="194"/>
      <c r="AP13" s="191"/>
      <c r="AQ13" s="195"/>
    </row>
    <row r="14" spans="2:43" ht="24" customHeight="1" x14ac:dyDescent="0.2">
      <c r="B14" s="196"/>
      <c r="C14" s="197" t="s">
        <v>106</v>
      </c>
      <c r="D14" s="166"/>
      <c r="E14" s="167">
        <v>1755</v>
      </c>
      <c r="F14" s="168"/>
      <c r="G14" s="169">
        <v>1734</v>
      </c>
      <c r="H14" s="169">
        <v>21</v>
      </c>
      <c r="I14" s="169">
        <v>15</v>
      </c>
      <c r="J14" s="169">
        <v>0</v>
      </c>
      <c r="K14" s="170">
        <f t="shared" ref="K14:K34" si="0">H14/E14*100</f>
        <v>1.1965811965811968</v>
      </c>
      <c r="L14" s="169">
        <v>20</v>
      </c>
      <c r="M14" s="169">
        <v>15</v>
      </c>
      <c r="N14" s="169">
        <v>0</v>
      </c>
      <c r="O14" s="171"/>
      <c r="P14" s="169">
        <v>5</v>
      </c>
      <c r="Q14" s="168"/>
      <c r="R14" s="169">
        <v>0</v>
      </c>
      <c r="S14" s="170" t="s">
        <v>49</v>
      </c>
      <c r="T14" s="169">
        <v>0</v>
      </c>
      <c r="U14" s="169">
        <v>12</v>
      </c>
      <c r="V14" s="169">
        <v>0</v>
      </c>
      <c r="W14" s="169">
        <v>0</v>
      </c>
      <c r="X14" s="169">
        <v>0</v>
      </c>
      <c r="Y14" s="169">
        <v>0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  <c r="AI14" s="169">
        <v>8</v>
      </c>
      <c r="AJ14" s="169">
        <v>1</v>
      </c>
      <c r="AK14" s="169">
        <v>0</v>
      </c>
      <c r="AL14" s="169">
        <v>0</v>
      </c>
      <c r="AM14" s="169">
        <v>0</v>
      </c>
      <c r="AN14" s="169">
        <v>0</v>
      </c>
      <c r="AO14" s="172">
        <v>0</v>
      </c>
      <c r="AP14" s="170" t="s">
        <v>49</v>
      </c>
      <c r="AQ14" s="170" t="s">
        <v>49</v>
      </c>
    </row>
    <row r="15" spans="2:43" ht="24" customHeight="1" x14ac:dyDescent="0.2">
      <c r="B15" s="198"/>
      <c r="C15" s="197" t="s">
        <v>107</v>
      </c>
      <c r="D15" s="166"/>
      <c r="E15" s="167">
        <v>1852</v>
      </c>
      <c r="F15" s="168"/>
      <c r="G15" s="169">
        <v>1822</v>
      </c>
      <c r="H15" s="169">
        <v>30</v>
      </c>
      <c r="I15" s="169">
        <v>25</v>
      </c>
      <c r="J15" s="169">
        <v>0</v>
      </c>
      <c r="K15" s="170">
        <f t="shared" si="0"/>
        <v>1.6198704103671708</v>
      </c>
      <c r="L15" s="169">
        <v>24</v>
      </c>
      <c r="M15" s="169">
        <v>22</v>
      </c>
      <c r="N15" s="169">
        <v>0</v>
      </c>
      <c r="O15" s="171"/>
      <c r="P15" s="169">
        <v>9</v>
      </c>
      <c r="Q15" s="168"/>
      <c r="R15" s="169">
        <v>0</v>
      </c>
      <c r="S15" s="170" t="s">
        <v>49</v>
      </c>
      <c r="T15" s="169">
        <v>0</v>
      </c>
      <c r="U15" s="169">
        <v>11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  <c r="AB15" s="169">
        <v>0</v>
      </c>
      <c r="AC15" s="169">
        <v>0</v>
      </c>
      <c r="AD15" s="169">
        <v>1</v>
      </c>
      <c r="AE15" s="169">
        <v>1</v>
      </c>
      <c r="AF15" s="169">
        <v>0</v>
      </c>
      <c r="AG15" s="169">
        <v>0</v>
      </c>
      <c r="AH15" s="169">
        <v>0</v>
      </c>
      <c r="AI15" s="169">
        <v>11</v>
      </c>
      <c r="AJ15" s="169">
        <v>6</v>
      </c>
      <c r="AK15" s="169">
        <v>1</v>
      </c>
      <c r="AL15" s="169">
        <v>0</v>
      </c>
      <c r="AM15" s="169">
        <v>0</v>
      </c>
      <c r="AN15" s="169">
        <v>0</v>
      </c>
      <c r="AO15" s="172">
        <v>0</v>
      </c>
      <c r="AP15" s="170" t="s">
        <v>49</v>
      </c>
      <c r="AQ15" s="170" t="s">
        <v>49</v>
      </c>
    </row>
    <row r="16" spans="2:43" ht="24" customHeight="1" x14ac:dyDescent="0.2">
      <c r="B16" s="198"/>
      <c r="C16" s="197" t="s">
        <v>108</v>
      </c>
      <c r="D16" s="166"/>
      <c r="E16" s="167">
        <v>1499</v>
      </c>
      <c r="F16" s="168"/>
      <c r="G16" s="169">
        <v>1476</v>
      </c>
      <c r="H16" s="169">
        <v>23</v>
      </c>
      <c r="I16" s="169">
        <v>17</v>
      </c>
      <c r="J16" s="169">
        <v>0</v>
      </c>
      <c r="K16" s="170">
        <f t="shared" si="0"/>
        <v>1.5343562374916611</v>
      </c>
      <c r="L16" s="169">
        <v>21</v>
      </c>
      <c r="M16" s="169">
        <v>17</v>
      </c>
      <c r="N16" s="169">
        <v>0</v>
      </c>
      <c r="O16" s="171"/>
      <c r="P16" s="169">
        <v>4</v>
      </c>
      <c r="Q16" s="168"/>
      <c r="R16" s="169">
        <v>0</v>
      </c>
      <c r="S16" s="170" t="s">
        <v>49</v>
      </c>
      <c r="T16" s="169">
        <v>0</v>
      </c>
      <c r="U16" s="169">
        <v>14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>
        <v>0</v>
      </c>
      <c r="AH16" s="169">
        <v>0</v>
      </c>
      <c r="AI16" s="169">
        <v>7</v>
      </c>
      <c r="AJ16" s="169">
        <v>2</v>
      </c>
      <c r="AK16" s="169">
        <v>0</v>
      </c>
      <c r="AL16" s="169">
        <v>0</v>
      </c>
      <c r="AM16" s="169">
        <v>0</v>
      </c>
      <c r="AN16" s="169">
        <v>0</v>
      </c>
      <c r="AO16" s="172">
        <v>0</v>
      </c>
      <c r="AP16" s="170" t="s">
        <v>49</v>
      </c>
      <c r="AQ16" s="170" t="s">
        <v>49</v>
      </c>
    </row>
    <row r="17" spans="2:43" ht="24" customHeight="1" x14ac:dyDescent="0.2">
      <c r="B17" s="198"/>
      <c r="C17" s="197" t="s">
        <v>109</v>
      </c>
      <c r="D17" s="166"/>
      <c r="E17" s="167">
        <v>1663</v>
      </c>
      <c r="F17" s="168"/>
      <c r="G17" s="169">
        <v>1639</v>
      </c>
      <c r="H17" s="169">
        <v>24</v>
      </c>
      <c r="I17" s="169">
        <v>16</v>
      </c>
      <c r="J17" s="169">
        <v>0</v>
      </c>
      <c r="K17" s="170">
        <f t="shared" si="0"/>
        <v>1.4431749849669273</v>
      </c>
      <c r="L17" s="169">
        <v>20</v>
      </c>
      <c r="M17" s="169">
        <v>15</v>
      </c>
      <c r="N17" s="169">
        <v>0</v>
      </c>
      <c r="O17" s="171"/>
      <c r="P17" s="169">
        <v>7</v>
      </c>
      <c r="Q17" s="168"/>
      <c r="R17" s="169">
        <v>0</v>
      </c>
      <c r="S17" s="170" t="s">
        <v>49</v>
      </c>
      <c r="T17" s="169">
        <v>0</v>
      </c>
      <c r="U17" s="169">
        <v>7</v>
      </c>
      <c r="V17" s="169">
        <v>0</v>
      </c>
      <c r="W17" s="169">
        <v>1</v>
      </c>
      <c r="X17" s="169">
        <v>0</v>
      </c>
      <c r="Y17" s="169">
        <v>0</v>
      </c>
      <c r="Z17" s="169">
        <v>0</v>
      </c>
      <c r="AA17" s="169">
        <v>1</v>
      </c>
      <c r="AB17" s="169">
        <v>0</v>
      </c>
      <c r="AC17" s="169">
        <v>0</v>
      </c>
      <c r="AD17" s="169">
        <v>1</v>
      </c>
      <c r="AE17" s="169">
        <v>1</v>
      </c>
      <c r="AF17" s="169">
        <v>0</v>
      </c>
      <c r="AG17" s="169">
        <v>0</v>
      </c>
      <c r="AH17" s="169">
        <v>0</v>
      </c>
      <c r="AI17" s="169">
        <v>10</v>
      </c>
      <c r="AJ17" s="169">
        <v>4</v>
      </c>
      <c r="AK17" s="169">
        <v>1</v>
      </c>
      <c r="AL17" s="169">
        <v>1</v>
      </c>
      <c r="AM17" s="169">
        <v>0</v>
      </c>
      <c r="AN17" s="169">
        <v>0</v>
      </c>
      <c r="AO17" s="172">
        <v>1</v>
      </c>
      <c r="AP17" s="170">
        <f t="shared" ref="AP17:AP34" si="1">AA17/E17*100000</f>
        <v>60.132291040288635</v>
      </c>
      <c r="AQ17" s="170" t="s">
        <v>49</v>
      </c>
    </row>
    <row r="18" spans="2:43" ht="24" customHeight="1" x14ac:dyDescent="0.2">
      <c r="B18" s="198" t="s">
        <v>101</v>
      </c>
      <c r="C18" s="197" t="s">
        <v>110</v>
      </c>
      <c r="D18" s="166"/>
      <c r="E18" s="167">
        <v>3556</v>
      </c>
      <c r="F18" s="168"/>
      <c r="G18" s="169">
        <v>3476</v>
      </c>
      <c r="H18" s="169">
        <v>80</v>
      </c>
      <c r="I18" s="169">
        <v>58</v>
      </c>
      <c r="J18" s="169">
        <v>0</v>
      </c>
      <c r="K18" s="170">
        <f t="shared" si="0"/>
        <v>2.2497187851518561</v>
      </c>
      <c r="L18" s="169">
        <v>67</v>
      </c>
      <c r="M18" s="169">
        <v>50</v>
      </c>
      <c r="N18" s="169">
        <v>0</v>
      </c>
      <c r="O18" s="171"/>
      <c r="P18" s="169">
        <v>9</v>
      </c>
      <c r="Q18" s="168"/>
      <c r="R18" s="169">
        <v>1</v>
      </c>
      <c r="S18" s="170">
        <f t="shared" ref="S18:S34" si="2">R18/P18*100</f>
        <v>11.111111111111111</v>
      </c>
      <c r="T18" s="169">
        <v>1</v>
      </c>
      <c r="U18" s="169">
        <v>27</v>
      </c>
      <c r="V18" s="169">
        <v>0</v>
      </c>
      <c r="W18" s="169">
        <v>0</v>
      </c>
      <c r="X18" s="169">
        <v>0</v>
      </c>
      <c r="Y18" s="169">
        <v>0</v>
      </c>
      <c r="Z18" s="169">
        <v>0</v>
      </c>
      <c r="AA18" s="169">
        <v>0</v>
      </c>
      <c r="AB18" s="169">
        <v>0</v>
      </c>
      <c r="AC18" s="169">
        <v>0</v>
      </c>
      <c r="AD18" s="169">
        <v>1</v>
      </c>
      <c r="AE18" s="169">
        <v>1</v>
      </c>
      <c r="AF18" s="169">
        <v>0</v>
      </c>
      <c r="AG18" s="169">
        <v>0</v>
      </c>
      <c r="AH18" s="169">
        <v>0</v>
      </c>
      <c r="AI18" s="169">
        <v>39</v>
      </c>
      <c r="AJ18" s="169">
        <v>13</v>
      </c>
      <c r="AK18" s="169">
        <v>2</v>
      </c>
      <c r="AL18" s="169">
        <v>0</v>
      </c>
      <c r="AM18" s="169">
        <v>0</v>
      </c>
      <c r="AN18" s="169">
        <v>0</v>
      </c>
      <c r="AO18" s="172">
        <v>0</v>
      </c>
      <c r="AP18" s="170" t="s">
        <v>111</v>
      </c>
      <c r="AQ18" s="170" t="s">
        <v>111</v>
      </c>
    </row>
    <row r="19" spans="2:43" ht="24" customHeight="1" x14ac:dyDescent="0.2">
      <c r="B19" s="198"/>
      <c r="C19" s="197" t="s">
        <v>112</v>
      </c>
      <c r="D19" s="166"/>
      <c r="E19" s="167">
        <v>10213</v>
      </c>
      <c r="F19" s="168"/>
      <c r="G19" s="169">
        <v>9940</v>
      </c>
      <c r="H19" s="169">
        <v>273</v>
      </c>
      <c r="I19" s="169">
        <v>186</v>
      </c>
      <c r="J19" s="169">
        <v>5</v>
      </c>
      <c r="K19" s="170">
        <f t="shared" si="0"/>
        <v>2.6730637422892394</v>
      </c>
      <c r="L19" s="169">
        <v>246</v>
      </c>
      <c r="M19" s="169">
        <v>174</v>
      </c>
      <c r="N19" s="169">
        <v>5</v>
      </c>
      <c r="O19" s="171"/>
      <c r="P19" s="169">
        <v>40</v>
      </c>
      <c r="Q19" s="168"/>
      <c r="R19" s="169">
        <v>0</v>
      </c>
      <c r="S19" s="170" t="s">
        <v>111</v>
      </c>
      <c r="T19" s="169">
        <v>0</v>
      </c>
      <c r="U19" s="169">
        <v>110</v>
      </c>
      <c r="V19" s="169">
        <v>0</v>
      </c>
      <c r="W19" s="169">
        <v>1</v>
      </c>
      <c r="X19" s="169">
        <v>0</v>
      </c>
      <c r="Y19" s="169">
        <v>1</v>
      </c>
      <c r="Z19" s="169">
        <v>3</v>
      </c>
      <c r="AA19" s="169">
        <v>5</v>
      </c>
      <c r="AB19" s="169">
        <v>5</v>
      </c>
      <c r="AC19" s="169">
        <v>0</v>
      </c>
      <c r="AD19" s="169">
        <v>10</v>
      </c>
      <c r="AE19" s="169">
        <v>9</v>
      </c>
      <c r="AF19" s="169">
        <v>1</v>
      </c>
      <c r="AG19" s="169">
        <v>3</v>
      </c>
      <c r="AH19" s="169">
        <v>0</v>
      </c>
      <c r="AI19" s="169">
        <v>119</v>
      </c>
      <c r="AJ19" s="169">
        <v>27</v>
      </c>
      <c r="AK19" s="169">
        <v>0</v>
      </c>
      <c r="AL19" s="169">
        <v>5</v>
      </c>
      <c r="AM19" s="169">
        <v>0</v>
      </c>
      <c r="AN19" s="169">
        <v>0</v>
      </c>
      <c r="AO19" s="172">
        <v>5</v>
      </c>
      <c r="AP19" s="170">
        <f t="shared" si="1"/>
        <v>48.957211397238815</v>
      </c>
      <c r="AQ19" s="170" t="s">
        <v>111</v>
      </c>
    </row>
    <row r="20" spans="2:43" ht="24" customHeight="1" x14ac:dyDescent="0.2">
      <c r="B20" s="198"/>
      <c r="C20" s="197" t="s">
        <v>113</v>
      </c>
      <c r="D20" s="166"/>
      <c r="E20" s="167">
        <v>10780</v>
      </c>
      <c r="F20" s="168"/>
      <c r="G20" s="169">
        <v>10472</v>
      </c>
      <c r="H20" s="169">
        <v>308</v>
      </c>
      <c r="I20" s="169">
        <v>211</v>
      </c>
      <c r="J20" s="169">
        <v>3</v>
      </c>
      <c r="K20" s="170">
        <f t="shared" si="0"/>
        <v>2.8571428571428572</v>
      </c>
      <c r="L20" s="169">
        <v>273</v>
      </c>
      <c r="M20" s="169">
        <v>195</v>
      </c>
      <c r="N20" s="169">
        <v>2</v>
      </c>
      <c r="O20" s="171"/>
      <c r="P20" s="169">
        <v>44</v>
      </c>
      <c r="Q20" s="168"/>
      <c r="R20" s="169">
        <v>0</v>
      </c>
      <c r="S20" s="170" t="s">
        <v>111</v>
      </c>
      <c r="T20" s="169">
        <v>0</v>
      </c>
      <c r="U20" s="169">
        <v>114</v>
      </c>
      <c r="V20" s="169">
        <v>0</v>
      </c>
      <c r="W20" s="169">
        <v>4</v>
      </c>
      <c r="X20" s="169">
        <v>0</v>
      </c>
      <c r="Y20" s="169">
        <v>2</v>
      </c>
      <c r="Z20" s="169">
        <v>0</v>
      </c>
      <c r="AA20" s="169">
        <v>6</v>
      </c>
      <c r="AB20" s="169">
        <v>5</v>
      </c>
      <c r="AC20" s="169">
        <v>0</v>
      </c>
      <c r="AD20" s="169">
        <v>14</v>
      </c>
      <c r="AE20" s="169">
        <v>12</v>
      </c>
      <c r="AF20" s="169">
        <v>1</v>
      </c>
      <c r="AG20" s="169">
        <v>4</v>
      </c>
      <c r="AH20" s="169">
        <v>0</v>
      </c>
      <c r="AI20" s="169">
        <v>133</v>
      </c>
      <c r="AJ20" s="169">
        <v>35</v>
      </c>
      <c r="AK20" s="169">
        <v>3</v>
      </c>
      <c r="AL20" s="169">
        <v>6</v>
      </c>
      <c r="AM20" s="169">
        <v>0</v>
      </c>
      <c r="AN20" s="169">
        <v>0</v>
      </c>
      <c r="AO20" s="172">
        <v>6</v>
      </c>
      <c r="AP20" s="170">
        <f t="shared" si="1"/>
        <v>55.658627087198518</v>
      </c>
      <c r="AQ20" s="170" t="s">
        <v>111</v>
      </c>
    </row>
    <row r="21" spans="2:43" ht="24" customHeight="1" x14ac:dyDescent="0.2">
      <c r="B21" s="198"/>
      <c r="C21" s="197" t="s">
        <v>114</v>
      </c>
      <c r="D21" s="166"/>
      <c r="E21" s="167">
        <v>10727</v>
      </c>
      <c r="F21" s="168"/>
      <c r="G21" s="169">
        <v>10361</v>
      </c>
      <c r="H21" s="169">
        <v>366</v>
      </c>
      <c r="I21" s="169">
        <v>227</v>
      </c>
      <c r="J21" s="169">
        <v>7</v>
      </c>
      <c r="K21" s="170">
        <f t="shared" si="0"/>
        <v>3.4119511513004568</v>
      </c>
      <c r="L21" s="169">
        <v>341</v>
      </c>
      <c r="M21" s="169">
        <v>218</v>
      </c>
      <c r="N21" s="169">
        <v>7</v>
      </c>
      <c r="O21" s="171"/>
      <c r="P21" s="169">
        <v>89</v>
      </c>
      <c r="Q21" s="168"/>
      <c r="R21" s="169">
        <v>0</v>
      </c>
      <c r="S21" s="170" t="s">
        <v>49</v>
      </c>
      <c r="T21" s="169">
        <v>0</v>
      </c>
      <c r="U21" s="169">
        <v>109</v>
      </c>
      <c r="V21" s="169">
        <v>0</v>
      </c>
      <c r="W21" s="169">
        <v>2</v>
      </c>
      <c r="X21" s="169">
        <v>0</v>
      </c>
      <c r="Y21" s="169">
        <v>1</v>
      </c>
      <c r="Z21" s="169">
        <v>1</v>
      </c>
      <c r="AA21" s="169">
        <v>4</v>
      </c>
      <c r="AB21" s="169">
        <v>3</v>
      </c>
      <c r="AC21" s="169">
        <v>0</v>
      </c>
      <c r="AD21" s="169">
        <v>25</v>
      </c>
      <c r="AE21" s="169">
        <v>17</v>
      </c>
      <c r="AF21" s="169">
        <v>4</v>
      </c>
      <c r="AG21" s="169">
        <v>2</v>
      </c>
      <c r="AH21" s="169">
        <v>0</v>
      </c>
      <c r="AI21" s="169">
        <v>197</v>
      </c>
      <c r="AJ21" s="169">
        <v>25</v>
      </c>
      <c r="AK21" s="169">
        <v>7</v>
      </c>
      <c r="AL21" s="169">
        <v>4</v>
      </c>
      <c r="AM21" s="169">
        <v>0</v>
      </c>
      <c r="AN21" s="169">
        <v>0</v>
      </c>
      <c r="AO21" s="172">
        <v>4</v>
      </c>
      <c r="AP21" s="170">
        <f t="shared" si="1"/>
        <v>37.289083620770022</v>
      </c>
      <c r="AQ21" s="170" t="s">
        <v>49</v>
      </c>
    </row>
    <row r="22" spans="2:43" ht="24" customHeight="1" thickBot="1" x14ac:dyDescent="0.25">
      <c r="B22" s="198"/>
      <c r="C22" s="199" t="s">
        <v>115</v>
      </c>
      <c r="D22" s="200"/>
      <c r="E22" s="201">
        <v>11997</v>
      </c>
      <c r="F22" s="202"/>
      <c r="G22" s="203">
        <v>11510</v>
      </c>
      <c r="H22" s="203">
        <v>487</v>
      </c>
      <c r="I22" s="203">
        <v>258</v>
      </c>
      <c r="J22" s="203">
        <v>12</v>
      </c>
      <c r="K22" s="204">
        <f t="shared" si="0"/>
        <v>4.0593481703759275</v>
      </c>
      <c r="L22" s="203">
        <v>447</v>
      </c>
      <c r="M22" s="203">
        <v>245</v>
      </c>
      <c r="N22" s="203">
        <v>11</v>
      </c>
      <c r="O22" s="205"/>
      <c r="P22" s="203">
        <v>92</v>
      </c>
      <c r="Q22" s="202"/>
      <c r="R22" s="203">
        <v>0</v>
      </c>
      <c r="S22" s="204" t="s">
        <v>116</v>
      </c>
      <c r="T22" s="203">
        <v>0</v>
      </c>
      <c r="U22" s="203">
        <v>124</v>
      </c>
      <c r="V22" s="203">
        <v>0</v>
      </c>
      <c r="W22" s="203">
        <v>4</v>
      </c>
      <c r="X22" s="203">
        <v>4</v>
      </c>
      <c r="Y22" s="203">
        <v>2</v>
      </c>
      <c r="Z22" s="203">
        <v>1</v>
      </c>
      <c r="AA22" s="203">
        <v>11</v>
      </c>
      <c r="AB22" s="203">
        <v>7</v>
      </c>
      <c r="AC22" s="203">
        <v>4</v>
      </c>
      <c r="AD22" s="203">
        <v>36</v>
      </c>
      <c r="AE22" s="203">
        <v>24</v>
      </c>
      <c r="AF22" s="203">
        <v>3</v>
      </c>
      <c r="AG22" s="203">
        <v>4</v>
      </c>
      <c r="AH22" s="203">
        <v>2</v>
      </c>
      <c r="AI22" s="203">
        <v>273</v>
      </c>
      <c r="AJ22" s="203">
        <v>40</v>
      </c>
      <c r="AK22" s="203">
        <v>5</v>
      </c>
      <c r="AL22" s="203">
        <v>11</v>
      </c>
      <c r="AM22" s="203">
        <v>0</v>
      </c>
      <c r="AN22" s="203">
        <v>0</v>
      </c>
      <c r="AO22" s="206">
        <v>11</v>
      </c>
      <c r="AP22" s="204">
        <f t="shared" si="1"/>
        <v>91.689589063932658</v>
      </c>
      <c r="AQ22" s="204">
        <f t="shared" ref="AQ22:AQ34" si="3">AH22/E22*100000</f>
        <v>16.67083437526048</v>
      </c>
    </row>
    <row r="23" spans="2:43" ht="24" customHeight="1" thickBot="1" x14ac:dyDescent="0.25">
      <c r="B23" s="207"/>
      <c r="C23" s="208" t="s">
        <v>117</v>
      </c>
      <c r="D23" s="209"/>
      <c r="E23" s="210">
        <v>54042</v>
      </c>
      <c r="F23" s="211"/>
      <c r="G23" s="212">
        <v>52430</v>
      </c>
      <c r="H23" s="212">
        <v>1612</v>
      </c>
      <c r="I23" s="212">
        <v>1013</v>
      </c>
      <c r="J23" s="212">
        <v>27</v>
      </c>
      <c r="K23" s="213">
        <f t="shared" si="0"/>
        <v>2.9828651789349023</v>
      </c>
      <c r="L23" s="212">
        <v>1459</v>
      </c>
      <c r="M23" s="212">
        <v>951</v>
      </c>
      <c r="N23" s="212">
        <v>25</v>
      </c>
      <c r="O23" s="214"/>
      <c r="P23" s="212">
        <v>299</v>
      </c>
      <c r="Q23" s="211"/>
      <c r="R23" s="212">
        <v>1</v>
      </c>
      <c r="S23" s="213">
        <f t="shared" si="2"/>
        <v>0.33444816053511706</v>
      </c>
      <c r="T23" s="212">
        <v>1</v>
      </c>
      <c r="U23" s="212">
        <v>528</v>
      </c>
      <c r="V23" s="212">
        <v>0</v>
      </c>
      <c r="W23" s="212">
        <v>12</v>
      </c>
      <c r="X23" s="212">
        <v>4</v>
      </c>
      <c r="Y23" s="212">
        <v>6</v>
      </c>
      <c r="Z23" s="212">
        <v>5</v>
      </c>
      <c r="AA23" s="212">
        <v>27</v>
      </c>
      <c r="AB23" s="212">
        <v>20</v>
      </c>
      <c r="AC23" s="212">
        <v>4</v>
      </c>
      <c r="AD23" s="212">
        <v>88</v>
      </c>
      <c r="AE23" s="212">
        <v>65</v>
      </c>
      <c r="AF23" s="212">
        <v>9</v>
      </c>
      <c r="AG23" s="212">
        <v>13</v>
      </c>
      <c r="AH23" s="212">
        <v>2</v>
      </c>
      <c r="AI23" s="212">
        <v>797</v>
      </c>
      <c r="AJ23" s="212">
        <v>153</v>
      </c>
      <c r="AK23" s="212">
        <v>19</v>
      </c>
      <c r="AL23" s="212">
        <v>27</v>
      </c>
      <c r="AM23" s="212">
        <v>0</v>
      </c>
      <c r="AN23" s="212">
        <v>0</v>
      </c>
      <c r="AO23" s="212">
        <v>27</v>
      </c>
      <c r="AP23" s="213">
        <f t="shared" si="1"/>
        <v>49.961141334517599</v>
      </c>
      <c r="AQ23" s="213">
        <f t="shared" si="3"/>
        <v>3.7008252840383404</v>
      </c>
    </row>
    <row r="24" spans="2:43" ht="24" customHeight="1" thickTop="1" x14ac:dyDescent="0.2">
      <c r="B24" s="198"/>
      <c r="C24" s="215" t="s">
        <v>106</v>
      </c>
      <c r="D24" s="184"/>
      <c r="E24" s="216">
        <v>4873</v>
      </c>
      <c r="F24" s="186"/>
      <c r="G24" s="217">
        <v>4818</v>
      </c>
      <c r="H24" s="217">
        <v>55</v>
      </c>
      <c r="I24" s="217">
        <v>33</v>
      </c>
      <c r="J24" s="217">
        <v>0</v>
      </c>
      <c r="K24" s="188">
        <f t="shared" si="0"/>
        <v>1.1286681715575622</v>
      </c>
      <c r="L24" s="217">
        <v>48</v>
      </c>
      <c r="M24" s="217">
        <v>31</v>
      </c>
      <c r="N24" s="217">
        <v>0</v>
      </c>
      <c r="O24" s="189"/>
      <c r="P24" s="217">
        <v>1</v>
      </c>
      <c r="Q24" s="186"/>
      <c r="R24" s="217">
        <v>0</v>
      </c>
      <c r="S24" s="188" t="s">
        <v>49</v>
      </c>
      <c r="T24" s="217">
        <v>0</v>
      </c>
      <c r="U24" s="217">
        <v>30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2</v>
      </c>
      <c r="AE24" s="217">
        <v>0</v>
      </c>
      <c r="AF24" s="217">
        <v>0</v>
      </c>
      <c r="AG24" s="217">
        <v>0</v>
      </c>
      <c r="AH24" s="217">
        <v>0</v>
      </c>
      <c r="AI24" s="217">
        <v>16</v>
      </c>
      <c r="AJ24" s="217">
        <v>7</v>
      </c>
      <c r="AK24" s="217">
        <v>0</v>
      </c>
      <c r="AL24" s="217">
        <v>0</v>
      </c>
      <c r="AM24" s="217">
        <v>0</v>
      </c>
      <c r="AN24" s="217">
        <v>0</v>
      </c>
      <c r="AO24" s="187">
        <v>0</v>
      </c>
      <c r="AP24" s="188" t="s">
        <v>49</v>
      </c>
      <c r="AQ24" s="188" t="s">
        <v>49</v>
      </c>
    </row>
    <row r="25" spans="2:43" ht="24" customHeight="1" x14ac:dyDescent="0.2">
      <c r="B25" s="198"/>
      <c r="C25" s="197" t="s">
        <v>107</v>
      </c>
      <c r="D25" s="166"/>
      <c r="E25" s="167">
        <v>4667</v>
      </c>
      <c r="F25" s="168"/>
      <c r="G25" s="169">
        <v>4609</v>
      </c>
      <c r="H25" s="169">
        <v>58</v>
      </c>
      <c r="I25" s="169">
        <v>45</v>
      </c>
      <c r="J25" s="169">
        <v>0</v>
      </c>
      <c r="K25" s="170">
        <f t="shared" si="0"/>
        <v>1.2427683736875936</v>
      </c>
      <c r="L25" s="169">
        <v>51</v>
      </c>
      <c r="M25" s="169">
        <v>40</v>
      </c>
      <c r="N25" s="169">
        <v>0</v>
      </c>
      <c r="O25" s="171"/>
      <c r="P25" s="169">
        <v>4</v>
      </c>
      <c r="Q25" s="168"/>
      <c r="R25" s="169">
        <v>0</v>
      </c>
      <c r="S25" s="170" t="s">
        <v>49</v>
      </c>
      <c r="T25" s="169">
        <v>0</v>
      </c>
      <c r="U25" s="169">
        <v>32</v>
      </c>
      <c r="V25" s="169">
        <v>0</v>
      </c>
      <c r="W25" s="169">
        <v>1</v>
      </c>
      <c r="X25" s="169">
        <v>0</v>
      </c>
      <c r="Y25" s="169">
        <v>0</v>
      </c>
      <c r="Z25" s="169">
        <v>0</v>
      </c>
      <c r="AA25" s="169">
        <v>1</v>
      </c>
      <c r="AB25" s="169">
        <v>1</v>
      </c>
      <c r="AC25" s="169">
        <v>0</v>
      </c>
      <c r="AD25" s="169">
        <v>1</v>
      </c>
      <c r="AE25" s="169">
        <v>1</v>
      </c>
      <c r="AF25" s="169">
        <v>0</v>
      </c>
      <c r="AG25" s="169">
        <v>0</v>
      </c>
      <c r="AH25" s="169">
        <v>0</v>
      </c>
      <c r="AI25" s="169">
        <v>17</v>
      </c>
      <c r="AJ25" s="169">
        <v>7</v>
      </c>
      <c r="AK25" s="169">
        <v>0</v>
      </c>
      <c r="AL25" s="169">
        <v>1</v>
      </c>
      <c r="AM25" s="169">
        <v>0</v>
      </c>
      <c r="AN25" s="169">
        <v>0</v>
      </c>
      <c r="AO25" s="172">
        <v>1</v>
      </c>
      <c r="AP25" s="170">
        <f t="shared" si="1"/>
        <v>21.427040925648168</v>
      </c>
      <c r="AQ25" s="170" t="s">
        <v>49</v>
      </c>
    </row>
    <row r="26" spans="2:43" ht="24" customHeight="1" x14ac:dyDescent="0.2">
      <c r="B26" s="198"/>
      <c r="C26" s="197" t="s">
        <v>108</v>
      </c>
      <c r="D26" s="166"/>
      <c r="E26" s="167">
        <v>5262</v>
      </c>
      <c r="F26" s="168"/>
      <c r="G26" s="169">
        <v>5206</v>
      </c>
      <c r="H26" s="169">
        <v>56</v>
      </c>
      <c r="I26" s="169">
        <v>38</v>
      </c>
      <c r="J26" s="169">
        <v>3</v>
      </c>
      <c r="K26" s="170">
        <f t="shared" si="0"/>
        <v>1.0642341315089319</v>
      </c>
      <c r="L26" s="169">
        <v>52</v>
      </c>
      <c r="M26" s="169">
        <v>37</v>
      </c>
      <c r="N26" s="169">
        <v>2</v>
      </c>
      <c r="O26" s="171"/>
      <c r="P26" s="169">
        <v>3</v>
      </c>
      <c r="Q26" s="168"/>
      <c r="R26" s="169">
        <v>0</v>
      </c>
      <c r="S26" s="170" t="s">
        <v>49</v>
      </c>
      <c r="T26" s="169">
        <v>0</v>
      </c>
      <c r="U26" s="169">
        <v>24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  <c r="AB26" s="169">
        <v>0</v>
      </c>
      <c r="AC26" s="169">
        <v>0</v>
      </c>
      <c r="AD26" s="169">
        <v>3</v>
      </c>
      <c r="AE26" s="169">
        <v>2</v>
      </c>
      <c r="AF26" s="169">
        <v>1</v>
      </c>
      <c r="AG26" s="169">
        <v>0</v>
      </c>
      <c r="AH26" s="169">
        <v>0</v>
      </c>
      <c r="AI26" s="169">
        <v>25</v>
      </c>
      <c r="AJ26" s="169">
        <v>4</v>
      </c>
      <c r="AK26" s="169">
        <v>0</v>
      </c>
      <c r="AL26" s="169">
        <v>0</v>
      </c>
      <c r="AM26" s="169">
        <v>0</v>
      </c>
      <c r="AN26" s="169">
        <v>0</v>
      </c>
      <c r="AO26" s="172">
        <v>0</v>
      </c>
      <c r="AP26" s="170" t="s">
        <v>49</v>
      </c>
      <c r="AQ26" s="170" t="s">
        <v>49</v>
      </c>
    </row>
    <row r="27" spans="2:43" ht="24" customHeight="1" x14ac:dyDescent="0.2">
      <c r="B27" s="198"/>
      <c r="C27" s="197" t="s">
        <v>109</v>
      </c>
      <c r="D27" s="166"/>
      <c r="E27" s="167">
        <v>7249</v>
      </c>
      <c r="F27" s="168"/>
      <c r="G27" s="169">
        <v>7123</v>
      </c>
      <c r="H27" s="169">
        <v>126</v>
      </c>
      <c r="I27" s="169">
        <v>91</v>
      </c>
      <c r="J27" s="169">
        <v>1</v>
      </c>
      <c r="K27" s="170">
        <f t="shared" si="0"/>
        <v>1.7381707821768522</v>
      </c>
      <c r="L27" s="169">
        <v>117</v>
      </c>
      <c r="M27" s="169">
        <v>86</v>
      </c>
      <c r="N27" s="169">
        <v>1</v>
      </c>
      <c r="O27" s="171"/>
      <c r="P27" s="169">
        <v>4</v>
      </c>
      <c r="Q27" s="168"/>
      <c r="R27" s="169">
        <v>0</v>
      </c>
      <c r="S27" s="170" t="s">
        <v>49</v>
      </c>
      <c r="T27" s="169">
        <v>0</v>
      </c>
      <c r="U27" s="169">
        <v>59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  <c r="AB27" s="169">
        <v>0</v>
      </c>
      <c r="AC27" s="169">
        <v>0</v>
      </c>
      <c r="AD27" s="169">
        <v>6</v>
      </c>
      <c r="AE27" s="169">
        <v>4</v>
      </c>
      <c r="AF27" s="169">
        <v>1</v>
      </c>
      <c r="AG27" s="169">
        <v>0</v>
      </c>
      <c r="AH27" s="169">
        <v>0</v>
      </c>
      <c r="AI27" s="169">
        <v>51</v>
      </c>
      <c r="AJ27" s="169">
        <v>9</v>
      </c>
      <c r="AK27" s="169">
        <v>1</v>
      </c>
      <c r="AL27" s="169">
        <v>0</v>
      </c>
      <c r="AM27" s="169">
        <v>0</v>
      </c>
      <c r="AN27" s="169">
        <v>0</v>
      </c>
      <c r="AO27" s="172">
        <v>0</v>
      </c>
      <c r="AP27" s="170" t="s">
        <v>49</v>
      </c>
      <c r="AQ27" s="170" t="s">
        <v>49</v>
      </c>
    </row>
    <row r="28" spans="2:43" ht="24" customHeight="1" x14ac:dyDescent="0.2">
      <c r="B28" s="198" t="s">
        <v>104</v>
      </c>
      <c r="C28" s="197" t="s">
        <v>110</v>
      </c>
      <c r="D28" s="166"/>
      <c r="E28" s="167">
        <v>14908</v>
      </c>
      <c r="F28" s="168"/>
      <c r="G28" s="169">
        <v>14576</v>
      </c>
      <c r="H28" s="169">
        <v>332</v>
      </c>
      <c r="I28" s="169">
        <v>243</v>
      </c>
      <c r="J28" s="169">
        <v>4</v>
      </c>
      <c r="K28" s="170">
        <f t="shared" si="0"/>
        <v>2.2269922189428493</v>
      </c>
      <c r="L28" s="169">
        <v>311</v>
      </c>
      <c r="M28" s="169">
        <v>235</v>
      </c>
      <c r="N28" s="169">
        <v>4</v>
      </c>
      <c r="O28" s="171"/>
      <c r="P28" s="169">
        <v>16</v>
      </c>
      <c r="Q28" s="168"/>
      <c r="R28" s="169">
        <v>0</v>
      </c>
      <c r="S28" s="170" t="s">
        <v>49</v>
      </c>
      <c r="T28" s="169">
        <v>0</v>
      </c>
      <c r="U28" s="169">
        <v>149</v>
      </c>
      <c r="V28" s="169">
        <v>0</v>
      </c>
      <c r="W28" s="169">
        <v>2</v>
      </c>
      <c r="X28" s="169">
        <v>0</v>
      </c>
      <c r="Y28" s="169">
        <v>0</v>
      </c>
      <c r="Z28" s="169">
        <v>0</v>
      </c>
      <c r="AA28" s="169">
        <v>2</v>
      </c>
      <c r="AB28" s="169">
        <v>1</v>
      </c>
      <c r="AC28" s="169">
        <v>1</v>
      </c>
      <c r="AD28" s="169">
        <v>13</v>
      </c>
      <c r="AE28" s="169">
        <v>11</v>
      </c>
      <c r="AF28" s="169">
        <v>0</v>
      </c>
      <c r="AG28" s="169">
        <v>3</v>
      </c>
      <c r="AH28" s="169">
        <v>0</v>
      </c>
      <c r="AI28" s="169">
        <v>143</v>
      </c>
      <c r="AJ28" s="169">
        <v>21</v>
      </c>
      <c r="AK28" s="169">
        <v>2</v>
      </c>
      <c r="AL28" s="169">
        <v>2</v>
      </c>
      <c r="AM28" s="169">
        <v>0</v>
      </c>
      <c r="AN28" s="169">
        <v>0</v>
      </c>
      <c r="AO28" s="172">
        <v>2</v>
      </c>
      <c r="AP28" s="170">
        <f t="shared" si="1"/>
        <v>13.415615776764152</v>
      </c>
      <c r="AQ28" s="170" t="s">
        <v>49</v>
      </c>
    </row>
    <row r="29" spans="2:43" ht="24" customHeight="1" x14ac:dyDescent="0.2">
      <c r="B29" s="198"/>
      <c r="C29" s="197" t="s">
        <v>112</v>
      </c>
      <c r="D29" s="166"/>
      <c r="E29" s="167">
        <v>29001</v>
      </c>
      <c r="F29" s="168"/>
      <c r="G29" s="169">
        <v>28297</v>
      </c>
      <c r="H29" s="169">
        <v>704</v>
      </c>
      <c r="I29" s="169">
        <v>513</v>
      </c>
      <c r="J29" s="169">
        <v>8</v>
      </c>
      <c r="K29" s="170">
        <f t="shared" si="0"/>
        <v>2.4275024999137957</v>
      </c>
      <c r="L29" s="169">
        <v>658</v>
      </c>
      <c r="M29" s="169">
        <v>486</v>
      </c>
      <c r="N29" s="169">
        <v>6</v>
      </c>
      <c r="O29" s="171"/>
      <c r="P29" s="169">
        <v>22</v>
      </c>
      <c r="Q29" s="168"/>
      <c r="R29" s="169">
        <v>0</v>
      </c>
      <c r="S29" s="170" t="s">
        <v>49</v>
      </c>
      <c r="T29" s="169">
        <v>0</v>
      </c>
      <c r="U29" s="169">
        <v>288</v>
      </c>
      <c r="V29" s="169">
        <v>0</v>
      </c>
      <c r="W29" s="169">
        <v>14</v>
      </c>
      <c r="X29" s="169">
        <v>1</v>
      </c>
      <c r="Y29" s="169">
        <v>0</v>
      </c>
      <c r="Z29" s="169">
        <v>1</v>
      </c>
      <c r="AA29" s="169">
        <v>16</v>
      </c>
      <c r="AB29" s="169">
        <v>14</v>
      </c>
      <c r="AC29" s="169">
        <v>1</v>
      </c>
      <c r="AD29" s="169">
        <v>42</v>
      </c>
      <c r="AE29" s="169">
        <v>40</v>
      </c>
      <c r="AF29" s="169">
        <v>0</v>
      </c>
      <c r="AG29" s="169">
        <v>2</v>
      </c>
      <c r="AH29" s="169">
        <v>0</v>
      </c>
      <c r="AI29" s="169">
        <v>304</v>
      </c>
      <c r="AJ29" s="169">
        <v>46</v>
      </c>
      <c r="AK29" s="169">
        <v>8</v>
      </c>
      <c r="AL29" s="169">
        <v>16</v>
      </c>
      <c r="AM29" s="169">
        <v>0</v>
      </c>
      <c r="AN29" s="169">
        <v>0</v>
      </c>
      <c r="AO29" s="172">
        <v>16</v>
      </c>
      <c r="AP29" s="170">
        <f t="shared" si="1"/>
        <v>55.170511361677178</v>
      </c>
      <c r="AQ29" s="170" t="s">
        <v>49</v>
      </c>
    </row>
    <row r="30" spans="2:43" ht="24" customHeight="1" x14ac:dyDescent="0.2">
      <c r="B30" s="198"/>
      <c r="C30" s="197" t="s">
        <v>113</v>
      </c>
      <c r="D30" s="166"/>
      <c r="E30" s="167">
        <v>24108</v>
      </c>
      <c r="F30" s="168"/>
      <c r="G30" s="169">
        <v>23458</v>
      </c>
      <c r="H30" s="169">
        <v>650</v>
      </c>
      <c r="I30" s="169">
        <v>496</v>
      </c>
      <c r="J30" s="169">
        <v>17</v>
      </c>
      <c r="K30" s="170">
        <f t="shared" si="0"/>
        <v>2.6962004313920689</v>
      </c>
      <c r="L30" s="169">
        <v>612</v>
      </c>
      <c r="M30" s="169">
        <v>477</v>
      </c>
      <c r="N30" s="169">
        <v>14</v>
      </c>
      <c r="O30" s="171"/>
      <c r="P30" s="169">
        <v>29</v>
      </c>
      <c r="Q30" s="168"/>
      <c r="R30" s="169">
        <v>0</v>
      </c>
      <c r="S30" s="170" t="s">
        <v>49</v>
      </c>
      <c r="T30" s="169">
        <v>0</v>
      </c>
      <c r="U30" s="169">
        <v>276</v>
      </c>
      <c r="V30" s="169">
        <v>0</v>
      </c>
      <c r="W30" s="169">
        <v>4</v>
      </c>
      <c r="X30" s="169">
        <v>0</v>
      </c>
      <c r="Y30" s="169">
        <v>1</v>
      </c>
      <c r="Z30" s="169">
        <v>2</v>
      </c>
      <c r="AA30" s="169">
        <v>7</v>
      </c>
      <c r="AB30" s="169">
        <v>4</v>
      </c>
      <c r="AC30" s="169">
        <v>3</v>
      </c>
      <c r="AD30" s="169">
        <v>36</v>
      </c>
      <c r="AE30" s="169">
        <v>30</v>
      </c>
      <c r="AF30" s="169">
        <v>2</v>
      </c>
      <c r="AG30" s="169">
        <v>3</v>
      </c>
      <c r="AH30" s="169">
        <v>2</v>
      </c>
      <c r="AI30" s="169">
        <v>286</v>
      </c>
      <c r="AJ30" s="169">
        <v>38</v>
      </c>
      <c r="AK30" s="169">
        <v>6</v>
      </c>
      <c r="AL30" s="169">
        <v>7</v>
      </c>
      <c r="AM30" s="169">
        <v>0</v>
      </c>
      <c r="AN30" s="169">
        <v>0</v>
      </c>
      <c r="AO30" s="172">
        <v>7</v>
      </c>
      <c r="AP30" s="170">
        <f t="shared" si="1"/>
        <v>29.036004645760745</v>
      </c>
      <c r="AQ30" s="170">
        <f t="shared" si="3"/>
        <v>8.2960013273602122</v>
      </c>
    </row>
    <row r="31" spans="2:43" ht="24" customHeight="1" x14ac:dyDescent="0.2">
      <c r="B31" s="198"/>
      <c r="C31" s="197" t="s">
        <v>114</v>
      </c>
      <c r="D31" s="166"/>
      <c r="E31" s="167">
        <v>19989</v>
      </c>
      <c r="F31" s="168"/>
      <c r="G31" s="169">
        <v>19369</v>
      </c>
      <c r="H31" s="169">
        <v>620</v>
      </c>
      <c r="I31" s="169">
        <v>440</v>
      </c>
      <c r="J31" s="169">
        <v>7</v>
      </c>
      <c r="K31" s="170">
        <f t="shared" si="0"/>
        <v>3.1017059382660461</v>
      </c>
      <c r="L31" s="169">
        <v>588</v>
      </c>
      <c r="M31" s="169">
        <v>419</v>
      </c>
      <c r="N31" s="169">
        <v>6</v>
      </c>
      <c r="O31" s="171"/>
      <c r="P31" s="169">
        <v>30</v>
      </c>
      <c r="Q31" s="168"/>
      <c r="R31" s="169">
        <v>0</v>
      </c>
      <c r="S31" s="170" t="s">
        <v>49</v>
      </c>
      <c r="T31" s="169">
        <v>0</v>
      </c>
      <c r="U31" s="169">
        <v>242</v>
      </c>
      <c r="V31" s="169">
        <v>0</v>
      </c>
      <c r="W31" s="169">
        <v>8</v>
      </c>
      <c r="X31" s="169">
        <v>2</v>
      </c>
      <c r="Y31" s="169">
        <v>1</v>
      </c>
      <c r="Z31" s="169">
        <v>2</v>
      </c>
      <c r="AA31" s="169">
        <v>13</v>
      </c>
      <c r="AB31" s="169">
        <v>12</v>
      </c>
      <c r="AC31" s="169">
        <v>1</v>
      </c>
      <c r="AD31" s="169">
        <v>24</v>
      </c>
      <c r="AE31" s="169">
        <v>19</v>
      </c>
      <c r="AF31" s="169">
        <v>1</v>
      </c>
      <c r="AG31" s="169">
        <v>2</v>
      </c>
      <c r="AH31" s="169">
        <v>1</v>
      </c>
      <c r="AI31" s="169">
        <v>300</v>
      </c>
      <c r="AJ31" s="169">
        <v>32</v>
      </c>
      <c r="AK31" s="169">
        <v>8</v>
      </c>
      <c r="AL31" s="169">
        <v>12</v>
      </c>
      <c r="AM31" s="169">
        <v>0</v>
      </c>
      <c r="AN31" s="169">
        <v>1</v>
      </c>
      <c r="AO31" s="172">
        <v>13</v>
      </c>
      <c r="AP31" s="170">
        <f t="shared" si="1"/>
        <v>65.035769673320331</v>
      </c>
      <c r="AQ31" s="170">
        <f t="shared" si="3"/>
        <v>5.002751513332333</v>
      </c>
    </row>
    <row r="32" spans="2:43" ht="24" customHeight="1" thickBot="1" x14ac:dyDescent="0.25">
      <c r="B32" s="198"/>
      <c r="C32" s="199" t="s">
        <v>115</v>
      </c>
      <c r="D32" s="200"/>
      <c r="E32" s="201">
        <v>18371</v>
      </c>
      <c r="F32" s="202"/>
      <c r="G32" s="203">
        <v>17666</v>
      </c>
      <c r="H32" s="203">
        <v>705</v>
      </c>
      <c r="I32" s="203">
        <v>437</v>
      </c>
      <c r="J32" s="203">
        <v>12</v>
      </c>
      <c r="K32" s="204">
        <f t="shared" si="0"/>
        <v>3.8375700832834356</v>
      </c>
      <c r="L32" s="203">
        <v>644</v>
      </c>
      <c r="M32" s="203">
        <v>412</v>
      </c>
      <c r="N32" s="203">
        <v>8</v>
      </c>
      <c r="O32" s="205"/>
      <c r="P32" s="203">
        <v>22</v>
      </c>
      <c r="Q32" s="202"/>
      <c r="R32" s="203">
        <v>0</v>
      </c>
      <c r="S32" s="204" t="s">
        <v>49</v>
      </c>
      <c r="T32" s="203">
        <v>0</v>
      </c>
      <c r="U32" s="203">
        <v>256</v>
      </c>
      <c r="V32" s="203">
        <v>0</v>
      </c>
      <c r="W32" s="203">
        <v>4</v>
      </c>
      <c r="X32" s="203">
        <v>2</v>
      </c>
      <c r="Y32" s="203">
        <v>1</v>
      </c>
      <c r="Z32" s="203">
        <v>1</v>
      </c>
      <c r="AA32" s="203">
        <v>8</v>
      </c>
      <c r="AB32" s="203">
        <v>4</v>
      </c>
      <c r="AC32" s="203">
        <v>3</v>
      </c>
      <c r="AD32" s="203">
        <v>34</v>
      </c>
      <c r="AE32" s="203">
        <v>30</v>
      </c>
      <c r="AF32" s="203">
        <v>2</v>
      </c>
      <c r="AG32" s="203">
        <v>5</v>
      </c>
      <c r="AH32" s="203">
        <v>0</v>
      </c>
      <c r="AI32" s="203">
        <v>333</v>
      </c>
      <c r="AJ32" s="203">
        <v>61</v>
      </c>
      <c r="AK32" s="203">
        <v>11</v>
      </c>
      <c r="AL32" s="203">
        <v>8</v>
      </c>
      <c r="AM32" s="203">
        <v>0</v>
      </c>
      <c r="AN32" s="203">
        <v>0</v>
      </c>
      <c r="AO32" s="206">
        <v>8</v>
      </c>
      <c r="AP32" s="204">
        <f t="shared" si="1"/>
        <v>43.54689456208154</v>
      </c>
      <c r="AQ32" s="204" t="s">
        <v>49</v>
      </c>
    </row>
    <row r="33" spans="2:43" ht="24" customHeight="1" thickBot="1" x14ac:dyDescent="0.25">
      <c r="B33" s="207"/>
      <c r="C33" s="208" t="s">
        <v>117</v>
      </c>
      <c r="D33" s="209"/>
      <c r="E33" s="210">
        <v>128428</v>
      </c>
      <c r="F33" s="211"/>
      <c r="G33" s="212">
        <v>125122</v>
      </c>
      <c r="H33" s="212">
        <v>3306</v>
      </c>
      <c r="I33" s="212">
        <v>2336</v>
      </c>
      <c r="J33" s="212">
        <v>52</v>
      </c>
      <c r="K33" s="213">
        <f t="shared" si="0"/>
        <v>2.5742050020244807</v>
      </c>
      <c r="L33" s="212">
        <v>3081</v>
      </c>
      <c r="M33" s="212">
        <v>2223</v>
      </c>
      <c r="N33" s="212">
        <v>41</v>
      </c>
      <c r="O33" s="214"/>
      <c r="P33" s="212">
        <v>131</v>
      </c>
      <c r="Q33" s="211"/>
      <c r="R33" s="212">
        <v>0</v>
      </c>
      <c r="S33" s="213" t="s">
        <v>49</v>
      </c>
      <c r="T33" s="212">
        <v>0</v>
      </c>
      <c r="U33" s="212">
        <v>1356</v>
      </c>
      <c r="V33" s="212">
        <v>0</v>
      </c>
      <c r="W33" s="212">
        <v>33</v>
      </c>
      <c r="X33" s="212">
        <v>5</v>
      </c>
      <c r="Y33" s="212">
        <v>3</v>
      </c>
      <c r="Z33" s="212">
        <v>6</v>
      </c>
      <c r="AA33" s="212">
        <v>47</v>
      </c>
      <c r="AB33" s="212">
        <v>36</v>
      </c>
      <c r="AC33" s="212">
        <v>9</v>
      </c>
      <c r="AD33" s="212">
        <v>161</v>
      </c>
      <c r="AE33" s="212">
        <v>137</v>
      </c>
      <c r="AF33" s="212">
        <v>7</v>
      </c>
      <c r="AG33" s="212">
        <v>15</v>
      </c>
      <c r="AH33" s="212">
        <v>3</v>
      </c>
      <c r="AI33" s="212">
        <v>1475</v>
      </c>
      <c r="AJ33" s="212">
        <v>225</v>
      </c>
      <c r="AK33" s="212">
        <v>36</v>
      </c>
      <c r="AL33" s="212">
        <v>46</v>
      </c>
      <c r="AM33" s="212">
        <v>0</v>
      </c>
      <c r="AN33" s="212">
        <v>1</v>
      </c>
      <c r="AO33" s="212">
        <v>47</v>
      </c>
      <c r="AP33" s="213">
        <f t="shared" si="1"/>
        <v>36.596380851527705</v>
      </c>
      <c r="AQ33" s="213">
        <f t="shared" si="3"/>
        <v>2.3359392032890027</v>
      </c>
    </row>
    <row r="34" spans="2:43" ht="24" customHeight="1" thickTop="1" x14ac:dyDescent="0.2">
      <c r="B34" s="182"/>
      <c r="C34" s="183" t="s">
        <v>118</v>
      </c>
      <c r="D34" s="184"/>
      <c r="E34" s="185">
        <v>182470</v>
      </c>
      <c r="F34" s="186"/>
      <c r="G34" s="187">
        <v>177552</v>
      </c>
      <c r="H34" s="187">
        <v>4918</v>
      </c>
      <c r="I34" s="187">
        <v>3349</v>
      </c>
      <c r="J34" s="187">
        <v>79</v>
      </c>
      <c r="K34" s="188">
        <f t="shared" si="0"/>
        <v>2.6952375732997207</v>
      </c>
      <c r="L34" s="187">
        <v>4540</v>
      </c>
      <c r="M34" s="187">
        <v>3174</v>
      </c>
      <c r="N34" s="187">
        <v>66</v>
      </c>
      <c r="O34" s="189"/>
      <c r="P34" s="187">
        <v>430</v>
      </c>
      <c r="Q34" s="186"/>
      <c r="R34" s="187">
        <v>1</v>
      </c>
      <c r="S34" s="188">
        <f t="shared" si="2"/>
        <v>0.23255813953488372</v>
      </c>
      <c r="T34" s="187">
        <v>1</v>
      </c>
      <c r="U34" s="187">
        <v>1884</v>
      </c>
      <c r="V34" s="187">
        <v>0</v>
      </c>
      <c r="W34" s="187">
        <v>45</v>
      </c>
      <c r="X34" s="187">
        <v>9</v>
      </c>
      <c r="Y34" s="187">
        <v>9</v>
      </c>
      <c r="Z34" s="187">
        <v>11</v>
      </c>
      <c r="AA34" s="187">
        <v>74</v>
      </c>
      <c r="AB34" s="187">
        <v>56</v>
      </c>
      <c r="AC34" s="187">
        <v>13</v>
      </c>
      <c r="AD34" s="187">
        <v>249</v>
      </c>
      <c r="AE34" s="187">
        <v>202</v>
      </c>
      <c r="AF34" s="187">
        <v>16</v>
      </c>
      <c r="AG34" s="187">
        <v>28</v>
      </c>
      <c r="AH34" s="187">
        <v>5</v>
      </c>
      <c r="AI34" s="187">
        <v>2272</v>
      </c>
      <c r="AJ34" s="187">
        <v>378</v>
      </c>
      <c r="AK34" s="187">
        <v>55</v>
      </c>
      <c r="AL34" s="187">
        <v>73</v>
      </c>
      <c r="AM34" s="187">
        <v>0</v>
      </c>
      <c r="AN34" s="187">
        <v>1</v>
      </c>
      <c r="AO34" s="187">
        <v>74</v>
      </c>
      <c r="AP34" s="188">
        <f t="shared" si="1"/>
        <v>40.554611716994572</v>
      </c>
      <c r="AQ34" s="188">
        <f t="shared" si="3"/>
        <v>2.7401764673644982</v>
      </c>
    </row>
    <row r="35" spans="2:43" ht="24" customHeight="1" x14ac:dyDescent="0.2">
      <c r="B35" s="218"/>
      <c r="C35" s="219"/>
      <c r="D35" s="220"/>
      <c r="E35" s="220"/>
      <c r="F35" s="221"/>
      <c r="G35" s="222"/>
      <c r="H35" s="222"/>
      <c r="I35" s="222"/>
      <c r="J35" s="222"/>
      <c r="K35" s="221"/>
      <c r="L35" s="222"/>
      <c r="M35" s="222"/>
      <c r="N35" s="222"/>
      <c r="O35" s="222"/>
      <c r="P35" s="222"/>
      <c r="Q35" s="221"/>
      <c r="R35" s="222"/>
      <c r="S35" s="221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1"/>
      <c r="AQ35" s="221"/>
    </row>
    <row r="36" spans="2:43" ht="45" customHeight="1" x14ac:dyDescent="0.3">
      <c r="B36" s="101" t="s">
        <v>119</v>
      </c>
      <c r="D36" s="103"/>
      <c r="E36" s="104"/>
      <c r="F36" s="105"/>
      <c r="U36" s="108"/>
    </row>
    <row r="37" spans="2:43" ht="31.5" customHeight="1" x14ac:dyDescent="0.2">
      <c r="B37" s="109" t="s">
        <v>120</v>
      </c>
      <c r="T37" s="110"/>
      <c r="U37" s="111"/>
      <c r="AF37" s="112"/>
      <c r="AN37" s="113"/>
      <c r="AO37" s="114"/>
      <c r="AP37" s="115"/>
      <c r="AQ37" s="116" t="s">
        <v>121</v>
      </c>
    </row>
    <row r="38" spans="2:43" ht="24" customHeight="1" x14ac:dyDescent="0.2">
      <c r="B38" s="117" t="s">
        <v>97</v>
      </c>
      <c r="C38" s="118"/>
      <c r="D38" s="34" t="s">
        <v>4</v>
      </c>
      <c r="E38" s="34" t="s">
        <v>5</v>
      </c>
      <c r="F38" s="119" t="s">
        <v>6</v>
      </c>
      <c r="G38" s="120" t="s">
        <v>7</v>
      </c>
      <c r="H38" s="121"/>
      <c r="I38" s="121"/>
      <c r="J38" s="121"/>
      <c r="K38" s="121"/>
      <c r="L38" s="121"/>
      <c r="M38" s="121"/>
      <c r="N38" s="121"/>
      <c r="O38" s="120" t="s">
        <v>8</v>
      </c>
      <c r="P38" s="121"/>
      <c r="Q38" s="121"/>
      <c r="R38" s="121"/>
      <c r="S38" s="121"/>
      <c r="T38" s="122"/>
      <c r="U38" s="123" t="s">
        <v>9</v>
      </c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5"/>
      <c r="AJ38" s="126" t="s">
        <v>10</v>
      </c>
      <c r="AK38" s="126" t="s">
        <v>11</v>
      </c>
      <c r="AL38" s="127" t="s">
        <v>12</v>
      </c>
      <c r="AM38" s="128"/>
      <c r="AN38" s="128"/>
      <c r="AO38" s="129"/>
      <c r="AP38" s="130" t="s">
        <v>13</v>
      </c>
      <c r="AQ38" s="130" t="s">
        <v>14</v>
      </c>
    </row>
    <row r="39" spans="2:43" ht="24" customHeight="1" x14ac:dyDescent="0.2">
      <c r="B39" s="132"/>
      <c r="C39" s="133"/>
      <c r="D39" s="134"/>
      <c r="E39" s="134"/>
      <c r="F39" s="135"/>
      <c r="G39" s="136" t="s">
        <v>99</v>
      </c>
      <c r="H39" s="127" t="s">
        <v>17</v>
      </c>
      <c r="I39" s="128"/>
      <c r="J39" s="129"/>
      <c r="K39" s="119" t="s">
        <v>18</v>
      </c>
      <c r="L39" s="127" t="s">
        <v>19</v>
      </c>
      <c r="M39" s="128"/>
      <c r="N39" s="129"/>
      <c r="O39" s="126" t="s">
        <v>20</v>
      </c>
      <c r="P39" s="126" t="s">
        <v>21</v>
      </c>
      <c r="Q39" s="119" t="s">
        <v>22</v>
      </c>
      <c r="R39" s="126" t="s">
        <v>23</v>
      </c>
      <c r="S39" s="119" t="s">
        <v>18</v>
      </c>
      <c r="T39" s="126" t="s">
        <v>24</v>
      </c>
      <c r="U39" s="126" t="s">
        <v>16</v>
      </c>
      <c r="V39" s="137" t="s">
        <v>25</v>
      </c>
      <c r="W39" s="128"/>
      <c r="X39" s="128"/>
      <c r="Y39" s="128"/>
      <c r="Z39" s="128"/>
      <c r="AA39" s="128"/>
      <c r="AB39" s="128"/>
      <c r="AC39" s="129"/>
      <c r="AD39" s="127" t="s">
        <v>122</v>
      </c>
      <c r="AE39" s="128"/>
      <c r="AF39" s="129"/>
      <c r="AG39" s="138" t="s">
        <v>27</v>
      </c>
      <c r="AH39" s="126" t="s">
        <v>28</v>
      </c>
      <c r="AI39" s="139" t="s">
        <v>29</v>
      </c>
      <c r="AJ39" s="140"/>
      <c r="AK39" s="140"/>
      <c r="AL39" s="141"/>
      <c r="AM39" s="142"/>
      <c r="AN39" s="142"/>
      <c r="AO39" s="143"/>
      <c r="AP39" s="144"/>
      <c r="AQ39" s="144"/>
    </row>
    <row r="40" spans="2:43" ht="24" customHeight="1" x14ac:dyDescent="0.2">
      <c r="B40" s="132"/>
      <c r="C40" s="133"/>
      <c r="D40" s="134"/>
      <c r="E40" s="134"/>
      <c r="F40" s="135"/>
      <c r="G40" s="145"/>
      <c r="H40" s="146"/>
      <c r="I40" s="147"/>
      <c r="J40" s="148"/>
      <c r="K40" s="135"/>
      <c r="L40" s="146"/>
      <c r="M40" s="147"/>
      <c r="N40" s="148"/>
      <c r="O40" s="140"/>
      <c r="P40" s="140"/>
      <c r="Q40" s="135"/>
      <c r="R40" s="140"/>
      <c r="S40" s="135"/>
      <c r="T40" s="140"/>
      <c r="U40" s="140"/>
      <c r="V40" s="141"/>
      <c r="W40" s="142"/>
      <c r="X40" s="142"/>
      <c r="Y40" s="142"/>
      <c r="Z40" s="142"/>
      <c r="AA40" s="142"/>
      <c r="AB40" s="142"/>
      <c r="AC40" s="143"/>
      <c r="AD40" s="146"/>
      <c r="AE40" s="147"/>
      <c r="AF40" s="148"/>
      <c r="AG40" s="149"/>
      <c r="AH40" s="140"/>
      <c r="AI40" s="140"/>
      <c r="AJ40" s="140"/>
      <c r="AK40" s="140"/>
      <c r="AL40" s="150" t="s">
        <v>30</v>
      </c>
      <c r="AM40" s="150" t="s">
        <v>31</v>
      </c>
      <c r="AN40" s="136" t="s">
        <v>32</v>
      </c>
      <c r="AO40" s="150" t="s">
        <v>33</v>
      </c>
      <c r="AP40" s="144"/>
      <c r="AQ40" s="144"/>
    </row>
    <row r="41" spans="2:43" ht="24" customHeight="1" x14ac:dyDescent="0.2">
      <c r="B41" s="132"/>
      <c r="C41" s="133"/>
      <c r="D41" s="134"/>
      <c r="E41" s="134"/>
      <c r="F41" s="135"/>
      <c r="G41" s="145"/>
      <c r="H41" s="146"/>
      <c r="I41" s="147"/>
      <c r="J41" s="148"/>
      <c r="K41" s="135"/>
      <c r="L41" s="146"/>
      <c r="M41" s="147"/>
      <c r="N41" s="148"/>
      <c r="O41" s="140"/>
      <c r="P41" s="140"/>
      <c r="Q41" s="135"/>
      <c r="R41" s="140"/>
      <c r="S41" s="135"/>
      <c r="T41" s="140"/>
      <c r="U41" s="140"/>
      <c r="V41" s="123" t="s">
        <v>35</v>
      </c>
      <c r="W41" s="124"/>
      <c r="X41" s="124"/>
      <c r="Y41" s="124"/>
      <c r="Z41" s="125"/>
      <c r="AA41" s="137" t="s">
        <v>33</v>
      </c>
      <c r="AB41" s="151"/>
      <c r="AC41" s="152"/>
      <c r="AD41" s="146"/>
      <c r="AE41" s="147"/>
      <c r="AF41" s="148"/>
      <c r="AG41" s="149"/>
      <c r="AH41" s="140"/>
      <c r="AI41" s="140"/>
      <c r="AJ41" s="140"/>
      <c r="AK41" s="140"/>
      <c r="AL41" s="145"/>
      <c r="AM41" s="145"/>
      <c r="AN41" s="145"/>
      <c r="AO41" s="145"/>
      <c r="AP41" s="144"/>
      <c r="AQ41" s="144"/>
    </row>
    <row r="42" spans="2:43" ht="24" customHeight="1" x14ac:dyDescent="0.2">
      <c r="B42" s="132"/>
      <c r="C42" s="133"/>
      <c r="D42" s="134"/>
      <c r="E42" s="134"/>
      <c r="F42" s="135"/>
      <c r="G42" s="145"/>
      <c r="H42" s="153"/>
      <c r="I42" s="136" t="s">
        <v>36</v>
      </c>
      <c r="J42" s="136" t="s">
        <v>37</v>
      </c>
      <c r="K42" s="135"/>
      <c r="L42" s="153"/>
      <c r="M42" s="136" t="s">
        <v>36</v>
      </c>
      <c r="N42" s="136" t="s">
        <v>37</v>
      </c>
      <c r="O42" s="140"/>
      <c r="P42" s="140"/>
      <c r="Q42" s="135"/>
      <c r="R42" s="140"/>
      <c r="S42" s="135"/>
      <c r="T42" s="140"/>
      <c r="U42" s="140"/>
      <c r="V42" s="136" t="s">
        <v>38</v>
      </c>
      <c r="W42" s="136" t="s">
        <v>39</v>
      </c>
      <c r="X42" s="136" t="s">
        <v>40</v>
      </c>
      <c r="Y42" s="136" t="s">
        <v>41</v>
      </c>
      <c r="Z42" s="136" t="s">
        <v>42</v>
      </c>
      <c r="AA42" s="146"/>
      <c r="AB42" s="136" t="s">
        <v>36</v>
      </c>
      <c r="AC42" s="136" t="s">
        <v>37</v>
      </c>
      <c r="AD42" s="153"/>
      <c r="AE42" s="136" t="s">
        <v>36</v>
      </c>
      <c r="AF42" s="136" t="s">
        <v>37</v>
      </c>
      <c r="AG42" s="149"/>
      <c r="AH42" s="140"/>
      <c r="AI42" s="140"/>
      <c r="AJ42" s="140"/>
      <c r="AK42" s="140"/>
      <c r="AL42" s="145"/>
      <c r="AM42" s="145"/>
      <c r="AN42" s="145"/>
      <c r="AO42" s="145"/>
      <c r="AP42" s="144"/>
      <c r="AQ42" s="144"/>
    </row>
    <row r="43" spans="2:43" ht="39.950000000000003" customHeight="1" x14ac:dyDescent="0.2">
      <c r="B43" s="154"/>
      <c r="C43" s="155"/>
      <c r="D43" s="156"/>
      <c r="E43" s="156"/>
      <c r="F43" s="157"/>
      <c r="G43" s="158"/>
      <c r="H43" s="159"/>
      <c r="I43" s="158"/>
      <c r="J43" s="158"/>
      <c r="K43" s="157"/>
      <c r="L43" s="159"/>
      <c r="M43" s="158"/>
      <c r="N43" s="158"/>
      <c r="O43" s="160"/>
      <c r="P43" s="160"/>
      <c r="Q43" s="157"/>
      <c r="R43" s="160"/>
      <c r="S43" s="157"/>
      <c r="T43" s="160"/>
      <c r="U43" s="160"/>
      <c r="V43" s="158"/>
      <c r="W43" s="158"/>
      <c r="X43" s="158"/>
      <c r="Y43" s="158"/>
      <c r="Z43" s="158"/>
      <c r="AA43" s="141"/>
      <c r="AB43" s="158"/>
      <c r="AC43" s="158"/>
      <c r="AD43" s="159"/>
      <c r="AE43" s="158"/>
      <c r="AF43" s="158"/>
      <c r="AG43" s="161"/>
      <c r="AH43" s="160"/>
      <c r="AI43" s="160"/>
      <c r="AJ43" s="160"/>
      <c r="AK43" s="160"/>
      <c r="AL43" s="158"/>
      <c r="AM43" s="158"/>
      <c r="AN43" s="158"/>
      <c r="AO43" s="158"/>
      <c r="AP43" s="162"/>
      <c r="AQ43" s="162"/>
    </row>
    <row r="44" spans="2:43" ht="11.25" customHeight="1" x14ac:dyDescent="0.2"/>
    <row r="45" spans="2:43" ht="24" customHeight="1" x14ac:dyDescent="0.2">
      <c r="B45" s="164" t="s">
        <v>101</v>
      </c>
      <c r="C45" s="165" t="s">
        <v>102</v>
      </c>
      <c r="D45" s="166"/>
      <c r="E45" s="167" t="s">
        <v>49</v>
      </c>
      <c r="F45" s="168"/>
      <c r="G45" s="169">
        <v>0</v>
      </c>
      <c r="H45" s="169">
        <v>0</v>
      </c>
      <c r="I45" s="169">
        <v>0</v>
      </c>
      <c r="J45" s="169">
        <v>0</v>
      </c>
      <c r="K45" s="170" t="s">
        <v>49</v>
      </c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70" t="s">
        <v>49</v>
      </c>
      <c r="R45" s="169">
        <v>0</v>
      </c>
      <c r="S45" s="170" t="s">
        <v>103</v>
      </c>
      <c r="T45" s="169">
        <v>0</v>
      </c>
      <c r="U45" s="169">
        <v>0</v>
      </c>
      <c r="V45" s="169">
        <v>0</v>
      </c>
      <c r="W45" s="169">
        <v>0</v>
      </c>
      <c r="X45" s="169">
        <v>0</v>
      </c>
      <c r="Y45" s="169">
        <v>0</v>
      </c>
      <c r="Z45" s="169">
        <v>0</v>
      </c>
      <c r="AA45" s="169">
        <v>0</v>
      </c>
      <c r="AB45" s="169">
        <v>0</v>
      </c>
      <c r="AC45" s="169">
        <v>0</v>
      </c>
      <c r="AD45" s="169">
        <v>0</v>
      </c>
      <c r="AE45" s="169">
        <v>0</v>
      </c>
      <c r="AF45" s="169">
        <v>0</v>
      </c>
      <c r="AG45" s="169">
        <v>0</v>
      </c>
      <c r="AH45" s="169">
        <v>0</v>
      </c>
      <c r="AI45" s="169">
        <v>0</v>
      </c>
      <c r="AJ45" s="169">
        <v>0</v>
      </c>
      <c r="AK45" s="169">
        <v>0</v>
      </c>
      <c r="AL45" s="169">
        <v>0</v>
      </c>
      <c r="AM45" s="169">
        <v>0</v>
      </c>
      <c r="AN45" s="169">
        <v>0</v>
      </c>
      <c r="AO45" s="172">
        <v>0</v>
      </c>
      <c r="AP45" s="170" t="s">
        <v>49</v>
      </c>
      <c r="AQ45" s="170" t="s">
        <v>49</v>
      </c>
    </row>
    <row r="46" spans="2:43" ht="24" customHeight="1" thickBot="1" x14ac:dyDescent="0.25">
      <c r="B46" s="173" t="s">
        <v>104</v>
      </c>
      <c r="C46" s="174" t="s">
        <v>102</v>
      </c>
      <c r="D46" s="175"/>
      <c r="E46" s="176" t="s">
        <v>49</v>
      </c>
      <c r="F46" s="177"/>
      <c r="G46" s="178">
        <v>0</v>
      </c>
      <c r="H46" s="178">
        <v>0</v>
      </c>
      <c r="I46" s="178">
        <v>0</v>
      </c>
      <c r="J46" s="178">
        <v>0</v>
      </c>
      <c r="K46" s="179" t="s">
        <v>103</v>
      </c>
      <c r="L46" s="178">
        <v>0</v>
      </c>
      <c r="M46" s="178">
        <v>0</v>
      </c>
      <c r="N46" s="178">
        <v>0</v>
      </c>
      <c r="O46" s="178">
        <v>0</v>
      </c>
      <c r="P46" s="178">
        <v>0</v>
      </c>
      <c r="Q46" s="179" t="s">
        <v>49</v>
      </c>
      <c r="R46" s="178">
        <v>0</v>
      </c>
      <c r="S46" s="179" t="s">
        <v>49</v>
      </c>
      <c r="T46" s="178">
        <v>0</v>
      </c>
      <c r="U46" s="178">
        <v>0</v>
      </c>
      <c r="V46" s="178">
        <v>0</v>
      </c>
      <c r="W46" s="178">
        <v>0</v>
      </c>
      <c r="X46" s="178">
        <v>0</v>
      </c>
      <c r="Y46" s="178">
        <v>0</v>
      </c>
      <c r="Z46" s="178">
        <v>0</v>
      </c>
      <c r="AA46" s="178">
        <v>0</v>
      </c>
      <c r="AB46" s="178">
        <v>0</v>
      </c>
      <c r="AC46" s="178">
        <v>0</v>
      </c>
      <c r="AD46" s="178">
        <v>0</v>
      </c>
      <c r="AE46" s="178">
        <v>0</v>
      </c>
      <c r="AF46" s="178">
        <v>0</v>
      </c>
      <c r="AG46" s="178">
        <v>0</v>
      </c>
      <c r="AH46" s="178">
        <v>0</v>
      </c>
      <c r="AI46" s="178">
        <v>0</v>
      </c>
      <c r="AJ46" s="178">
        <v>0</v>
      </c>
      <c r="AK46" s="178">
        <v>0</v>
      </c>
      <c r="AL46" s="178">
        <v>0</v>
      </c>
      <c r="AM46" s="178">
        <v>0</v>
      </c>
      <c r="AN46" s="178">
        <v>0</v>
      </c>
      <c r="AO46" s="181">
        <v>0</v>
      </c>
      <c r="AP46" s="179" t="s">
        <v>123</v>
      </c>
      <c r="AQ46" s="179" t="s">
        <v>49</v>
      </c>
    </row>
    <row r="47" spans="2:43" ht="24" customHeight="1" thickTop="1" x14ac:dyDescent="0.2">
      <c r="B47" s="182"/>
      <c r="C47" s="183" t="s">
        <v>105</v>
      </c>
      <c r="D47" s="184"/>
      <c r="E47" s="185" t="s">
        <v>49</v>
      </c>
      <c r="F47" s="186"/>
      <c r="G47" s="187">
        <v>0</v>
      </c>
      <c r="H47" s="187">
        <v>0</v>
      </c>
      <c r="I47" s="187">
        <v>0</v>
      </c>
      <c r="J47" s="187">
        <v>0</v>
      </c>
      <c r="K47" s="188" t="s">
        <v>49</v>
      </c>
      <c r="L47" s="187">
        <v>0</v>
      </c>
      <c r="M47" s="187">
        <v>0</v>
      </c>
      <c r="N47" s="187">
        <v>0</v>
      </c>
      <c r="O47" s="187">
        <v>0</v>
      </c>
      <c r="P47" s="187">
        <v>0</v>
      </c>
      <c r="Q47" s="188" t="s">
        <v>49</v>
      </c>
      <c r="R47" s="187">
        <v>0</v>
      </c>
      <c r="S47" s="188" t="s">
        <v>49</v>
      </c>
      <c r="T47" s="187">
        <v>0</v>
      </c>
      <c r="U47" s="187">
        <v>0</v>
      </c>
      <c r="V47" s="187">
        <v>0</v>
      </c>
      <c r="W47" s="187">
        <v>0</v>
      </c>
      <c r="X47" s="187">
        <v>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0</v>
      </c>
      <c r="AJ47" s="187">
        <v>0</v>
      </c>
      <c r="AK47" s="187">
        <v>0</v>
      </c>
      <c r="AL47" s="187">
        <v>0</v>
      </c>
      <c r="AM47" s="187">
        <v>0</v>
      </c>
      <c r="AN47" s="187">
        <v>0</v>
      </c>
      <c r="AO47" s="187">
        <v>0</v>
      </c>
      <c r="AP47" s="188" t="s">
        <v>49</v>
      </c>
      <c r="AQ47" s="188" t="s">
        <v>49</v>
      </c>
    </row>
    <row r="48" spans="2:43" ht="17.25" customHeight="1" x14ac:dyDescent="0.2">
      <c r="D48" s="190"/>
      <c r="E48" s="190"/>
      <c r="F48" s="191"/>
      <c r="G48" s="192"/>
      <c r="H48" s="192"/>
      <c r="I48" s="192"/>
      <c r="J48" s="192"/>
      <c r="K48" s="193"/>
      <c r="L48" s="192"/>
      <c r="M48" s="192"/>
      <c r="N48" s="192"/>
      <c r="O48" s="192"/>
      <c r="P48" s="192"/>
      <c r="Q48" s="193"/>
      <c r="R48" s="192"/>
      <c r="S48" s="193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4"/>
      <c r="AL48" s="194"/>
      <c r="AM48" s="194"/>
      <c r="AN48" s="194"/>
      <c r="AO48" s="194"/>
      <c r="AP48" s="191"/>
      <c r="AQ48" s="195"/>
    </row>
    <row r="49" spans="2:43" ht="24" customHeight="1" x14ac:dyDescent="0.2">
      <c r="B49" s="196"/>
      <c r="C49" s="197" t="s">
        <v>106</v>
      </c>
      <c r="D49" s="166"/>
      <c r="E49" s="167">
        <v>115</v>
      </c>
      <c r="F49" s="168"/>
      <c r="G49" s="169">
        <v>113</v>
      </c>
      <c r="H49" s="169">
        <v>2</v>
      </c>
      <c r="I49" s="169">
        <v>2</v>
      </c>
      <c r="J49" s="169">
        <v>0</v>
      </c>
      <c r="K49" s="170">
        <f t="shared" ref="K49:K69" si="4">H49/E49*100</f>
        <v>1.7391304347826086</v>
      </c>
      <c r="L49" s="169">
        <v>2</v>
      </c>
      <c r="M49" s="169">
        <v>2</v>
      </c>
      <c r="N49" s="169">
        <v>0</v>
      </c>
      <c r="O49" s="169">
        <v>113</v>
      </c>
      <c r="P49" s="169">
        <v>8</v>
      </c>
      <c r="Q49" s="170">
        <f t="shared" ref="Q49:Q69" si="5">P49/O49*100</f>
        <v>7.0796460176991154</v>
      </c>
      <c r="R49" s="169">
        <v>0</v>
      </c>
      <c r="S49" s="170" t="s">
        <v>49</v>
      </c>
      <c r="T49" s="169">
        <v>0</v>
      </c>
      <c r="U49" s="169">
        <v>2</v>
      </c>
      <c r="V49" s="169">
        <v>0</v>
      </c>
      <c r="W49" s="169">
        <v>0</v>
      </c>
      <c r="X49" s="169">
        <v>0</v>
      </c>
      <c r="Y49" s="169">
        <v>0</v>
      </c>
      <c r="Z49" s="169">
        <v>0</v>
      </c>
      <c r="AA49" s="169">
        <v>0</v>
      </c>
      <c r="AB49" s="169">
        <v>0</v>
      </c>
      <c r="AC49" s="169">
        <v>0</v>
      </c>
      <c r="AD49" s="169">
        <v>0</v>
      </c>
      <c r="AE49" s="169">
        <v>0</v>
      </c>
      <c r="AF49" s="169">
        <v>0</v>
      </c>
      <c r="AG49" s="169">
        <v>0</v>
      </c>
      <c r="AH49" s="169">
        <v>0</v>
      </c>
      <c r="AI49" s="169">
        <v>0</v>
      </c>
      <c r="AJ49" s="169">
        <v>0</v>
      </c>
      <c r="AK49" s="169">
        <v>0</v>
      </c>
      <c r="AL49" s="169">
        <v>0</v>
      </c>
      <c r="AM49" s="169">
        <v>0</v>
      </c>
      <c r="AN49" s="169">
        <v>0</v>
      </c>
      <c r="AO49" s="172">
        <v>0</v>
      </c>
      <c r="AP49" s="170" t="s">
        <v>49</v>
      </c>
      <c r="AQ49" s="170" t="s">
        <v>103</v>
      </c>
    </row>
    <row r="50" spans="2:43" ht="24" customHeight="1" x14ac:dyDescent="0.2">
      <c r="B50" s="198"/>
      <c r="C50" s="197" t="s">
        <v>107</v>
      </c>
      <c r="D50" s="166"/>
      <c r="E50" s="167">
        <v>154</v>
      </c>
      <c r="F50" s="168"/>
      <c r="G50" s="169">
        <v>153</v>
      </c>
      <c r="H50" s="169">
        <v>1</v>
      </c>
      <c r="I50" s="169">
        <v>0</v>
      </c>
      <c r="J50" s="169">
        <v>0</v>
      </c>
      <c r="K50" s="170">
        <f t="shared" si="4"/>
        <v>0.64935064935064934</v>
      </c>
      <c r="L50" s="169">
        <v>1</v>
      </c>
      <c r="M50" s="169">
        <v>0</v>
      </c>
      <c r="N50" s="169">
        <v>0</v>
      </c>
      <c r="O50" s="169">
        <v>149</v>
      </c>
      <c r="P50" s="169">
        <v>13</v>
      </c>
      <c r="Q50" s="170">
        <f t="shared" si="5"/>
        <v>8.724832214765101</v>
      </c>
      <c r="R50" s="169">
        <v>0</v>
      </c>
      <c r="S50" s="170" t="s">
        <v>103</v>
      </c>
      <c r="T50" s="169">
        <v>0</v>
      </c>
      <c r="U50" s="169">
        <v>1</v>
      </c>
      <c r="V50" s="169">
        <v>0</v>
      </c>
      <c r="W50" s="169">
        <v>0</v>
      </c>
      <c r="X50" s="169">
        <v>0</v>
      </c>
      <c r="Y50" s="169">
        <v>0</v>
      </c>
      <c r="Z50" s="169">
        <v>0</v>
      </c>
      <c r="AA50" s="169">
        <v>0</v>
      </c>
      <c r="AB50" s="169">
        <v>0</v>
      </c>
      <c r="AC50" s="169">
        <v>0</v>
      </c>
      <c r="AD50" s="169">
        <v>0</v>
      </c>
      <c r="AE50" s="169">
        <v>0</v>
      </c>
      <c r="AF50" s="169">
        <v>0</v>
      </c>
      <c r="AG50" s="169">
        <v>0</v>
      </c>
      <c r="AH50" s="169">
        <v>0</v>
      </c>
      <c r="AI50" s="169">
        <v>0</v>
      </c>
      <c r="AJ50" s="169">
        <v>0</v>
      </c>
      <c r="AK50" s="169">
        <v>0</v>
      </c>
      <c r="AL50" s="169">
        <v>0</v>
      </c>
      <c r="AM50" s="169">
        <v>0</v>
      </c>
      <c r="AN50" s="169">
        <v>0</v>
      </c>
      <c r="AO50" s="172">
        <v>0</v>
      </c>
      <c r="AP50" s="170" t="s">
        <v>103</v>
      </c>
      <c r="AQ50" s="170" t="s">
        <v>49</v>
      </c>
    </row>
    <row r="51" spans="2:43" ht="24" customHeight="1" x14ac:dyDescent="0.2">
      <c r="B51" s="198"/>
      <c r="C51" s="197" t="s">
        <v>108</v>
      </c>
      <c r="D51" s="166"/>
      <c r="E51" s="167">
        <v>604</v>
      </c>
      <c r="F51" s="168"/>
      <c r="G51" s="169">
        <v>592</v>
      </c>
      <c r="H51" s="169">
        <v>12</v>
      </c>
      <c r="I51" s="169">
        <v>6</v>
      </c>
      <c r="J51" s="169">
        <v>2</v>
      </c>
      <c r="K51" s="170">
        <f t="shared" si="4"/>
        <v>1.9867549668874174</v>
      </c>
      <c r="L51" s="169">
        <v>10</v>
      </c>
      <c r="M51" s="169">
        <v>3</v>
      </c>
      <c r="N51" s="169">
        <v>2</v>
      </c>
      <c r="O51" s="169">
        <v>572</v>
      </c>
      <c r="P51" s="169">
        <v>63</v>
      </c>
      <c r="Q51" s="170">
        <f t="shared" si="5"/>
        <v>11.013986013986015</v>
      </c>
      <c r="R51" s="169">
        <v>0</v>
      </c>
      <c r="S51" s="170" t="s">
        <v>103</v>
      </c>
      <c r="T51" s="169">
        <v>0</v>
      </c>
      <c r="U51" s="169">
        <v>4</v>
      </c>
      <c r="V51" s="169">
        <v>0</v>
      </c>
      <c r="W51" s="169">
        <v>0</v>
      </c>
      <c r="X51" s="169">
        <v>0</v>
      </c>
      <c r="Y51" s="169">
        <v>0</v>
      </c>
      <c r="Z51" s="169">
        <v>1</v>
      </c>
      <c r="AA51" s="169">
        <v>1</v>
      </c>
      <c r="AB51" s="169">
        <v>0</v>
      </c>
      <c r="AC51" s="169">
        <v>1</v>
      </c>
      <c r="AD51" s="169">
        <v>0</v>
      </c>
      <c r="AE51" s="169">
        <v>0</v>
      </c>
      <c r="AF51" s="169">
        <v>0</v>
      </c>
      <c r="AG51" s="169">
        <v>0</v>
      </c>
      <c r="AH51" s="169">
        <v>0</v>
      </c>
      <c r="AI51" s="169">
        <v>5</v>
      </c>
      <c r="AJ51" s="169">
        <v>2</v>
      </c>
      <c r="AK51" s="169">
        <v>0</v>
      </c>
      <c r="AL51" s="169">
        <v>1</v>
      </c>
      <c r="AM51" s="169">
        <v>0</v>
      </c>
      <c r="AN51" s="169">
        <v>0</v>
      </c>
      <c r="AO51" s="172">
        <v>1</v>
      </c>
      <c r="AP51" s="170">
        <f t="shared" ref="AP51:AP69" si="6">AA51/E51*100000</f>
        <v>165.56291390728478</v>
      </c>
      <c r="AQ51" s="170" t="s">
        <v>103</v>
      </c>
    </row>
    <row r="52" spans="2:43" ht="24" customHeight="1" x14ac:dyDescent="0.2">
      <c r="B52" s="198"/>
      <c r="C52" s="197" t="s">
        <v>109</v>
      </c>
      <c r="D52" s="166"/>
      <c r="E52" s="167">
        <v>1002</v>
      </c>
      <c r="F52" s="168"/>
      <c r="G52" s="169">
        <v>980</v>
      </c>
      <c r="H52" s="169">
        <v>22</v>
      </c>
      <c r="I52" s="169">
        <v>8</v>
      </c>
      <c r="J52" s="169">
        <v>0</v>
      </c>
      <c r="K52" s="170">
        <f t="shared" si="4"/>
        <v>2.19560878243513</v>
      </c>
      <c r="L52" s="169">
        <v>18</v>
      </c>
      <c r="M52" s="169">
        <v>7</v>
      </c>
      <c r="N52" s="169">
        <v>0</v>
      </c>
      <c r="O52" s="169">
        <v>956</v>
      </c>
      <c r="P52" s="169">
        <v>100</v>
      </c>
      <c r="Q52" s="170">
        <f t="shared" si="5"/>
        <v>10.460251046025103</v>
      </c>
      <c r="R52" s="169">
        <v>0</v>
      </c>
      <c r="S52" s="170" t="s">
        <v>49</v>
      </c>
      <c r="T52" s="169">
        <v>0</v>
      </c>
      <c r="U52" s="169">
        <v>5</v>
      </c>
      <c r="V52" s="169">
        <v>0</v>
      </c>
      <c r="W52" s="169">
        <v>0</v>
      </c>
      <c r="X52" s="169">
        <v>0</v>
      </c>
      <c r="Y52" s="169">
        <v>0</v>
      </c>
      <c r="Z52" s="169">
        <v>0</v>
      </c>
      <c r="AA52" s="169">
        <v>0</v>
      </c>
      <c r="AB52" s="169">
        <v>0</v>
      </c>
      <c r="AC52" s="169">
        <v>0</v>
      </c>
      <c r="AD52" s="169">
        <v>1</v>
      </c>
      <c r="AE52" s="169">
        <v>1</v>
      </c>
      <c r="AF52" s="169">
        <v>0</v>
      </c>
      <c r="AG52" s="169">
        <v>0</v>
      </c>
      <c r="AH52" s="169">
        <v>0</v>
      </c>
      <c r="AI52" s="169">
        <v>12</v>
      </c>
      <c r="AJ52" s="169">
        <v>4</v>
      </c>
      <c r="AK52" s="169">
        <v>0</v>
      </c>
      <c r="AL52" s="169">
        <v>0</v>
      </c>
      <c r="AM52" s="169">
        <v>0</v>
      </c>
      <c r="AN52" s="169">
        <v>0</v>
      </c>
      <c r="AO52" s="172">
        <v>0</v>
      </c>
      <c r="AP52" s="170" t="s">
        <v>103</v>
      </c>
      <c r="AQ52" s="170" t="s">
        <v>103</v>
      </c>
    </row>
    <row r="53" spans="2:43" ht="24" customHeight="1" x14ac:dyDescent="0.2">
      <c r="B53" s="198" t="s">
        <v>101</v>
      </c>
      <c r="C53" s="197" t="s">
        <v>110</v>
      </c>
      <c r="D53" s="166"/>
      <c r="E53" s="167">
        <v>2834</v>
      </c>
      <c r="F53" s="168"/>
      <c r="G53" s="169">
        <v>2744</v>
      </c>
      <c r="H53" s="169">
        <v>90</v>
      </c>
      <c r="I53" s="169">
        <v>60</v>
      </c>
      <c r="J53" s="169">
        <v>1</v>
      </c>
      <c r="K53" s="170">
        <f t="shared" si="4"/>
        <v>3.1757233592095977</v>
      </c>
      <c r="L53" s="169">
        <v>80</v>
      </c>
      <c r="M53" s="169">
        <v>56</v>
      </c>
      <c r="N53" s="169">
        <v>1</v>
      </c>
      <c r="O53" s="169">
        <v>2736</v>
      </c>
      <c r="P53" s="169">
        <v>385</v>
      </c>
      <c r="Q53" s="170">
        <f t="shared" si="5"/>
        <v>14.071637426900585</v>
      </c>
      <c r="R53" s="169">
        <v>1</v>
      </c>
      <c r="S53" s="170">
        <f t="shared" ref="S53:S69" si="7">R53/P53*100</f>
        <v>0.25974025974025972</v>
      </c>
      <c r="T53" s="169">
        <v>1</v>
      </c>
      <c r="U53" s="169">
        <v>25</v>
      </c>
      <c r="V53" s="169">
        <v>0</v>
      </c>
      <c r="W53" s="169">
        <v>0</v>
      </c>
      <c r="X53" s="169">
        <v>0</v>
      </c>
      <c r="Y53" s="169">
        <v>0</v>
      </c>
      <c r="Z53" s="169">
        <v>1</v>
      </c>
      <c r="AA53" s="169">
        <v>1</v>
      </c>
      <c r="AB53" s="169">
        <v>1</v>
      </c>
      <c r="AC53" s="169">
        <v>0</v>
      </c>
      <c r="AD53" s="169">
        <v>7</v>
      </c>
      <c r="AE53" s="169">
        <v>4</v>
      </c>
      <c r="AF53" s="169">
        <v>0</v>
      </c>
      <c r="AG53" s="169">
        <v>1</v>
      </c>
      <c r="AH53" s="169">
        <v>0</v>
      </c>
      <c r="AI53" s="169">
        <v>46</v>
      </c>
      <c r="AJ53" s="169">
        <v>10</v>
      </c>
      <c r="AK53" s="169">
        <v>0</v>
      </c>
      <c r="AL53" s="169">
        <v>1</v>
      </c>
      <c r="AM53" s="169">
        <v>0</v>
      </c>
      <c r="AN53" s="169">
        <v>0</v>
      </c>
      <c r="AO53" s="172">
        <v>1</v>
      </c>
      <c r="AP53" s="170">
        <f t="shared" si="6"/>
        <v>35.285815102328868</v>
      </c>
      <c r="AQ53" s="170" t="s">
        <v>49</v>
      </c>
    </row>
    <row r="54" spans="2:43" ht="24" customHeight="1" x14ac:dyDescent="0.2">
      <c r="B54" s="198"/>
      <c r="C54" s="197" t="s">
        <v>112</v>
      </c>
      <c r="D54" s="166"/>
      <c r="E54" s="167">
        <v>8601</v>
      </c>
      <c r="F54" s="168"/>
      <c r="G54" s="169">
        <v>8259</v>
      </c>
      <c r="H54" s="169">
        <v>342</v>
      </c>
      <c r="I54" s="169">
        <v>199</v>
      </c>
      <c r="J54" s="169">
        <v>9</v>
      </c>
      <c r="K54" s="170">
        <f t="shared" si="4"/>
        <v>3.976281827694454</v>
      </c>
      <c r="L54" s="169">
        <v>298</v>
      </c>
      <c r="M54" s="169">
        <v>176</v>
      </c>
      <c r="N54" s="169">
        <v>8</v>
      </c>
      <c r="O54" s="169">
        <v>8346</v>
      </c>
      <c r="P54" s="169">
        <v>1213</v>
      </c>
      <c r="Q54" s="170">
        <f t="shared" si="5"/>
        <v>14.533908459142102</v>
      </c>
      <c r="R54" s="169">
        <v>2</v>
      </c>
      <c r="S54" s="170">
        <f t="shared" si="7"/>
        <v>0.16488046166529266</v>
      </c>
      <c r="T54" s="169">
        <v>1</v>
      </c>
      <c r="U54" s="169">
        <v>122</v>
      </c>
      <c r="V54" s="169">
        <v>0</v>
      </c>
      <c r="W54" s="169">
        <v>3</v>
      </c>
      <c r="X54" s="169">
        <v>0</v>
      </c>
      <c r="Y54" s="169">
        <v>3</v>
      </c>
      <c r="Z54" s="169">
        <v>1</v>
      </c>
      <c r="AA54" s="169">
        <v>7</v>
      </c>
      <c r="AB54" s="169">
        <v>6</v>
      </c>
      <c r="AC54" s="169">
        <v>0</v>
      </c>
      <c r="AD54" s="169">
        <v>28</v>
      </c>
      <c r="AE54" s="169">
        <v>16</v>
      </c>
      <c r="AF54" s="169">
        <v>3</v>
      </c>
      <c r="AG54" s="169">
        <v>2</v>
      </c>
      <c r="AH54" s="169">
        <v>0</v>
      </c>
      <c r="AI54" s="169">
        <v>142</v>
      </c>
      <c r="AJ54" s="169">
        <v>44</v>
      </c>
      <c r="AK54" s="169">
        <v>3</v>
      </c>
      <c r="AL54" s="169">
        <v>7</v>
      </c>
      <c r="AM54" s="169">
        <v>0</v>
      </c>
      <c r="AN54" s="169">
        <v>0</v>
      </c>
      <c r="AO54" s="172">
        <v>7</v>
      </c>
      <c r="AP54" s="170">
        <f t="shared" si="6"/>
        <v>81.385885362167187</v>
      </c>
      <c r="AQ54" s="170" t="s">
        <v>49</v>
      </c>
    </row>
    <row r="55" spans="2:43" ht="24" customHeight="1" x14ac:dyDescent="0.2">
      <c r="B55" s="198"/>
      <c r="C55" s="197" t="s">
        <v>113</v>
      </c>
      <c r="D55" s="166"/>
      <c r="E55" s="167">
        <v>8003</v>
      </c>
      <c r="F55" s="168"/>
      <c r="G55" s="169">
        <v>7672</v>
      </c>
      <c r="H55" s="169">
        <v>331</v>
      </c>
      <c r="I55" s="169">
        <v>203</v>
      </c>
      <c r="J55" s="169">
        <v>10</v>
      </c>
      <c r="K55" s="170">
        <f t="shared" si="4"/>
        <v>4.135949019117831</v>
      </c>
      <c r="L55" s="169">
        <v>303</v>
      </c>
      <c r="M55" s="169">
        <v>191</v>
      </c>
      <c r="N55" s="169">
        <v>10</v>
      </c>
      <c r="O55" s="169">
        <v>7745</v>
      </c>
      <c r="P55" s="169">
        <v>1296</v>
      </c>
      <c r="Q55" s="170">
        <f t="shared" si="5"/>
        <v>16.73337637185281</v>
      </c>
      <c r="R55" s="169">
        <v>7</v>
      </c>
      <c r="S55" s="170">
        <f t="shared" si="7"/>
        <v>0.54012345679012341</v>
      </c>
      <c r="T55" s="169">
        <v>6</v>
      </c>
      <c r="U55" s="169">
        <v>86</v>
      </c>
      <c r="V55" s="169">
        <v>0</v>
      </c>
      <c r="W55" s="169">
        <v>4</v>
      </c>
      <c r="X55" s="169">
        <v>2</v>
      </c>
      <c r="Y55" s="169">
        <v>2</v>
      </c>
      <c r="Z55" s="169">
        <v>4</v>
      </c>
      <c r="AA55" s="169">
        <v>13</v>
      </c>
      <c r="AB55" s="169">
        <v>4</v>
      </c>
      <c r="AC55" s="169">
        <v>5</v>
      </c>
      <c r="AD55" s="169">
        <v>27</v>
      </c>
      <c r="AE55" s="169">
        <v>20</v>
      </c>
      <c r="AF55" s="169">
        <v>2</v>
      </c>
      <c r="AG55" s="169">
        <v>3</v>
      </c>
      <c r="AH55" s="169">
        <v>0</v>
      </c>
      <c r="AI55" s="169">
        <v>178</v>
      </c>
      <c r="AJ55" s="169">
        <v>28</v>
      </c>
      <c r="AK55" s="169">
        <v>1</v>
      </c>
      <c r="AL55" s="169">
        <v>11</v>
      </c>
      <c r="AM55" s="169">
        <v>2</v>
      </c>
      <c r="AN55" s="169">
        <v>0</v>
      </c>
      <c r="AO55" s="172">
        <v>13</v>
      </c>
      <c r="AP55" s="170">
        <f t="shared" si="6"/>
        <v>162.43908534299638</v>
      </c>
      <c r="AQ55" s="170" t="s">
        <v>49</v>
      </c>
    </row>
    <row r="56" spans="2:43" ht="24" customHeight="1" x14ac:dyDescent="0.2">
      <c r="B56" s="198"/>
      <c r="C56" s="197" t="s">
        <v>114</v>
      </c>
      <c r="D56" s="166"/>
      <c r="E56" s="167">
        <v>5794</v>
      </c>
      <c r="F56" s="168"/>
      <c r="G56" s="169">
        <v>5529</v>
      </c>
      <c r="H56" s="169">
        <v>265</v>
      </c>
      <c r="I56" s="169">
        <v>133</v>
      </c>
      <c r="J56" s="169">
        <v>8</v>
      </c>
      <c r="K56" s="170">
        <f t="shared" si="4"/>
        <v>4.5736969278564032</v>
      </c>
      <c r="L56" s="169">
        <v>231</v>
      </c>
      <c r="M56" s="169">
        <v>112</v>
      </c>
      <c r="N56" s="169">
        <v>7</v>
      </c>
      <c r="O56" s="169">
        <v>5580</v>
      </c>
      <c r="P56" s="169">
        <v>962</v>
      </c>
      <c r="Q56" s="170">
        <f t="shared" si="5"/>
        <v>17.240143369175627</v>
      </c>
      <c r="R56" s="169">
        <v>4</v>
      </c>
      <c r="S56" s="170">
        <f t="shared" si="7"/>
        <v>0.41580041580041582</v>
      </c>
      <c r="T56" s="169">
        <v>3</v>
      </c>
      <c r="U56" s="169">
        <v>78</v>
      </c>
      <c r="V56" s="169">
        <v>0</v>
      </c>
      <c r="W56" s="169">
        <v>2</v>
      </c>
      <c r="X56" s="169">
        <v>1</v>
      </c>
      <c r="Y56" s="169">
        <v>4</v>
      </c>
      <c r="Z56" s="169">
        <v>2</v>
      </c>
      <c r="AA56" s="169">
        <v>9</v>
      </c>
      <c r="AB56" s="169">
        <v>4</v>
      </c>
      <c r="AC56" s="169">
        <v>3</v>
      </c>
      <c r="AD56" s="169">
        <v>14</v>
      </c>
      <c r="AE56" s="169">
        <v>9</v>
      </c>
      <c r="AF56" s="169">
        <v>1</v>
      </c>
      <c r="AG56" s="169">
        <v>3</v>
      </c>
      <c r="AH56" s="169">
        <v>1</v>
      </c>
      <c r="AI56" s="169">
        <v>130</v>
      </c>
      <c r="AJ56" s="169">
        <v>34</v>
      </c>
      <c r="AK56" s="169">
        <v>1</v>
      </c>
      <c r="AL56" s="169">
        <v>7</v>
      </c>
      <c r="AM56" s="169">
        <v>1</v>
      </c>
      <c r="AN56" s="169">
        <v>1</v>
      </c>
      <c r="AO56" s="172">
        <v>9</v>
      </c>
      <c r="AP56" s="170">
        <f t="shared" si="6"/>
        <v>155.33310321021747</v>
      </c>
      <c r="AQ56" s="170">
        <f t="shared" ref="AQ56:AQ69" si="8">AH56/E56*100000</f>
        <v>17.259233690024161</v>
      </c>
    </row>
    <row r="57" spans="2:43" ht="24" customHeight="1" thickBot="1" x14ac:dyDescent="0.25">
      <c r="B57" s="198"/>
      <c r="C57" s="199" t="s">
        <v>115</v>
      </c>
      <c r="D57" s="200"/>
      <c r="E57" s="201">
        <v>4781</v>
      </c>
      <c r="F57" s="202"/>
      <c r="G57" s="203">
        <v>4471</v>
      </c>
      <c r="H57" s="203">
        <v>310</v>
      </c>
      <c r="I57" s="203">
        <v>160</v>
      </c>
      <c r="J57" s="203">
        <v>10</v>
      </c>
      <c r="K57" s="204">
        <f t="shared" si="4"/>
        <v>6.4839991633549463</v>
      </c>
      <c r="L57" s="203">
        <v>286</v>
      </c>
      <c r="M57" s="203">
        <v>147</v>
      </c>
      <c r="N57" s="203">
        <v>9</v>
      </c>
      <c r="O57" s="203">
        <v>4619</v>
      </c>
      <c r="P57" s="203">
        <v>710</v>
      </c>
      <c r="Q57" s="204">
        <f t="shared" si="5"/>
        <v>15.371292487551418</v>
      </c>
      <c r="R57" s="203">
        <v>3</v>
      </c>
      <c r="S57" s="204">
        <f t="shared" si="7"/>
        <v>0.42253521126760557</v>
      </c>
      <c r="T57" s="203">
        <v>3</v>
      </c>
      <c r="U57" s="203">
        <v>66</v>
      </c>
      <c r="V57" s="203">
        <v>0</v>
      </c>
      <c r="W57" s="203">
        <v>5</v>
      </c>
      <c r="X57" s="203">
        <v>1</v>
      </c>
      <c r="Y57" s="203">
        <v>3</v>
      </c>
      <c r="Z57" s="203">
        <v>1</v>
      </c>
      <c r="AA57" s="203">
        <v>10</v>
      </c>
      <c r="AB57" s="203">
        <v>5</v>
      </c>
      <c r="AC57" s="203">
        <v>2</v>
      </c>
      <c r="AD57" s="203">
        <v>23</v>
      </c>
      <c r="AE57" s="203">
        <v>12</v>
      </c>
      <c r="AF57" s="203">
        <v>5</v>
      </c>
      <c r="AG57" s="203">
        <v>2</v>
      </c>
      <c r="AH57" s="203">
        <v>1</v>
      </c>
      <c r="AI57" s="203">
        <v>188</v>
      </c>
      <c r="AJ57" s="203">
        <v>24</v>
      </c>
      <c r="AK57" s="203">
        <v>1</v>
      </c>
      <c r="AL57" s="203">
        <v>10</v>
      </c>
      <c r="AM57" s="203">
        <v>0</v>
      </c>
      <c r="AN57" s="203">
        <v>0</v>
      </c>
      <c r="AO57" s="206">
        <v>10</v>
      </c>
      <c r="AP57" s="204">
        <f t="shared" si="6"/>
        <v>209.16126333403051</v>
      </c>
      <c r="AQ57" s="204">
        <f t="shared" si="8"/>
        <v>20.916126333403056</v>
      </c>
    </row>
    <row r="58" spans="2:43" ht="24" customHeight="1" thickBot="1" x14ac:dyDescent="0.25">
      <c r="B58" s="207"/>
      <c r="C58" s="208" t="s">
        <v>117</v>
      </c>
      <c r="D58" s="209"/>
      <c r="E58" s="210">
        <v>31888</v>
      </c>
      <c r="F58" s="211"/>
      <c r="G58" s="212">
        <v>30513</v>
      </c>
      <c r="H58" s="212">
        <v>1375</v>
      </c>
      <c r="I58" s="212">
        <v>771</v>
      </c>
      <c r="J58" s="212">
        <v>40</v>
      </c>
      <c r="K58" s="213">
        <f t="shared" si="4"/>
        <v>4.3119668840943302</v>
      </c>
      <c r="L58" s="212">
        <v>1229</v>
      </c>
      <c r="M58" s="212">
        <v>694</v>
      </c>
      <c r="N58" s="212">
        <v>37</v>
      </c>
      <c r="O58" s="212">
        <v>30816</v>
      </c>
      <c r="P58" s="212">
        <v>4750</v>
      </c>
      <c r="Q58" s="213">
        <f t="shared" si="5"/>
        <v>15.414070612668743</v>
      </c>
      <c r="R58" s="212">
        <v>17</v>
      </c>
      <c r="S58" s="213">
        <f t="shared" si="7"/>
        <v>0.35789473684210527</v>
      </c>
      <c r="T58" s="212">
        <v>14</v>
      </c>
      <c r="U58" s="212">
        <v>389</v>
      </c>
      <c r="V58" s="212">
        <v>0</v>
      </c>
      <c r="W58" s="212">
        <v>14</v>
      </c>
      <c r="X58" s="212">
        <v>4</v>
      </c>
      <c r="Y58" s="212">
        <v>12</v>
      </c>
      <c r="Z58" s="212">
        <v>10</v>
      </c>
      <c r="AA58" s="212">
        <v>41</v>
      </c>
      <c r="AB58" s="212">
        <v>20</v>
      </c>
      <c r="AC58" s="212">
        <v>11</v>
      </c>
      <c r="AD58" s="212">
        <v>100</v>
      </c>
      <c r="AE58" s="212">
        <v>62</v>
      </c>
      <c r="AF58" s="212">
        <v>11</v>
      </c>
      <c r="AG58" s="212">
        <v>11</v>
      </c>
      <c r="AH58" s="212">
        <v>2</v>
      </c>
      <c r="AI58" s="212">
        <v>701</v>
      </c>
      <c r="AJ58" s="212">
        <v>146</v>
      </c>
      <c r="AK58" s="212">
        <v>6</v>
      </c>
      <c r="AL58" s="212">
        <v>37</v>
      </c>
      <c r="AM58" s="212">
        <v>3</v>
      </c>
      <c r="AN58" s="212">
        <v>1</v>
      </c>
      <c r="AO58" s="212">
        <v>41</v>
      </c>
      <c r="AP58" s="213">
        <f t="shared" si="6"/>
        <v>128.57501254390365</v>
      </c>
      <c r="AQ58" s="213">
        <f t="shared" si="8"/>
        <v>6.2719518314099343</v>
      </c>
    </row>
    <row r="59" spans="2:43" ht="24" customHeight="1" thickTop="1" x14ac:dyDescent="0.2">
      <c r="B59" s="198"/>
      <c r="C59" s="215" t="s">
        <v>106</v>
      </c>
      <c r="D59" s="184"/>
      <c r="E59" s="216">
        <v>79</v>
      </c>
      <c r="F59" s="186"/>
      <c r="G59" s="217">
        <v>78</v>
      </c>
      <c r="H59" s="217">
        <v>1</v>
      </c>
      <c r="I59" s="217">
        <v>0</v>
      </c>
      <c r="J59" s="217">
        <v>0</v>
      </c>
      <c r="K59" s="188">
        <f t="shared" si="4"/>
        <v>1.2658227848101267</v>
      </c>
      <c r="L59" s="217">
        <v>0</v>
      </c>
      <c r="M59" s="217">
        <v>0</v>
      </c>
      <c r="N59" s="217">
        <v>0</v>
      </c>
      <c r="O59" s="217">
        <v>74</v>
      </c>
      <c r="P59" s="217">
        <v>7</v>
      </c>
      <c r="Q59" s="188">
        <f t="shared" si="5"/>
        <v>9.4594594594594597</v>
      </c>
      <c r="R59" s="217">
        <v>0</v>
      </c>
      <c r="S59" s="188" t="s">
        <v>103</v>
      </c>
      <c r="T59" s="217">
        <v>0</v>
      </c>
      <c r="U59" s="217">
        <v>0</v>
      </c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0</v>
      </c>
      <c r="AB59" s="217">
        <v>0</v>
      </c>
      <c r="AC59" s="217">
        <v>0</v>
      </c>
      <c r="AD59" s="217">
        <v>0</v>
      </c>
      <c r="AE59" s="217">
        <v>0</v>
      </c>
      <c r="AF59" s="217">
        <v>0</v>
      </c>
      <c r="AG59" s="217">
        <v>0</v>
      </c>
      <c r="AH59" s="217">
        <v>0</v>
      </c>
      <c r="AI59" s="217">
        <v>0</v>
      </c>
      <c r="AJ59" s="217">
        <v>1</v>
      </c>
      <c r="AK59" s="217">
        <v>0</v>
      </c>
      <c r="AL59" s="217">
        <v>0</v>
      </c>
      <c r="AM59" s="217">
        <v>0</v>
      </c>
      <c r="AN59" s="217">
        <v>0</v>
      </c>
      <c r="AO59" s="187">
        <v>0</v>
      </c>
      <c r="AP59" s="188" t="s">
        <v>103</v>
      </c>
      <c r="AQ59" s="188" t="s">
        <v>49</v>
      </c>
    </row>
    <row r="60" spans="2:43" ht="24" customHeight="1" x14ac:dyDescent="0.2">
      <c r="B60" s="198"/>
      <c r="C60" s="197" t="s">
        <v>107</v>
      </c>
      <c r="D60" s="166"/>
      <c r="E60" s="167">
        <v>56</v>
      </c>
      <c r="F60" s="168"/>
      <c r="G60" s="169">
        <v>54</v>
      </c>
      <c r="H60" s="169">
        <v>2</v>
      </c>
      <c r="I60" s="169">
        <v>2</v>
      </c>
      <c r="J60" s="169">
        <v>0</v>
      </c>
      <c r="K60" s="170">
        <f t="shared" si="4"/>
        <v>3.5714285714285712</v>
      </c>
      <c r="L60" s="169">
        <v>2</v>
      </c>
      <c r="M60" s="169">
        <v>2</v>
      </c>
      <c r="N60" s="169">
        <v>0</v>
      </c>
      <c r="O60" s="169">
        <v>52</v>
      </c>
      <c r="P60" s="169">
        <v>3</v>
      </c>
      <c r="Q60" s="170">
        <f t="shared" si="5"/>
        <v>5.7692307692307692</v>
      </c>
      <c r="R60" s="169">
        <v>0</v>
      </c>
      <c r="S60" s="170" t="s">
        <v>49</v>
      </c>
      <c r="T60" s="169">
        <v>0</v>
      </c>
      <c r="U60" s="169">
        <v>0</v>
      </c>
      <c r="V60" s="169">
        <v>0</v>
      </c>
      <c r="W60" s="169">
        <v>0</v>
      </c>
      <c r="X60" s="169">
        <v>0</v>
      </c>
      <c r="Y60" s="169">
        <v>0</v>
      </c>
      <c r="Z60" s="169">
        <v>0</v>
      </c>
      <c r="AA60" s="169">
        <v>0</v>
      </c>
      <c r="AB60" s="169">
        <v>0</v>
      </c>
      <c r="AC60" s="169">
        <v>0</v>
      </c>
      <c r="AD60" s="169">
        <v>0</v>
      </c>
      <c r="AE60" s="169">
        <v>0</v>
      </c>
      <c r="AF60" s="169">
        <v>0</v>
      </c>
      <c r="AG60" s="169">
        <v>0</v>
      </c>
      <c r="AH60" s="169">
        <v>0</v>
      </c>
      <c r="AI60" s="169">
        <v>2</v>
      </c>
      <c r="AJ60" s="169">
        <v>0</v>
      </c>
      <c r="AK60" s="169">
        <v>0</v>
      </c>
      <c r="AL60" s="169">
        <v>0</v>
      </c>
      <c r="AM60" s="169">
        <v>0</v>
      </c>
      <c r="AN60" s="169">
        <v>0</v>
      </c>
      <c r="AO60" s="172">
        <v>0</v>
      </c>
      <c r="AP60" s="170" t="s">
        <v>49</v>
      </c>
      <c r="AQ60" s="170" t="s">
        <v>49</v>
      </c>
    </row>
    <row r="61" spans="2:43" ht="24" customHeight="1" x14ac:dyDescent="0.2">
      <c r="B61" s="198"/>
      <c r="C61" s="197" t="s">
        <v>108</v>
      </c>
      <c r="D61" s="166"/>
      <c r="E61" s="167">
        <v>183</v>
      </c>
      <c r="F61" s="168"/>
      <c r="G61" s="169">
        <v>182</v>
      </c>
      <c r="H61" s="169">
        <v>1</v>
      </c>
      <c r="I61" s="169">
        <v>1</v>
      </c>
      <c r="J61" s="169">
        <v>0</v>
      </c>
      <c r="K61" s="170">
        <f t="shared" si="4"/>
        <v>0.54644808743169404</v>
      </c>
      <c r="L61" s="169">
        <v>1</v>
      </c>
      <c r="M61" s="169">
        <v>1</v>
      </c>
      <c r="N61" s="169">
        <v>0</v>
      </c>
      <c r="O61" s="169">
        <v>175</v>
      </c>
      <c r="P61" s="169">
        <v>19</v>
      </c>
      <c r="Q61" s="170">
        <f t="shared" si="5"/>
        <v>10.857142857142858</v>
      </c>
      <c r="R61" s="169">
        <v>0</v>
      </c>
      <c r="S61" s="170" t="s">
        <v>49</v>
      </c>
      <c r="T61" s="169">
        <v>0</v>
      </c>
      <c r="U61" s="169">
        <v>1</v>
      </c>
      <c r="V61" s="169">
        <v>0</v>
      </c>
      <c r="W61" s="169">
        <v>0</v>
      </c>
      <c r="X61" s="169">
        <v>0</v>
      </c>
      <c r="Y61" s="169">
        <v>0</v>
      </c>
      <c r="Z61" s="169">
        <v>0</v>
      </c>
      <c r="AA61" s="169">
        <v>0</v>
      </c>
      <c r="AB61" s="169">
        <v>0</v>
      </c>
      <c r="AC61" s="169">
        <v>0</v>
      </c>
      <c r="AD61" s="169">
        <v>0</v>
      </c>
      <c r="AE61" s="169">
        <v>0</v>
      </c>
      <c r="AF61" s="169">
        <v>0</v>
      </c>
      <c r="AG61" s="169">
        <v>0</v>
      </c>
      <c r="AH61" s="169">
        <v>0</v>
      </c>
      <c r="AI61" s="169">
        <v>0</v>
      </c>
      <c r="AJ61" s="169">
        <v>0</v>
      </c>
      <c r="AK61" s="169">
        <v>0</v>
      </c>
      <c r="AL61" s="169">
        <v>0</v>
      </c>
      <c r="AM61" s="169">
        <v>0</v>
      </c>
      <c r="AN61" s="169">
        <v>0</v>
      </c>
      <c r="AO61" s="172">
        <v>0</v>
      </c>
      <c r="AP61" s="170" t="s">
        <v>49</v>
      </c>
      <c r="AQ61" s="170" t="s">
        <v>49</v>
      </c>
    </row>
    <row r="62" spans="2:43" ht="24" customHeight="1" x14ac:dyDescent="0.2">
      <c r="B62" s="198"/>
      <c r="C62" s="197" t="s">
        <v>109</v>
      </c>
      <c r="D62" s="166"/>
      <c r="E62" s="167">
        <v>190</v>
      </c>
      <c r="F62" s="168"/>
      <c r="G62" s="169">
        <v>185</v>
      </c>
      <c r="H62" s="169">
        <v>5</v>
      </c>
      <c r="I62" s="169">
        <v>4</v>
      </c>
      <c r="J62" s="169">
        <v>0</v>
      </c>
      <c r="K62" s="170">
        <f t="shared" si="4"/>
        <v>2.6315789473684208</v>
      </c>
      <c r="L62" s="169">
        <v>5</v>
      </c>
      <c r="M62" s="169">
        <v>4</v>
      </c>
      <c r="N62" s="169">
        <v>0</v>
      </c>
      <c r="O62" s="169">
        <v>181</v>
      </c>
      <c r="P62" s="169">
        <v>17</v>
      </c>
      <c r="Q62" s="170">
        <f t="shared" si="5"/>
        <v>9.3922651933701662</v>
      </c>
      <c r="R62" s="169">
        <v>0</v>
      </c>
      <c r="S62" s="170" t="s">
        <v>49</v>
      </c>
      <c r="T62" s="169">
        <v>0</v>
      </c>
      <c r="U62" s="169">
        <v>4</v>
      </c>
      <c r="V62" s="169">
        <v>0</v>
      </c>
      <c r="W62" s="169">
        <v>0</v>
      </c>
      <c r="X62" s="169">
        <v>0</v>
      </c>
      <c r="Y62" s="169">
        <v>0</v>
      </c>
      <c r="Z62" s="169">
        <v>0</v>
      </c>
      <c r="AA62" s="169">
        <v>0</v>
      </c>
      <c r="AB62" s="169">
        <v>0</v>
      </c>
      <c r="AC62" s="169">
        <v>0</v>
      </c>
      <c r="AD62" s="169">
        <v>0</v>
      </c>
      <c r="AE62" s="169">
        <v>0</v>
      </c>
      <c r="AF62" s="169">
        <v>0</v>
      </c>
      <c r="AG62" s="169">
        <v>0</v>
      </c>
      <c r="AH62" s="169">
        <v>0</v>
      </c>
      <c r="AI62" s="169">
        <v>1</v>
      </c>
      <c r="AJ62" s="169">
        <v>0</v>
      </c>
      <c r="AK62" s="169">
        <v>0</v>
      </c>
      <c r="AL62" s="169">
        <v>0</v>
      </c>
      <c r="AM62" s="169">
        <v>0</v>
      </c>
      <c r="AN62" s="169">
        <v>0</v>
      </c>
      <c r="AO62" s="172">
        <v>0</v>
      </c>
      <c r="AP62" s="170" t="s">
        <v>103</v>
      </c>
      <c r="AQ62" s="170" t="s">
        <v>103</v>
      </c>
    </row>
    <row r="63" spans="2:43" ht="24" customHeight="1" x14ac:dyDescent="0.2">
      <c r="B63" s="198" t="s">
        <v>104</v>
      </c>
      <c r="C63" s="197" t="s">
        <v>110</v>
      </c>
      <c r="D63" s="166"/>
      <c r="E63" s="167">
        <v>399</v>
      </c>
      <c r="F63" s="168"/>
      <c r="G63" s="169">
        <v>382</v>
      </c>
      <c r="H63" s="169">
        <v>17</v>
      </c>
      <c r="I63" s="169">
        <v>14</v>
      </c>
      <c r="J63" s="169">
        <v>0</v>
      </c>
      <c r="K63" s="170">
        <f t="shared" si="4"/>
        <v>4.2606516290726812</v>
      </c>
      <c r="L63" s="169">
        <v>16</v>
      </c>
      <c r="M63" s="169">
        <v>13</v>
      </c>
      <c r="N63" s="169">
        <v>0</v>
      </c>
      <c r="O63" s="169">
        <v>374</v>
      </c>
      <c r="P63" s="169">
        <v>52</v>
      </c>
      <c r="Q63" s="170">
        <f t="shared" si="5"/>
        <v>13.903743315508022</v>
      </c>
      <c r="R63" s="169">
        <v>0</v>
      </c>
      <c r="S63" s="170" t="s">
        <v>103</v>
      </c>
      <c r="T63" s="169">
        <v>0</v>
      </c>
      <c r="U63" s="169">
        <v>5</v>
      </c>
      <c r="V63" s="169">
        <v>0</v>
      </c>
      <c r="W63" s="169">
        <v>0</v>
      </c>
      <c r="X63" s="169">
        <v>0</v>
      </c>
      <c r="Y63" s="169">
        <v>0</v>
      </c>
      <c r="Z63" s="169">
        <v>0</v>
      </c>
      <c r="AA63" s="169">
        <v>0</v>
      </c>
      <c r="AB63" s="169">
        <v>0</v>
      </c>
      <c r="AC63" s="169">
        <v>0</v>
      </c>
      <c r="AD63" s="169">
        <v>0</v>
      </c>
      <c r="AE63" s="169">
        <v>0</v>
      </c>
      <c r="AF63" s="169">
        <v>0</v>
      </c>
      <c r="AG63" s="169">
        <v>0</v>
      </c>
      <c r="AH63" s="169">
        <v>0</v>
      </c>
      <c r="AI63" s="169">
        <v>10</v>
      </c>
      <c r="AJ63" s="169">
        <v>1</v>
      </c>
      <c r="AK63" s="169">
        <v>1</v>
      </c>
      <c r="AL63" s="169">
        <v>0</v>
      </c>
      <c r="AM63" s="169">
        <v>0</v>
      </c>
      <c r="AN63" s="169">
        <v>0</v>
      </c>
      <c r="AO63" s="172">
        <v>0</v>
      </c>
      <c r="AP63" s="170" t="s">
        <v>49</v>
      </c>
      <c r="AQ63" s="170" t="s">
        <v>49</v>
      </c>
    </row>
    <row r="64" spans="2:43" ht="24" customHeight="1" x14ac:dyDescent="0.2">
      <c r="B64" s="198"/>
      <c r="C64" s="197" t="s">
        <v>112</v>
      </c>
      <c r="D64" s="166"/>
      <c r="E64" s="167">
        <v>740</v>
      </c>
      <c r="F64" s="168"/>
      <c r="G64" s="169">
        <v>709</v>
      </c>
      <c r="H64" s="169">
        <v>31</v>
      </c>
      <c r="I64" s="169">
        <v>19</v>
      </c>
      <c r="J64" s="169">
        <v>1</v>
      </c>
      <c r="K64" s="170">
        <f t="shared" si="4"/>
        <v>4.1891891891891895</v>
      </c>
      <c r="L64" s="169">
        <v>27</v>
      </c>
      <c r="M64" s="169">
        <v>19</v>
      </c>
      <c r="N64" s="169">
        <v>1</v>
      </c>
      <c r="O64" s="169">
        <v>697</v>
      </c>
      <c r="P64" s="169">
        <v>96</v>
      </c>
      <c r="Q64" s="170">
        <f t="shared" si="5"/>
        <v>13.773314203730273</v>
      </c>
      <c r="R64" s="169">
        <v>1</v>
      </c>
      <c r="S64" s="170">
        <f t="shared" si="7"/>
        <v>1.0416666666666665</v>
      </c>
      <c r="T64" s="169">
        <v>0</v>
      </c>
      <c r="U64" s="169">
        <v>11</v>
      </c>
      <c r="V64" s="169">
        <v>1</v>
      </c>
      <c r="W64" s="169">
        <v>0</v>
      </c>
      <c r="X64" s="169">
        <v>0</v>
      </c>
      <c r="Y64" s="169">
        <v>0</v>
      </c>
      <c r="Z64" s="169">
        <v>0</v>
      </c>
      <c r="AA64" s="169">
        <v>1</v>
      </c>
      <c r="AB64" s="169">
        <v>0</v>
      </c>
      <c r="AC64" s="169">
        <v>1</v>
      </c>
      <c r="AD64" s="169">
        <v>2</v>
      </c>
      <c r="AE64" s="169">
        <v>2</v>
      </c>
      <c r="AF64" s="169">
        <v>0</v>
      </c>
      <c r="AG64" s="169">
        <v>0</v>
      </c>
      <c r="AH64" s="169">
        <v>0</v>
      </c>
      <c r="AI64" s="169">
        <v>13</v>
      </c>
      <c r="AJ64" s="169">
        <v>4</v>
      </c>
      <c r="AK64" s="169">
        <v>0</v>
      </c>
      <c r="AL64" s="169">
        <v>1</v>
      </c>
      <c r="AM64" s="169">
        <v>0</v>
      </c>
      <c r="AN64" s="169">
        <v>0</v>
      </c>
      <c r="AO64" s="172">
        <v>1</v>
      </c>
      <c r="AP64" s="170">
        <f t="shared" si="6"/>
        <v>135.13513513513513</v>
      </c>
      <c r="AQ64" s="170" t="s">
        <v>123</v>
      </c>
    </row>
    <row r="65" spans="2:43" ht="24" customHeight="1" x14ac:dyDescent="0.2">
      <c r="B65" s="198"/>
      <c r="C65" s="197" t="s">
        <v>113</v>
      </c>
      <c r="D65" s="166"/>
      <c r="E65" s="167">
        <v>529</v>
      </c>
      <c r="F65" s="168"/>
      <c r="G65" s="169">
        <v>507</v>
      </c>
      <c r="H65" s="169">
        <v>22</v>
      </c>
      <c r="I65" s="169">
        <v>9</v>
      </c>
      <c r="J65" s="169">
        <v>0</v>
      </c>
      <c r="K65" s="170">
        <f t="shared" si="4"/>
        <v>4.1587901701323249</v>
      </c>
      <c r="L65" s="169">
        <v>20</v>
      </c>
      <c r="M65" s="169">
        <v>8</v>
      </c>
      <c r="N65" s="169">
        <v>0</v>
      </c>
      <c r="O65" s="169">
        <v>494</v>
      </c>
      <c r="P65" s="169">
        <v>81</v>
      </c>
      <c r="Q65" s="170">
        <f t="shared" si="5"/>
        <v>16.396761133603238</v>
      </c>
      <c r="R65" s="169">
        <v>0</v>
      </c>
      <c r="S65" s="170" t="s">
        <v>49</v>
      </c>
      <c r="T65" s="169">
        <v>0</v>
      </c>
      <c r="U65" s="169">
        <v>4</v>
      </c>
      <c r="V65" s="169">
        <v>0</v>
      </c>
      <c r="W65" s="169">
        <v>0</v>
      </c>
      <c r="X65" s="169">
        <v>0</v>
      </c>
      <c r="Y65" s="169">
        <v>0</v>
      </c>
      <c r="Z65" s="169">
        <v>0</v>
      </c>
      <c r="AA65" s="169">
        <v>0</v>
      </c>
      <c r="AB65" s="169">
        <v>0</v>
      </c>
      <c r="AC65" s="169">
        <v>0</v>
      </c>
      <c r="AD65" s="169">
        <v>2</v>
      </c>
      <c r="AE65" s="169">
        <v>1</v>
      </c>
      <c r="AF65" s="169">
        <v>0</v>
      </c>
      <c r="AG65" s="169">
        <v>0</v>
      </c>
      <c r="AH65" s="169">
        <v>0</v>
      </c>
      <c r="AI65" s="169">
        <v>14</v>
      </c>
      <c r="AJ65" s="169">
        <v>2</v>
      </c>
      <c r="AK65" s="169">
        <v>0</v>
      </c>
      <c r="AL65" s="169">
        <v>0</v>
      </c>
      <c r="AM65" s="169">
        <v>0</v>
      </c>
      <c r="AN65" s="169">
        <v>0</v>
      </c>
      <c r="AO65" s="172">
        <v>0</v>
      </c>
      <c r="AP65" s="170" t="s">
        <v>49</v>
      </c>
      <c r="AQ65" s="170" t="s">
        <v>103</v>
      </c>
    </row>
    <row r="66" spans="2:43" ht="24" customHeight="1" x14ac:dyDescent="0.2">
      <c r="B66" s="198"/>
      <c r="C66" s="197" t="s">
        <v>114</v>
      </c>
      <c r="D66" s="166"/>
      <c r="E66" s="167">
        <v>293</v>
      </c>
      <c r="F66" s="168"/>
      <c r="G66" s="169">
        <v>276</v>
      </c>
      <c r="H66" s="169">
        <v>17</v>
      </c>
      <c r="I66" s="169">
        <v>11</v>
      </c>
      <c r="J66" s="169">
        <v>0</v>
      </c>
      <c r="K66" s="170">
        <f t="shared" si="4"/>
        <v>5.802047781569966</v>
      </c>
      <c r="L66" s="169">
        <v>16</v>
      </c>
      <c r="M66" s="169">
        <v>11</v>
      </c>
      <c r="N66" s="169">
        <v>0</v>
      </c>
      <c r="O66" s="169">
        <v>287</v>
      </c>
      <c r="P66" s="169">
        <v>46</v>
      </c>
      <c r="Q66" s="170">
        <f t="shared" si="5"/>
        <v>16.027874564459928</v>
      </c>
      <c r="R66" s="169">
        <v>0</v>
      </c>
      <c r="S66" s="170" t="s">
        <v>103</v>
      </c>
      <c r="T66" s="169">
        <v>0</v>
      </c>
      <c r="U66" s="169">
        <v>4</v>
      </c>
      <c r="V66" s="169">
        <v>0</v>
      </c>
      <c r="W66" s="169">
        <v>0</v>
      </c>
      <c r="X66" s="169">
        <v>0</v>
      </c>
      <c r="Y66" s="169">
        <v>0</v>
      </c>
      <c r="Z66" s="169">
        <v>0</v>
      </c>
      <c r="AA66" s="169">
        <v>0</v>
      </c>
      <c r="AB66" s="169">
        <v>0</v>
      </c>
      <c r="AC66" s="169">
        <v>0</v>
      </c>
      <c r="AD66" s="169">
        <v>0</v>
      </c>
      <c r="AE66" s="169">
        <v>0</v>
      </c>
      <c r="AF66" s="169">
        <v>0</v>
      </c>
      <c r="AG66" s="169">
        <v>0</v>
      </c>
      <c r="AH66" s="169">
        <v>0</v>
      </c>
      <c r="AI66" s="169">
        <v>10</v>
      </c>
      <c r="AJ66" s="169">
        <v>1</v>
      </c>
      <c r="AK66" s="169">
        <v>2</v>
      </c>
      <c r="AL66" s="169">
        <v>0</v>
      </c>
      <c r="AM66" s="169">
        <v>0</v>
      </c>
      <c r="AN66" s="169">
        <v>0</v>
      </c>
      <c r="AO66" s="172">
        <v>0</v>
      </c>
      <c r="AP66" s="170" t="s">
        <v>49</v>
      </c>
      <c r="AQ66" s="170" t="s">
        <v>49</v>
      </c>
    </row>
    <row r="67" spans="2:43" ht="24" customHeight="1" thickBot="1" x14ac:dyDescent="0.25">
      <c r="B67" s="198"/>
      <c r="C67" s="199" t="s">
        <v>115</v>
      </c>
      <c r="D67" s="200"/>
      <c r="E67" s="201">
        <v>159</v>
      </c>
      <c r="F67" s="202"/>
      <c r="G67" s="203">
        <v>153</v>
      </c>
      <c r="H67" s="203">
        <v>6</v>
      </c>
      <c r="I67" s="203">
        <v>4</v>
      </c>
      <c r="J67" s="203">
        <v>0</v>
      </c>
      <c r="K67" s="204">
        <f t="shared" si="4"/>
        <v>3.7735849056603774</v>
      </c>
      <c r="L67" s="203">
        <v>6</v>
      </c>
      <c r="M67" s="203">
        <v>4</v>
      </c>
      <c r="N67" s="203">
        <v>0</v>
      </c>
      <c r="O67" s="203">
        <v>152</v>
      </c>
      <c r="P67" s="203">
        <v>20</v>
      </c>
      <c r="Q67" s="204">
        <f t="shared" si="5"/>
        <v>13.157894736842104</v>
      </c>
      <c r="R67" s="203">
        <v>0</v>
      </c>
      <c r="S67" s="204" t="s">
        <v>49</v>
      </c>
      <c r="T67" s="203">
        <v>0</v>
      </c>
      <c r="U67" s="203">
        <v>0</v>
      </c>
      <c r="V67" s="203">
        <v>0</v>
      </c>
      <c r="W67" s="203">
        <v>0</v>
      </c>
      <c r="X67" s="203">
        <v>0</v>
      </c>
      <c r="Y67" s="203">
        <v>0</v>
      </c>
      <c r="Z67" s="203">
        <v>0</v>
      </c>
      <c r="AA67" s="203">
        <v>0</v>
      </c>
      <c r="AB67" s="203">
        <v>0</v>
      </c>
      <c r="AC67" s="203">
        <v>0</v>
      </c>
      <c r="AD67" s="203">
        <v>1</v>
      </c>
      <c r="AE67" s="203">
        <v>1</v>
      </c>
      <c r="AF67" s="203">
        <v>0</v>
      </c>
      <c r="AG67" s="203">
        <v>0</v>
      </c>
      <c r="AH67" s="203">
        <v>0</v>
      </c>
      <c r="AI67" s="203">
        <v>5</v>
      </c>
      <c r="AJ67" s="203">
        <v>0</v>
      </c>
      <c r="AK67" s="203">
        <v>0</v>
      </c>
      <c r="AL67" s="203">
        <v>0</v>
      </c>
      <c r="AM67" s="203">
        <v>0</v>
      </c>
      <c r="AN67" s="203">
        <v>0</v>
      </c>
      <c r="AO67" s="206">
        <v>0</v>
      </c>
      <c r="AP67" s="204" t="s">
        <v>49</v>
      </c>
      <c r="AQ67" s="204" t="s">
        <v>49</v>
      </c>
    </row>
    <row r="68" spans="2:43" ht="24" customHeight="1" thickBot="1" x14ac:dyDescent="0.25">
      <c r="B68" s="207"/>
      <c r="C68" s="208" t="s">
        <v>117</v>
      </c>
      <c r="D68" s="209"/>
      <c r="E68" s="210">
        <v>2628</v>
      </c>
      <c r="F68" s="211"/>
      <c r="G68" s="212">
        <v>2526</v>
      </c>
      <c r="H68" s="212">
        <v>102</v>
      </c>
      <c r="I68" s="212">
        <v>64</v>
      </c>
      <c r="J68" s="212">
        <v>1</v>
      </c>
      <c r="K68" s="213">
        <f t="shared" si="4"/>
        <v>3.8812785388127851</v>
      </c>
      <c r="L68" s="212">
        <v>93</v>
      </c>
      <c r="M68" s="212">
        <v>62</v>
      </c>
      <c r="N68" s="212">
        <v>1</v>
      </c>
      <c r="O68" s="212">
        <v>2486</v>
      </c>
      <c r="P68" s="212">
        <v>341</v>
      </c>
      <c r="Q68" s="213">
        <f t="shared" si="5"/>
        <v>13.716814159292035</v>
      </c>
      <c r="R68" s="212">
        <v>1</v>
      </c>
      <c r="S68" s="213">
        <f t="shared" si="7"/>
        <v>0.2932551319648094</v>
      </c>
      <c r="T68" s="212">
        <v>0</v>
      </c>
      <c r="U68" s="212">
        <v>29</v>
      </c>
      <c r="V68" s="212">
        <v>1</v>
      </c>
      <c r="W68" s="212">
        <v>0</v>
      </c>
      <c r="X68" s="212">
        <v>0</v>
      </c>
      <c r="Y68" s="212">
        <v>0</v>
      </c>
      <c r="Z68" s="212">
        <v>0</v>
      </c>
      <c r="AA68" s="212">
        <v>1</v>
      </c>
      <c r="AB68" s="212">
        <v>0</v>
      </c>
      <c r="AC68" s="212">
        <v>1</v>
      </c>
      <c r="AD68" s="212">
        <v>5</v>
      </c>
      <c r="AE68" s="212">
        <v>4</v>
      </c>
      <c r="AF68" s="212">
        <v>0</v>
      </c>
      <c r="AG68" s="212">
        <v>0</v>
      </c>
      <c r="AH68" s="212">
        <v>0</v>
      </c>
      <c r="AI68" s="212">
        <v>55</v>
      </c>
      <c r="AJ68" s="212">
        <v>9</v>
      </c>
      <c r="AK68" s="212">
        <v>3</v>
      </c>
      <c r="AL68" s="212">
        <v>1</v>
      </c>
      <c r="AM68" s="212">
        <v>0</v>
      </c>
      <c r="AN68" s="212">
        <v>0</v>
      </c>
      <c r="AO68" s="212">
        <v>1</v>
      </c>
      <c r="AP68" s="213">
        <f t="shared" si="6"/>
        <v>38.051750380517504</v>
      </c>
      <c r="AQ68" s="213" t="s">
        <v>49</v>
      </c>
    </row>
    <row r="69" spans="2:43" ht="24" customHeight="1" thickTop="1" x14ac:dyDescent="0.2">
      <c r="B69" s="182"/>
      <c r="C69" s="183" t="s">
        <v>118</v>
      </c>
      <c r="D69" s="184"/>
      <c r="E69" s="185">
        <v>34516</v>
      </c>
      <c r="F69" s="186"/>
      <c r="G69" s="187">
        <v>33039</v>
      </c>
      <c r="H69" s="187">
        <v>1477</v>
      </c>
      <c r="I69" s="187">
        <v>835</v>
      </c>
      <c r="J69" s="187">
        <v>41</v>
      </c>
      <c r="K69" s="188">
        <f t="shared" si="4"/>
        <v>4.2791748754200949</v>
      </c>
      <c r="L69" s="187">
        <v>1322</v>
      </c>
      <c r="M69" s="187">
        <v>756</v>
      </c>
      <c r="N69" s="187">
        <v>38</v>
      </c>
      <c r="O69" s="187">
        <v>33302</v>
      </c>
      <c r="P69" s="187">
        <v>5091</v>
      </c>
      <c r="Q69" s="188">
        <f t="shared" si="5"/>
        <v>15.287370127920244</v>
      </c>
      <c r="R69" s="187">
        <v>18</v>
      </c>
      <c r="S69" s="188">
        <f t="shared" si="7"/>
        <v>0.35356511490866238</v>
      </c>
      <c r="T69" s="187">
        <v>14</v>
      </c>
      <c r="U69" s="187">
        <v>418</v>
      </c>
      <c r="V69" s="187">
        <v>1</v>
      </c>
      <c r="W69" s="187">
        <v>14</v>
      </c>
      <c r="X69" s="187">
        <v>4</v>
      </c>
      <c r="Y69" s="187">
        <v>12</v>
      </c>
      <c r="Z69" s="187">
        <v>10</v>
      </c>
      <c r="AA69" s="187">
        <v>42</v>
      </c>
      <c r="AB69" s="187">
        <v>20</v>
      </c>
      <c r="AC69" s="187">
        <v>12</v>
      </c>
      <c r="AD69" s="187">
        <v>105</v>
      </c>
      <c r="AE69" s="187">
        <v>66</v>
      </c>
      <c r="AF69" s="187">
        <v>11</v>
      </c>
      <c r="AG69" s="187">
        <v>11</v>
      </c>
      <c r="AH69" s="187">
        <v>2</v>
      </c>
      <c r="AI69" s="187">
        <v>756</v>
      </c>
      <c r="AJ69" s="187">
        <v>155</v>
      </c>
      <c r="AK69" s="187">
        <v>9</v>
      </c>
      <c r="AL69" s="187">
        <v>38</v>
      </c>
      <c r="AM69" s="187">
        <v>3</v>
      </c>
      <c r="AN69" s="187">
        <v>1</v>
      </c>
      <c r="AO69" s="187">
        <v>42</v>
      </c>
      <c r="AP69" s="188">
        <f t="shared" si="6"/>
        <v>121.6826978792444</v>
      </c>
      <c r="AQ69" s="188">
        <f t="shared" si="8"/>
        <v>5.7944141847259241</v>
      </c>
    </row>
    <row r="70" spans="2:43" ht="24" customHeight="1" x14ac:dyDescent="0.2">
      <c r="B70" s="218"/>
      <c r="C70" s="219"/>
      <c r="D70" s="220"/>
      <c r="E70" s="220"/>
      <c r="F70" s="221"/>
      <c r="G70" s="222"/>
      <c r="H70" s="222"/>
      <c r="I70" s="222"/>
      <c r="J70" s="222"/>
      <c r="K70" s="221"/>
      <c r="L70" s="222"/>
      <c r="M70" s="222"/>
      <c r="N70" s="222"/>
      <c r="O70" s="222"/>
      <c r="P70" s="222"/>
      <c r="Q70" s="221"/>
      <c r="R70" s="222"/>
      <c r="S70" s="221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1"/>
      <c r="AQ70" s="221"/>
    </row>
    <row r="71" spans="2:43" ht="45" customHeight="1" x14ac:dyDescent="0.3">
      <c r="B71" s="101" t="s">
        <v>124</v>
      </c>
      <c r="D71" s="103"/>
      <c r="E71" s="104"/>
      <c r="F71" s="105"/>
      <c r="U71" s="108"/>
    </row>
    <row r="72" spans="2:43" ht="31.5" customHeight="1" x14ac:dyDescent="0.2">
      <c r="B72" s="109" t="s">
        <v>125</v>
      </c>
      <c r="T72" s="110"/>
      <c r="U72" s="111"/>
      <c r="AF72" s="112"/>
      <c r="AN72" s="113"/>
      <c r="AO72" s="114"/>
      <c r="AP72" s="115"/>
      <c r="AQ72" s="116" t="s">
        <v>126</v>
      </c>
    </row>
    <row r="73" spans="2:43" ht="24" customHeight="1" x14ac:dyDescent="0.2">
      <c r="B73" s="117" t="s">
        <v>97</v>
      </c>
      <c r="C73" s="118"/>
      <c r="D73" s="34" t="s">
        <v>4</v>
      </c>
      <c r="E73" s="34" t="s">
        <v>5</v>
      </c>
      <c r="F73" s="119" t="s">
        <v>6</v>
      </c>
      <c r="G73" s="120" t="s">
        <v>7</v>
      </c>
      <c r="H73" s="121"/>
      <c r="I73" s="121"/>
      <c r="J73" s="121"/>
      <c r="K73" s="121"/>
      <c r="L73" s="121"/>
      <c r="M73" s="121"/>
      <c r="N73" s="121"/>
      <c r="O73" s="120" t="s">
        <v>8</v>
      </c>
      <c r="P73" s="121"/>
      <c r="Q73" s="121"/>
      <c r="R73" s="121"/>
      <c r="S73" s="121"/>
      <c r="T73" s="122"/>
      <c r="U73" s="123" t="s">
        <v>9</v>
      </c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5"/>
      <c r="AJ73" s="126" t="s">
        <v>10</v>
      </c>
      <c r="AK73" s="126" t="s">
        <v>11</v>
      </c>
      <c r="AL73" s="127" t="s">
        <v>12</v>
      </c>
      <c r="AM73" s="128"/>
      <c r="AN73" s="128"/>
      <c r="AO73" s="129"/>
      <c r="AP73" s="130" t="s">
        <v>13</v>
      </c>
      <c r="AQ73" s="130" t="s">
        <v>14</v>
      </c>
    </row>
    <row r="74" spans="2:43" ht="24" customHeight="1" x14ac:dyDescent="0.2">
      <c r="B74" s="132"/>
      <c r="C74" s="133"/>
      <c r="D74" s="134"/>
      <c r="E74" s="134"/>
      <c r="F74" s="135"/>
      <c r="G74" s="136" t="s">
        <v>99</v>
      </c>
      <c r="H74" s="127" t="s">
        <v>17</v>
      </c>
      <c r="I74" s="128"/>
      <c r="J74" s="129"/>
      <c r="K74" s="119" t="s">
        <v>18</v>
      </c>
      <c r="L74" s="127" t="s">
        <v>19</v>
      </c>
      <c r="M74" s="128"/>
      <c r="N74" s="129"/>
      <c r="O74" s="126" t="s">
        <v>20</v>
      </c>
      <c r="P74" s="126" t="s">
        <v>21</v>
      </c>
      <c r="Q74" s="119" t="s">
        <v>22</v>
      </c>
      <c r="R74" s="126" t="s">
        <v>23</v>
      </c>
      <c r="S74" s="119" t="s">
        <v>18</v>
      </c>
      <c r="T74" s="126" t="s">
        <v>24</v>
      </c>
      <c r="U74" s="126" t="s">
        <v>16</v>
      </c>
      <c r="V74" s="137" t="s">
        <v>25</v>
      </c>
      <c r="W74" s="128"/>
      <c r="X74" s="128"/>
      <c r="Y74" s="128"/>
      <c r="Z74" s="128"/>
      <c r="AA74" s="128"/>
      <c r="AB74" s="128"/>
      <c r="AC74" s="129"/>
      <c r="AD74" s="127" t="s">
        <v>122</v>
      </c>
      <c r="AE74" s="128"/>
      <c r="AF74" s="129"/>
      <c r="AG74" s="138" t="s">
        <v>27</v>
      </c>
      <c r="AH74" s="126" t="s">
        <v>28</v>
      </c>
      <c r="AI74" s="139" t="s">
        <v>29</v>
      </c>
      <c r="AJ74" s="140"/>
      <c r="AK74" s="140"/>
      <c r="AL74" s="141"/>
      <c r="AM74" s="142"/>
      <c r="AN74" s="142"/>
      <c r="AO74" s="143"/>
      <c r="AP74" s="144"/>
      <c r="AQ74" s="144"/>
    </row>
    <row r="75" spans="2:43" ht="24" customHeight="1" x14ac:dyDescent="0.2">
      <c r="B75" s="132"/>
      <c r="C75" s="133"/>
      <c r="D75" s="134"/>
      <c r="E75" s="134"/>
      <c r="F75" s="135"/>
      <c r="G75" s="145"/>
      <c r="H75" s="146"/>
      <c r="I75" s="147"/>
      <c r="J75" s="148"/>
      <c r="K75" s="135"/>
      <c r="L75" s="146"/>
      <c r="M75" s="147"/>
      <c r="N75" s="148"/>
      <c r="O75" s="140"/>
      <c r="P75" s="140"/>
      <c r="Q75" s="135"/>
      <c r="R75" s="140"/>
      <c r="S75" s="135"/>
      <c r="T75" s="140"/>
      <c r="U75" s="140"/>
      <c r="V75" s="141"/>
      <c r="W75" s="142"/>
      <c r="X75" s="142"/>
      <c r="Y75" s="142"/>
      <c r="Z75" s="142"/>
      <c r="AA75" s="142"/>
      <c r="AB75" s="142"/>
      <c r="AC75" s="143"/>
      <c r="AD75" s="146"/>
      <c r="AE75" s="147"/>
      <c r="AF75" s="148"/>
      <c r="AG75" s="149"/>
      <c r="AH75" s="140"/>
      <c r="AI75" s="140"/>
      <c r="AJ75" s="140"/>
      <c r="AK75" s="140"/>
      <c r="AL75" s="150" t="s">
        <v>30</v>
      </c>
      <c r="AM75" s="150" t="s">
        <v>31</v>
      </c>
      <c r="AN75" s="136" t="s">
        <v>32</v>
      </c>
      <c r="AO75" s="150" t="s">
        <v>33</v>
      </c>
      <c r="AP75" s="144"/>
      <c r="AQ75" s="144"/>
    </row>
    <row r="76" spans="2:43" ht="24" customHeight="1" x14ac:dyDescent="0.2">
      <c r="B76" s="132"/>
      <c r="C76" s="133"/>
      <c r="D76" s="134"/>
      <c r="E76" s="134"/>
      <c r="F76" s="135"/>
      <c r="G76" s="145"/>
      <c r="H76" s="146"/>
      <c r="I76" s="147"/>
      <c r="J76" s="148"/>
      <c r="K76" s="135"/>
      <c r="L76" s="146"/>
      <c r="M76" s="147"/>
      <c r="N76" s="148"/>
      <c r="O76" s="140"/>
      <c r="P76" s="140"/>
      <c r="Q76" s="135"/>
      <c r="R76" s="140"/>
      <c r="S76" s="135"/>
      <c r="T76" s="140"/>
      <c r="U76" s="140"/>
      <c r="V76" s="123" t="s">
        <v>35</v>
      </c>
      <c r="W76" s="124"/>
      <c r="X76" s="124"/>
      <c r="Y76" s="124"/>
      <c r="Z76" s="125"/>
      <c r="AA76" s="137" t="s">
        <v>33</v>
      </c>
      <c r="AB76" s="151"/>
      <c r="AC76" s="152"/>
      <c r="AD76" s="146"/>
      <c r="AE76" s="147"/>
      <c r="AF76" s="148"/>
      <c r="AG76" s="149"/>
      <c r="AH76" s="140"/>
      <c r="AI76" s="140"/>
      <c r="AJ76" s="140"/>
      <c r="AK76" s="140"/>
      <c r="AL76" s="145"/>
      <c r="AM76" s="145"/>
      <c r="AN76" s="145"/>
      <c r="AO76" s="145"/>
      <c r="AP76" s="144"/>
      <c r="AQ76" s="144"/>
    </row>
    <row r="77" spans="2:43" ht="24" customHeight="1" x14ac:dyDescent="0.2">
      <c r="B77" s="132"/>
      <c r="C77" s="133"/>
      <c r="D77" s="134"/>
      <c r="E77" s="134"/>
      <c r="F77" s="135"/>
      <c r="G77" s="145"/>
      <c r="H77" s="153"/>
      <c r="I77" s="136" t="s">
        <v>36</v>
      </c>
      <c r="J77" s="136" t="s">
        <v>37</v>
      </c>
      <c r="K77" s="135"/>
      <c r="L77" s="153"/>
      <c r="M77" s="136" t="s">
        <v>36</v>
      </c>
      <c r="N77" s="136" t="s">
        <v>37</v>
      </c>
      <c r="O77" s="140"/>
      <c r="P77" s="140"/>
      <c r="Q77" s="135"/>
      <c r="R77" s="140"/>
      <c r="S77" s="135"/>
      <c r="T77" s="140"/>
      <c r="U77" s="140"/>
      <c r="V77" s="136" t="s">
        <v>38</v>
      </c>
      <c r="W77" s="136" t="s">
        <v>39</v>
      </c>
      <c r="X77" s="136" t="s">
        <v>40</v>
      </c>
      <c r="Y77" s="136" t="s">
        <v>41</v>
      </c>
      <c r="Z77" s="136" t="s">
        <v>42</v>
      </c>
      <c r="AA77" s="146"/>
      <c r="AB77" s="136" t="s">
        <v>36</v>
      </c>
      <c r="AC77" s="136" t="s">
        <v>37</v>
      </c>
      <c r="AD77" s="153"/>
      <c r="AE77" s="136" t="s">
        <v>36</v>
      </c>
      <c r="AF77" s="136" t="s">
        <v>37</v>
      </c>
      <c r="AG77" s="149"/>
      <c r="AH77" s="140"/>
      <c r="AI77" s="140"/>
      <c r="AJ77" s="140"/>
      <c r="AK77" s="140"/>
      <c r="AL77" s="145"/>
      <c r="AM77" s="145"/>
      <c r="AN77" s="145"/>
      <c r="AO77" s="145"/>
      <c r="AP77" s="144"/>
      <c r="AQ77" s="144"/>
    </row>
    <row r="78" spans="2:43" ht="39.950000000000003" customHeight="1" x14ac:dyDescent="0.2">
      <c r="B78" s="154"/>
      <c r="C78" s="155"/>
      <c r="D78" s="156"/>
      <c r="E78" s="156"/>
      <c r="F78" s="157"/>
      <c r="G78" s="158"/>
      <c r="H78" s="159"/>
      <c r="I78" s="158"/>
      <c r="J78" s="158"/>
      <c r="K78" s="157"/>
      <c r="L78" s="159"/>
      <c r="M78" s="158"/>
      <c r="N78" s="158"/>
      <c r="O78" s="160"/>
      <c r="P78" s="160"/>
      <c r="Q78" s="157"/>
      <c r="R78" s="160"/>
      <c r="S78" s="157"/>
      <c r="T78" s="160"/>
      <c r="U78" s="160"/>
      <c r="V78" s="158"/>
      <c r="W78" s="158"/>
      <c r="X78" s="158"/>
      <c r="Y78" s="158"/>
      <c r="Z78" s="158"/>
      <c r="AA78" s="141"/>
      <c r="AB78" s="158"/>
      <c r="AC78" s="158"/>
      <c r="AD78" s="159"/>
      <c r="AE78" s="158"/>
      <c r="AF78" s="158"/>
      <c r="AG78" s="161"/>
      <c r="AH78" s="160"/>
      <c r="AI78" s="160"/>
      <c r="AJ78" s="160"/>
      <c r="AK78" s="160"/>
      <c r="AL78" s="158"/>
      <c r="AM78" s="158"/>
      <c r="AN78" s="158"/>
      <c r="AO78" s="158"/>
      <c r="AP78" s="162"/>
      <c r="AQ78" s="162"/>
    </row>
    <row r="79" spans="2:43" ht="11.25" customHeight="1" x14ac:dyDescent="0.2"/>
    <row r="80" spans="2:43" ht="24" customHeight="1" x14ac:dyDescent="0.2">
      <c r="B80" s="164" t="s">
        <v>101</v>
      </c>
      <c r="C80" s="165" t="s">
        <v>102</v>
      </c>
      <c r="D80" s="166"/>
      <c r="E80" s="223">
        <v>74</v>
      </c>
      <c r="F80" s="168"/>
      <c r="G80" s="172">
        <v>74</v>
      </c>
      <c r="H80" s="172">
        <v>0</v>
      </c>
      <c r="I80" s="172">
        <v>0</v>
      </c>
      <c r="J80" s="172">
        <v>0</v>
      </c>
      <c r="K80" s="170" t="s">
        <v>103</v>
      </c>
      <c r="L80" s="172">
        <v>0</v>
      </c>
      <c r="M80" s="172">
        <v>0</v>
      </c>
      <c r="N80" s="172">
        <v>0</v>
      </c>
      <c r="O80" s="172">
        <v>0</v>
      </c>
      <c r="P80" s="172">
        <v>0</v>
      </c>
      <c r="Q80" s="170" t="s">
        <v>127</v>
      </c>
      <c r="R80" s="172">
        <v>0</v>
      </c>
      <c r="S80" s="170" t="s">
        <v>49</v>
      </c>
      <c r="T80" s="172">
        <v>0</v>
      </c>
      <c r="U80" s="172">
        <v>0</v>
      </c>
      <c r="V80" s="172">
        <v>0</v>
      </c>
      <c r="W80" s="172">
        <v>0</v>
      </c>
      <c r="X80" s="172">
        <v>0</v>
      </c>
      <c r="Y80" s="172">
        <v>0</v>
      </c>
      <c r="Z80" s="172">
        <v>0</v>
      </c>
      <c r="AA80" s="172">
        <v>0</v>
      </c>
      <c r="AB80" s="172">
        <v>0</v>
      </c>
      <c r="AC80" s="172">
        <v>0</v>
      </c>
      <c r="AD80" s="172">
        <v>0</v>
      </c>
      <c r="AE80" s="172">
        <v>0</v>
      </c>
      <c r="AF80" s="172">
        <v>0</v>
      </c>
      <c r="AG80" s="172">
        <v>0</v>
      </c>
      <c r="AH80" s="172">
        <v>0</v>
      </c>
      <c r="AI80" s="172">
        <v>0</v>
      </c>
      <c r="AJ80" s="172">
        <v>0</v>
      </c>
      <c r="AK80" s="172">
        <v>0</v>
      </c>
      <c r="AL80" s="172">
        <v>0</v>
      </c>
      <c r="AM80" s="172">
        <v>0</v>
      </c>
      <c r="AN80" s="172">
        <v>0</v>
      </c>
      <c r="AO80" s="172">
        <v>0</v>
      </c>
      <c r="AP80" s="170" t="s">
        <v>103</v>
      </c>
      <c r="AQ80" s="170" t="s">
        <v>103</v>
      </c>
    </row>
    <row r="81" spans="2:43" ht="24" customHeight="1" thickBot="1" x14ac:dyDescent="0.25">
      <c r="B81" s="173" t="s">
        <v>104</v>
      </c>
      <c r="C81" s="174" t="s">
        <v>102</v>
      </c>
      <c r="D81" s="175"/>
      <c r="E81" s="224">
        <v>147</v>
      </c>
      <c r="F81" s="177"/>
      <c r="G81" s="181">
        <v>147</v>
      </c>
      <c r="H81" s="181">
        <v>0</v>
      </c>
      <c r="I81" s="181">
        <v>0</v>
      </c>
      <c r="J81" s="181">
        <v>0</v>
      </c>
      <c r="K81" s="179" t="s">
        <v>49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79" t="s">
        <v>127</v>
      </c>
      <c r="R81" s="181">
        <v>0</v>
      </c>
      <c r="S81" s="179" t="s">
        <v>49</v>
      </c>
      <c r="T81" s="181">
        <v>0</v>
      </c>
      <c r="U81" s="181">
        <v>0</v>
      </c>
      <c r="V81" s="181">
        <v>0</v>
      </c>
      <c r="W81" s="181">
        <v>0</v>
      </c>
      <c r="X81" s="181">
        <v>0</v>
      </c>
      <c r="Y81" s="181">
        <v>0</v>
      </c>
      <c r="Z81" s="181">
        <v>0</v>
      </c>
      <c r="AA81" s="181">
        <v>0</v>
      </c>
      <c r="AB81" s="181">
        <v>0</v>
      </c>
      <c r="AC81" s="181">
        <v>0</v>
      </c>
      <c r="AD81" s="181">
        <v>0</v>
      </c>
      <c r="AE81" s="181">
        <v>0</v>
      </c>
      <c r="AF81" s="181">
        <v>0</v>
      </c>
      <c r="AG81" s="181">
        <v>0</v>
      </c>
      <c r="AH81" s="181">
        <v>0</v>
      </c>
      <c r="AI81" s="181">
        <v>0</v>
      </c>
      <c r="AJ81" s="181">
        <v>0</v>
      </c>
      <c r="AK81" s="181">
        <v>0</v>
      </c>
      <c r="AL81" s="181">
        <v>0</v>
      </c>
      <c r="AM81" s="181">
        <v>0</v>
      </c>
      <c r="AN81" s="181">
        <v>0</v>
      </c>
      <c r="AO81" s="181">
        <v>0</v>
      </c>
      <c r="AP81" s="179" t="s">
        <v>49</v>
      </c>
      <c r="AQ81" s="179" t="s">
        <v>49</v>
      </c>
    </row>
    <row r="82" spans="2:43" ht="24" customHeight="1" thickTop="1" x14ac:dyDescent="0.2">
      <c r="B82" s="182"/>
      <c r="C82" s="183" t="s">
        <v>105</v>
      </c>
      <c r="D82" s="184"/>
      <c r="E82" s="185">
        <v>221</v>
      </c>
      <c r="F82" s="186"/>
      <c r="G82" s="187">
        <v>221</v>
      </c>
      <c r="H82" s="187">
        <v>0</v>
      </c>
      <c r="I82" s="187">
        <v>0</v>
      </c>
      <c r="J82" s="187">
        <v>0</v>
      </c>
      <c r="K82" s="188" t="s">
        <v>103</v>
      </c>
      <c r="L82" s="187">
        <v>0</v>
      </c>
      <c r="M82" s="187">
        <v>0</v>
      </c>
      <c r="N82" s="187">
        <v>0</v>
      </c>
      <c r="O82" s="187">
        <v>0</v>
      </c>
      <c r="P82" s="187">
        <v>0</v>
      </c>
      <c r="Q82" s="188" t="s">
        <v>127</v>
      </c>
      <c r="R82" s="187">
        <v>0</v>
      </c>
      <c r="S82" s="188" t="s">
        <v>49</v>
      </c>
      <c r="T82" s="187">
        <v>0</v>
      </c>
      <c r="U82" s="187">
        <v>0</v>
      </c>
      <c r="V82" s="187">
        <v>0</v>
      </c>
      <c r="W82" s="187">
        <v>0</v>
      </c>
      <c r="X82" s="187">
        <v>0</v>
      </c>
      <c r="Y82" s="187">
        <v>0</v>
      </c>
      <c r="Z82" s="187">
        <v>0</v>
      </c>
      <c r="AA82" s="187">
        <v>0</v>
      </c>
      <c r="AB82" s="187">
        <v>0</v>
      </c>
      <c r="AC82" s="187">
        <v>0</v>
      </c>
      <c r="AD82" s="187">
        <v>0</v>
      </c>
      <c r="AE82" s="187">
        <v>0</v>
      </c>
      <c r="AF82" s="187">
        <v>0</v>
      </c>
      <c r="AG82" s="187">
        <v>0</v>
      </c>
      <c r="AH82" s="187">
        <v>0</v>
      </c>
      <c r="AI82" s="187">
        <v>0</v>
      </c>
      <c r="AJ82" s="187">
        <v>0</v>
      </c>
      <c r="AK82" s="187">
        <v>0</v>
      </c>
      <c r="AL82" s="187">
        <v>0</v>
      </c>
      <c r="AM82" s="187">
        <v>0</v>
      </c>
      <c r="AN82" s="187">
        <v>0</v>
      </c>
      <c r="AO82" s="187">
        <v>0</v>
      </c>
      <c r="AP82" s="188" t="s">
        <v>49</v>
      </c>
      <c r="AQ82" s="188" t="s">
        <v>49</v>
      </c>
    </row>
    <row r="83" spans="2:43" ht="17.25" customHeight="1" x14ac:dyDescent="0.2">
      <c r="D83" s="190"/>
      <c r="E83" s="190"/>
      <c r="F83" s="191"/>
      <c r="G83" s="192"/>
      <c r="H83" s="192"/>
      <c r="I83" s="192"/>
      <c r="J83" s="192"/>
      <c r="K83" s="193"/>
      <c r="L83" s="192"/>
      <c r="M83" s="192"/>
      <c r="N83" s="192"/>
      <c r="O83" s="192"/>
      <c r="P83" s="192"/>
      <c r="Q83" s="193"/>
      <c r="R83" s="192"/>
      <c r="S83" s="193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4"/>
      <c r="AL83" s="194"/>
      <c r="AM83" s="194"/>
      <c r="AN83" s="194"/>
      <c r="AO83" s="194"/>
      <c r="AP83" s="191"/>
      <c r="AQ83" s="195"/>
    </row>
    <row r="84" spans="2:43" ht="24" customHeight="1" x14ac:dyDescent="0.2">
      <c r="B84" s="196"/>
      <c r="C84" s="197" t="s">
        <v>106</v>
      </c>
      <c r="D84" s="167">
        <v>80194</v>
      </c>
      <c r="E84" s="223">
        <v>1870</v>
      </c>
      <c r="F84" s="170">
        <f>E84/D84*100</f>
        <v>2.3318452752076215</v>
      </c>
      <c r="G84" s="172">
        <v>1847</v>
      </c>
      <c r="H84" s="172">
        <v>23</v>
      </c>
      <c r="I84" s="172">
        <v>17</v>
      </c>
      <c r="J84" s="172">
        <v>0</v>
      </c>
      <c r="K84" s="170">
        <f t="shared" ref="K84:K104" si="9">H84/E84*100</f>
        <v>1.2299465240641712</v>
      </c>
      <c r="L84" s="172">
        <v>22</v>
      </c>
      <c r="M84" s="172">
        <v>17</v>
      </c>
      <c r="N84" s="172">
        <v>0</v>
      </c>
      <c r="O84" s="172">
        <v>113</v>
      </c>
      <c r="P84" s="172">
        <v>13</v>
      </c>
      <c r="Q84" s="170">
        <f t="shared" ref="Q84:Q104" si="10">P84/O84*100</f>
        <v>11.504424778761061</v>
      </c>
      <c r="R84" s="172">
        <v>0</v>
      </c>
      <c r="S84" s="170" t="s">
        <v>49</v>
      </c>
      <c r="T84" s="172">
        <v>0</v>
      </c>
      <c r="U84" s="172">
        <v>14</v>
      </c>
      <c r="V84" s="172">
        <v>0</v>
      </c>
      <c r="W84" s="172">
        <v>0</v>
      </c>
      <c r="X84" s="172">
        <v>0</v>
      </c>
      <c r="Y84" s="172">
        <v>0</v>
      </c>
      <c r="Z84" s="172">
        <v>0</v>
      </c>
      <c r="AA84" s="172">
        <v>0</v>
      </c>
      <c r="AB84" s="172">
        <v>0</v>
      </c>
      <c r="AC84" s="172">
        <v>0</v>
      </c>
      <c r="AD84" s="172">
        <v>0</v>
      </c>
      <c r="AE84" s="172">
        <v>0</v>
      </c>
      <c r="AF84" s="172">
        <v>0</v>
      </c>
      <c r="AG84" s="172">
        <v>0</v>
      </c>
      <c r="AH84" s="172">
        <v>0</v>
      </c>
      <c r="AI84" s="172">
        <v>8</v>
      </c>
      <c r="AJ84" s="172">
        <v>1</v>
      </c>
      <c r="AK84" s="172">
        <v>0</v>
      </c>
      <c r="AL84" s="172">
        <v>0</v>
      </c>
      <c r="AM84" s="172">
        <v>0</v>
      </c>
      <c r="AN84" s="172">
        <v>0</v>
      </c>
      <c r="AO84" s="172">
        <v>0</v>
      </c>
      <c r="AP84" s="170" t="s">
        <v>103</v>
      </c>
      <c r="AQ84" s="170" t="s">
        <v>49</v>
      </c>
    </row>
    <row r="85" spans="2:43" ht="24" customHeight="1" x14ac:dyDescent="0.2">
      <c r="B85" s="198"/>
      <c r="C85" s="197" t="s">
        <v>107</v>
      </c>
      <c r="D85" s="167">
        <v>76621</v>
      </c>
      <c r="E85" s="223">
        <v>2006</v>
      </c>
      <c r="F85" s="170">
        <f t="shared" ref="F85:F104" si="11">E85/D85*100</f>
        <v>2.6180812048916096</v>
      </c>
      <c r="G85" s="172">
        <v>1975</v>
      </c>
      <c r="H85" s="172">
        <v>31</v>
      </c>
      <c r="I85" s="172">
        <v>25</v>
      </c>
      <c r="J85" s="172">
        <v>0</v>
      </c>
      <c r="K85" s="170">
        <f t="shared" si="9"/>
        <v>1.5453639082751744</v>
      </c>
      <c r="L85" s="172">
        <v>25</v>
      </c>
      <c r="M85" s="172">
        <v>22</v>
      </c>
      <c r="N85" s="172">
        <v>0</v>
      </c>
      <c r="O85" s="172">
        <v>149</v>
      </c>
      <c r="P85" s="172">
        <v>22</v>
      </c>
      <c r="Q85" s="170">
        <f t="shared" si="10"/>
        <v>14.76510067114094</v>
      </c>
      <c r="R85" s="172">
        <v>0</v>
      </c>
      <c r="S85" s="170" t="s">
        <v>49</v>
      </c>
      <c r="T85" s="172">
        <v>0</v>
      </c>
      <c r="U85" s="172">
        <v>12</v>
      </c>
      <c r="V85" s="172">
        <v>0</v>
      </c>
      <c r="W85" s="172">
        <v>0</v>
      </c>
      <c r="X85" s="172">
        <v>0</v>
      </c>
      <c r="Y85" s="172">
        <v>0</v>
      </c>
      <c r="Z85" s="172">
        <v>0</v>
      </c>
      <c r="AA85" s="172">
        <v>0</v>
      </c>
      <c r="AB85" s="172">
        <v>0</v>
      </c>
      <c r="AC85" s="172">
        <v>0</v>
      </c>
      <c r="AD85" s="172">
        <v>1</v>
      </c>
      <c r="AE85" s="172">
        <v>1</v>
      </c>
      <c r="AF85" s="172">
        <v>0</v>
      </c>
      <c r="AG85" s="172">
        <v>0</v>
      </c>
      <c r="AH85" s="172">
        <v>0</v>
      </c>
      <c r="AI85" s="172">
        <v>11</v>
      </c>
      <c r="AJ85" s="172">
        <v>6</v>
      </c>
      <c r="AK85" s="172">
        <v>1</v>
      </c>
      <c r="AL85" s="172">
        <v>0</v>
      </c>
      <c r="AM85" s="172">
        <v>0</v>
      </c>
      <c r="AN85" s="172">
        <v>0</v>
      </c>
      <c r="AO85" s="172">
        <v>0</v>
      </c>
      <c r="AP85" s="170" t="s">
        <v>103</v>
      </c>
      <c r="AQ85" s="170" t="s">
        <v>103</v>
      </c>
    </row>
    <row r="86" spans="2:43" ht="24" customHeight="1" x14ac:dyDescent="0.2">
      <c r="B86" s="198"/>
      <c r="C86" s="197" t="s">
        <v>108</v>
      </c>
      <c r="D86" s="167">
        <v>69509</v>
      </c>
      <c r="E86" s="223">
        <v>2103</v>
      </c>
      <c r="F86" s="170">
        <f t="shared" si="11"/>
        <v>3.025507488238933</v>
      </c>
      <c r="G86" s="172">
        <v>2068</v>
      </c>
      <c r="H86" s="172">
        <v>35</v>
      </c>
      <c r="I86" s="172">
        <v>23</v>
      </c>
      <c r="J86" s="172">
        <v>2</v>
      </c>
      <c r="K86" s="170">
        <f t="shared" si="9"/>
        <v>1.6642891107941038</v>
      </c>
      <c r="L86" s="172">
        <v>31</v>
      </c>
      <c r="M86" s="172">
        <v>20</v>
      </c>
      <c r="N86" s="172">
        <v>2</v>
      </c>
      <c r="O86" s="172">
        <v>572</v>
      </c>
      <c r="P86" s="172">
        <v>67</v>
      </c>
      <c r="Q86" s="170">
        <f t="shared" si="10"/>
        <v>11.713286713286713</v>
      </c>
      <c r="R86" s="172">
        <v>0</v>
      </c>
      <c r="S86" s="170" t="s">
        <v>103</v>
      </c>
      <c r="T86" s="172">
        <v>0</v>
      </c>
      <c r="U86" s="172">
        <v>18</v>
      </c>
      <c r="V86" s="172">
        <v>0</v>
      </c>
      <c r="W86" s="172">
        <v>0</v>
      </c>
      <c r="X86" s="172">
        <v>0</v>
      </c>
      <c r="Y86" s="172">
        <v>0</v>
      </c>
      <c r="Z86" s="172">
        <v>1</v>
      </c>
      <c r="AA86" s="172">
        <v>1</v>
      </c>
      <c r="AB86" s="172">
        <v>0</v>
      </c>
      <c r="AC86" s="172">
        <v>1</v>
      </c>
      <c r="AD86" s="172">
        <v>0</v>
      </c>
      <c r="AE86" s="172">
        <v>0</v>
      </c>
      <c r="AF86" s="172">
        <v>0</v>
      </c>
      <c r="AG86" s="172">
        <v>0</v>
      </c>
      <c r="AH86" s="172">
        <v>0</v>
      </c>
      <c r="AI86" s="172">
        <v>12</v>
      </c>
      <c r="AJ86" s="172">
        <v>4</v>
      </c>
      <c r="AK86" s="172">
        <v>0</v>
      </c>
      <c r="AL86" s="172">
        <v>1</v>
      </c>
      <c r="AM86" s="172">
        <v>0</v>
      </c>
      <c r="AN86" s="172">
        <v>0</v>
      </c>
      <c r="AO86" s="172">
        <v>1</v>
      </c>
      <c r="AP86" s="170">
        <f t="shared" ref="AP86:AP104" si="12">AA86/E86*100000</f>
        <v>47.551117451260104</v>
      </c>
      <c r="AQ86" s="170" t="s">
        <v>103</v>
      </c>
    </row>
    <row r="87" spans="2:43" ht="24" customHeight="1" x14ac:dyDescent="0.2">
      <c r="B87" s="198"/>
      <c r="C87" s="197" t="s">
        <v>109</v>
      </c>
      <c r="D87" s="167">
        <v>71907</v>
      </c>
      <c r="E87" s="223">
        <v>2665</v>
      </c>
      <c r="F87" s="170">
        <f t="shared" si="11"/>
        <v>3.7061760329314257</v>
      </c>
      <c r="G87" s="172">
        <v>2619</v>
      </c>
      <c r="H87" s="172">
        <v>46</v>
      </c>
      <c r="I87" s="172">
        <v>24</v>
      </c>
      <c r="J87" s="172">
        <v>0</v>
      </c>
      <c r="K87" s="170">
        <f t="shared" si="9"/>
        <v>1.7260787992495312</v>
      </c>
      <c r="L87" s="172">
        <v>38</v>
      </c>
      <c r="M87" s="172">
        <v>22</v>
      </c>
      <c r="N87" s="172">
        <v>0</v>
      </c>
      <c r="O87" s="172">
        <v>956</v>
      </c>
      <c r="P87" s="172">
        <v>107</v>
      </c>
      <c r="Q87" s="170">
        <f t="shared" si="10"/>
        <v>11.192468619246862</v>
      </c>
      <c r="R87" s="172">
        <v>0</v>
      </c>
      <c r="S87" s="170" t="s">
        <v>49</v>
      </c>
      <c r="T87" s="172">
        <v>0</v>
      </c>
      <c r="U87" s="172">
        <v>12</v>
      </c>
      <c r="V87" s="172">
        <v>0</v>
      </c>
      <c r="W87" s="172">
        <v>1</v>
      </c>
      <c r="X87" s="172">
        <v>0</v>
      </c>
      <c r="Y87" s="172">
        <v>0</v>
      </c>
      <c r="Z87" s="172">
        <v>0</v>
      </c>
      <c r="AA87" s="172">
        <v>1</v>
      </c>
      <c r="AB87" s="172">
        <v>0</v>
      </c>
      <c r="AC87" s="172">
        <v>0</v>
      </c>
      <c r="AD87" s="172">
        <v>2</v>
      </c>
      <c r="AE87" s="172">
        <v>2</v>
      </c>
      <c r="AF87" s="172">
        <v>0</v>
      </c>
      <c r="AG87" s="172">
        <v>0</v>
      </c>
      <c r="AH87" s="172">
        <v>0</v>
      </c>
      <c r="AI87" s="172">
        <v>22</v>
      </c>
      <c r="AJ87" s="172">
        <v>8</v>
      </c>
      <c r="AK87" s="172">
        <v>1</v>
      </c>
      <c r="AL87" s="172">
        <v>1</v>
      </c>
      <c r="AM87" s="172">
        <v>0</v>
      </c>
      <c r="AN87" s="172">
        <v>0</v>
      </c>
      <c r="AO87" s="172">
        <v>1</v>
      </c>
      <c r="AP87" s="170">
        <f t="shared" si="12"/>
        <v>37.523452157598499</v>
      </c>
      <c r="AQ87" s="170" t="s">
        <v>103</v>
      </c>
    </row>
    <row r="88" spans="2:43" ht="24" customHeight="1" x14ac:dyDescent="0.2">
      <c r="B88" s="198" t="s">
        <v>101</v>
      </c>
      <c r="C88" s="197" t="s">
        <v>110</v>
      </c>
      <c r="D88" s="167">
        <v>80475</v>
      </c>
      <c r="E88" s="223">
        <v>6390</v>
      </c>
      <c r="F88" s="170">
        <f t="shared" si="11"/>
        <v>7.9403541472506989</v>
      </c>
      <c r="G88" s="172">
        <v>6220</v>
      </c>
      <c r="H88" s="172">
        <v>170</v>
      </c>
      <c r="I88" s="172">
        <v>118</v>
      </c>
      <c r="J88" s="172">
        <v>1</v>
      </c>
      <c r="K88" s="170">
        <f t="shared" si="9"/>
        <v>2.6604068857589982</v>
      </c>
      <c r="L88" s="172">
        <v>147</v>
      </c>
      <c r="M88" s="172">
        <v>106</v>
      </c>
      <c r="N88" s="172">
        <v>1</v>
      </c>
      <c r="O88" s="172">
        <v>2736</v>
      </c>
      <c r="P88" s="172">
        <v>394</v>
      </c>
      <c r="Q88" s="170">
        <f t="shared" si="10"/>
        <v>14.400584795321638</v>
      </c>
      <c r="R88" s="172">
        <v>2</v>
      </c>
      <c r="S88" s="170">
        <f t="shared" ref="S88:S104" si="13">R88/P88*100</f>
        <v>0.50761421319796951</v>
      </c>
      <c r="T88" s="172">
        <v>2</v>
      </c>
      <c r="U88" s="172">
        <v>52</v>
      </c>
      <c r="V88" s="172">
        <v>0</v>
      </c>
      <c r="W88" s="172">
        <v>0</v>
      </c>
      <c r="X88" s="172">
        <v>0</v>
      </c>
      <c r="Y88" s="172">
        <v>0</v>
      </c>
      <c r="Z88" s="172">
        <v>1</v>
      </c>
      <c r="AA88" s="172">
        <v>1</v>
      </c>
      <c r="AB88" s="172">
        <v>1</v>
      </c>
      <c r="AC88" s="172">
        <v>0</v>
      </c>
      <c r="AD88" s="172">
        <v>8</v>
      </c>
      <c r="AE88" s="172">
        <v>5</v>
      </c>
      <c r="AF88" s="172">
        <v>0</v>
      </c>
      <c r="AG88" s="172">
        <v>1</v>
      </c>
      <c r="AH88" s="172">
        <v>0</v>
      </c>
      <c r="AI88" s="172">
        <v>85</v>
      </c>
      <c r="AJ88" s="172">
        <v>23</v>
      </c>
      <c r="AK88" s="172">
        <v>2</v>
      </c>
      <c r="AL88" s="172">
        <v>1</v>
      </c>
      <c r="AM88" s="172">
        <v>0</v>
      </c>
      <c r="AN88" s="172">
        <v>0</v>
      </c>
      <c r="AO88" s="172">
        <v>1</v>
      </c>
      <c r="AP88" s="170">
        <f t="shared" si="12"/>
        <v>15.649452269170578</v>
      </c>
      <c r="AQ88" s="170" t="s">
        <v>49</v>
      </c>
    </row>
    <row r="89" spans="2:43" ht="24" customHeight="1" x14ac:dyDescent="0.2">
      <c r="B89" s="198"/>
      <c r="C89" s="197" t="s">
        <v>112</v>
      </c>
      <c r="D89" s="167">
        <v>97569</v>
      </c>
      <c r="E89" s="223">
        <v>18814</v>
      </c>
      <c r="F89" s="170">
        <f t="shared" si="11"/>
        <v>19.282763992661604</v>
      </c>
      <c r="G89" s="172">
        <v>18199</v>
      </c>
      <c r="H89" s="172">
        <v>615</v>
      </c>
      <c r="I89" s="172">
        <v>385</v>
      </c>
      <c r="J89" s="172">
        <v>14</v>
      </c>
      <c r="K89" s="170">
        <f t="shared" si="9"/>
        <v>3.2688423514404166</v>
      </c>
      <c r="L89" s="172">
        <v>544</v>
      </c>
      <c r="M89" s="172">
        <v>350</v>
      </c>
      <c r="N89" s="172">
        <v>13</v>
      </c>
      <c r="O89" s="172">
        <v>8346</v>
      </c>
      <c r="P89" s="172">
        <v>1253</v>
      </c>
      <c r="Q89" s="170">
        <f t="shared" si="10"/>
        <v>15.013179966450995</v>
      </c>
      <c r="R89" s="172">
        <v>2</v>
      </c>
      <c r="S89" s="170">
        <f t="shared" si="13"/>
        <v>0.15961691939345571</v>
      </c>
      <c r="T89" s="172">
        <v>1</v>
      </c>
      <c r="U89" s="172">
        <v>232</v>
      </c>
      <c r="V89" s="172">
        <v>0</v>
      </c>
      <c r="W89" s="172">
        <v>4</v>
      </c>
      <c r="X89" s="172">
        <v>0</v>
      </c>
      <c r="Y89" s="172">
        <v>4</v>
      </c>
      <c r="Z89" s="172">
        <v>4</v>
      </c>
      <c r="AA89" s="172">
        <v>12</v>
      </c>
      <c r="AB89" s="172">
        <v>11</v>
      </c>
      <c r="AC89" s="172">
        <v>0</v>
      </c>
      <c r="AD89" s="172">
        <v>38</v>
      </c>
      <c r="AE89" s="172">
        <v>25</v>
      </c>
      <c r="AF89" s="172">
        <v>4</v>
      </c>
      <c r="AG89" s="172">
        <v>5</v>
      </c>
      <c r="AH89" s="172">
        <v>0</v>
      </c>
      <c r="AI89" s="172">
        <v>261</v>
      </c>
      <c r="AJ89" s="172">
        <v>71</v>
      </c>
      <c r="AK89" s="172">
        <v>3</v>
      </c>
      <c r="AL89" s="172">
        <v>12</v>
      </c>
      <c r="AM89" s="172">
        <v>0</v>
      </c>
      <c r="AN89" s="172">
        <v>0</v>
      </c>
      <c r="AO89" s="172">
        <v>12</v>
      </c>
      <c r="AP89" s="170">
        <f t="shared" si="12"/>
        <v>63.78228978420325</v>
      </c>
      <c r="AQ89" s="170" t="s">
        <v>103</v>
      </c>
    </row>
    <row r="90" spans="2:43" ht="24" customHeight="1" x14ac:dyDescent="0.2">
      <c r="B90" s="198"/>
      <c r="C90" s="197" t="s">
        <v>113</v>
      </c>
      <c r="D90" s="167">
        <v>65907</v>
      </c>
      <c r="E90" s="223">
        <v>18783</v>
      </c>
      <c r="F90" s="170">
        <f t="shared" si="11"/>
        <v>28.499248941690563</v>
      </c>
      <c r="G90" s="172">
        <v>18144</v>
      </c>
      <c r="H90" s="172">
        <v>639</v>
      </c>
      <c r="I90" s="172">
        <v>414</v>
      </c>
      <c r="J90" s="172">
        <v>13</v>
      </c>
      <c r="K90" s="170">
        <f t="shared" si="9"/>
        <v>3.40201245807379</v>
      </c>
      <c r="L90" s="172">
        <v>576</v>
      </c>
      <c r="M90" s="172">
        <v>386</v>
      </c>
      <c r="N90" s="172">
        <v>12</v>
      </c>
      <c r="O90" s="172">
        <v>7745</v>
      </c>
      <c r="P90" s="172">
        <v>1340</v>
      </c>
      <c r="Q90" s="170">
        <f t="shared" si="10"/>
        <v>17.301484828921883</v>
      </c>
      <c r="R90" s="172">
        <v>7</v>
      </c>
      <c r="S90" s="170">
        <f t="shared" si="13"/>
        <v>0.5223880597014926</v>
      </c>
      <c r="T90" s="172">
        <v>6</v>
      </c>
      <c r="U90" s="172">
        <v>200</v>
      </c>
      <c r="V90" s="172">
        <v>0</v>
      </c>
      <c r="W90" s="172">
        <v>8</v>
      </c>
      <c r="X90" s="172">
        <v>2</v>
      </c>
      <c r="Y90" s="172">
        <v>4</v>
      </c>
      <c r="Z90" s="172">
        <v>4</v>
      </c>
      <c r="AA90" s="172">
        <v>19</v>
      </c>
      <c r="AB90" s="172">
        <v>9</v>
      </c>
      <c r="AC90" s="172">
        <v>5</v>
      </c>
      <c r="AD90" s="172">
        <v>41</v>
      </c>
      <c r="AE90" s="172">
        <v>32</v>
      </c>
      <c r="AF90" s="172">
        <v>3</v>
      </c>
      <c r="AG90" s="172">
        <v>7</v>
      </c>
      <c r="AH90" s="172">
        <v>0</v>
      </c>
      <c r="AI90" s="172">
        <v>311</v>
      </c>
      <c r="AJ90" s="172">
        <v>63</v>
      </c>
      <c r="AK90" s="172">
        <v>4</v>
      </c>
      <c r="AL90" s="172">
        <v>17</v>
      </c>
      <c r="AM90" s="172">
        <v>2</v>
      </c>
      <c r="AN90" s="172">
        <v>0</v>
      </c>
      <c r="AO90" s="172">
        <v>19</v>
      </c>
      <c r="AP90" s="170">
        <f t="shared" si="12"/>
        <v>101.15530000532397</v>
      </c>
      <c r="AQ90" s="170" t="s">
        <v>103</v>
      </c>
    </row>
    <row r="91" spans="2:43" ht="24" customHeight="1" x14ac:dyDescent="0.2">
      <c r="B91" s="198"/>
      <c r="C91" s="197" t="s">
        <v>114</v>
      </c>
      <c r="D91" s="167">
        <v>56210</v>
      </c>
      <c r="E91" s="223">
        <v>16521</v>
      </c>
      <c r="F91" s="170">
        <f t="shared" si="11"/>
        <v>29.391567336772816</v>
      </c>
      <c r="G91" s="172">
        <v>15890</v>
      </c>
      <c r="H91" s="172">
        <v>631</v>
      </c>
      <c r="I91" s="172">
        <v>360</v>
      </c>
      <c r="J91" s="172">
        <v>15</v>
      </c>
      <c r="K91" s="170">
        <f t="shared" si="9"/>
        <v>3.8193813933781247</v>
      </c>
      <c r="L91" s="172">
        <v>572</v>
      </c>
      <c r="M91" s="172">
        <v>330</v>
      </c>
      <c r="N91" s="172">
        <v>14</v>
      </c>
      <c r="O91" s="172">
        <v>5580</v>
      </c>
      <c r="P91" s="172">
        <v>1051</v>
      </c>
      <c r="Q91" s="170">
        <f t="shared" si="10"/>
        <v>18.835125448028673</v>
      </c>
      <c r="R91" s="172">
        <v>4</v>
      </c>
      <c r="S91" s="170">
        <f t="shared" si="13"/>
        <v>0.3805899143672693</v>
      </c>
      <c r="T91" s="172">
        <v>3</v>
      </c>
      <c r="U91" s="172">
        <v>187</v>
      </c>
      <c r="V91" s="172">
        <v>0</v>
      </c>
      <c r="W91" s="172">
        <v>4</v>
      </c>
      <c r="X91" s="172">
        <v>1</v>
      </c>
      <c r="Y91" s="172">
        <v>5</v>
      </c>
      <c r="Z91" s="172">
        <v>3</v>
      </c>
      <c r="AA91" s="172">
        <v>13</v>
      </c>
      <c r="AB91" s="172">
        <v>7</v>
      </c>
      <c r="AC91" s="172">
        <v>3</v>
      </c>
      <c r="AD91" s="172">
        <v>39</v>
      </c>
      <c r="AE91" s="172">
        <v>26</v>
      </c>
      <c r="AF91" s="172">
        <v>5</v>
      </c>
      <c r="AG91" s="172">
        <v>5</v>
      </c>
      <c r="AH91" s="172">
        <v>1</v>
      </c>
      <c r="AI91" s="172">
        <v>327</v>
      </c>
      <c r="AJ91" s="172">
        <v>59</v>
      </c>
      <c r="AK91" s="172">
        <v>8</v>
      </c>
      <c r="AL91" s="172">
        <v>11</v>
      </c>
      <c r="AM91" s="172">
        <v>1</v>
      </c>
      <c r="AN91" s="172">
        <v>1</v>
      </c>
      <c r="AO91" s="172">
        <v>13</v>
      </c>
      <c r="AP91" s="170">
        <f t="shared" si="12"/>
        <v>78.687730766902732</v>
      </c>
      <c r="AQ91" s="170">
        <f t="shared" ref="AQ91:AQ104" si="14">AH91/E91*100000</f>
        <v>6.0529023666848252</v>
      </c>
    </row>
    <row r="92" spans="2:43" ht="24" customHeight="1" thickBot="1" x14ac:dyDescent="0.25">
      <c r="B92" s="198"/>
      <c r="C92" s="199" t="s">
        <v>115</v>
      </c>
      <c r="D92" s="201">
        <v>82792</v>
      </c>
      <c r="E92" s="225">
        <v>16778</v>
      </c>
      <c r="F92" s="204">
        <f t="shared" si="11"/>
        <v>20.265243018649144</v>
      </c>
      <c r="G92" s="206">
        <v>15981</v>
      </c>
      <c r="H92" s="206">
        <v>797</v>
      </c>
      <c r="I92" s="206">
        <v>418</v>
      </c>
      <c r="J92" s="206">
        <v>22</v>
      </c>
      <c r="K92" s="204">
        <f t="shared" si="9"/>
        <v>4.7502682083681007</v>
      </c>
      <c r="L92" s="206">
        <v>733</v>
      </c>
      <c r="M92" s="206">
        <v>392</v>
      </c>
      <c r="N92" s="206">
        <v>20</v>
      </c>
      <c r="O92" s="206">
        <v>4619</v>
      </c>
      <c r="P92" s="206">
        <v>802</v>
      </c>
      <c r="Q92" s="204">
        <f t="shared" si="10"/>
        <v>17.363065598614419</v>
      </c>
      <c r="R92" s="206">
        <v>3</v>
      </c>
      <c r="S92" s="204">
        <f t="shared" si="13"/>
        <v>0.37406483790523692</v>
      </c>
      <c r="T92" s="206">
        <v>3</v>
      </c>
      <c r="U92" s="206">
        <v>190</v>
      </c>
      <c r="V92" s="206">
        <v>0</v>
      </c>
      <c r="W92" s="206">
        <v>9</v>
      </c>
      <c r="X92" s="206">
        <v>5</v>
      </c>
      <c r="Y92" s="206">
        <v>5</v>
      </c>
      <c r="Z92" s="206">
        <v>2</v>
      </c>
      <c r="AA92" s="206">
        <v>21</v>
      </c>
      <c r="AB92" s="206">
        <v>12</v>
      </c>
      <c r="AC92" s="206">
        <v>6</v>
      </c>
      <c r="AD92" s="206">
        <v>59</v>
      </c>
      <c r="AE92" s="206">
        <v>36</v>
      </c>
      <c r="AF92" s="206">
        <v>8</v>
      </c>
      <c r="AG92" s="206">
        <v>6</v>
      </c>
      <c r="AH92" s="206">
        <v>3</v>
      </c>
      <c r="AI92" s="206">
        <v>461</v>
      </c>
      <c r="AJ92" s="206">
        <v>64</v>
      </c>
      <c r="AK92" s="206">
        <v>6</v>
      </c>
      <c r="AL92" s="206">
        <v>21</v>
      </c>
      <c r="AM92" s="206">
        <v>0</v>
      </c>
      <c r="AN92" s="206">
        <v>0</v>
      </c>
      <c r="AO92" s="206">
        <v>21</v>
      </c>
      <c r="AP92" s="204">
        <f t="shared" si="12"/>
        <v>125.16390511383955</v>
      </c>
      <c r="AQ92" s="204">
        <f t="shared" si="14"/>
        <v>17.88055787340565</v>
      </c>
    </row>
    <row r="93" spans="2:43" ht="24" customHeight="1" thickBot="1" x14ac:dyDescent="0.25">
      <c r="B93" s="207"/>
      <c r="C93" s="208" t="s">
        <v>117</v>
      </c>
      <c r="D93" s="210">
        <v>681184</v>
      </c>
      <c r="E93" s="210">
        <v>85930</v>
      </c>
      <c r="F93" s="213">
        <f t="shared" si="11"/>
        <v>12.614800112744867</v>
      </c>
      <c r="G93" s="212">
        <v>82943</v>
      </c>
      <c r="H93" s="212">
        <v>2987</v>
      </c>
      <c r="I93" s="212">
        <v>1784</v>
      </c>
      <c r="J93" s="212">
        <v>67</v>
      </c>
      <c r="K93" s="213">
        <f t="shared" si="9"/>
        <v>3.4760851856161992</v>
      </c>
      <c r="L93" s="212">
        <v>2688</v>
      </c>
      <c r="M93" s="212">
        <v>1645</v>
      </c>
      <c r="N93" s="212">
        <v>62</v>
      </c>
      <c r="O93" s="212">
        <v>30816</v>
      </c>
      <c r="P93" s="212">
        <v>5049</v>
      </c>
      <c r="Q93" s="213">
        <f t="shared" si="10"/>
        <v>16.384345794392523</v>
      </c>
      <c r="R93" s="212">
        <v>18</v>
      </c>
      <c r="S93" s="213">
        <f t="shared" si="13"/>
        <v>0.35650623885918004</v>
      </c>
      <c r="T93" s="212">
        <v>15</v>
      </c>
      <c r="U93" s="212">
        <v>917</v>
      </c>
      <c r="V93" s="212">
        <v>0</v>
      </c>
      <c r="W93" s="212">
        <v>26</v>
      </c>
      <c r="X93" s="212">
        <v>8</v>
      </c>
      <c r="Y93" s="212">
        <v>18</v>
      </c>
      <c r="Z93" s="212">
        <v>15</v>
      </c>
      <c r="AA93" s="212">
        <v>68</v>
      </c>
      <c r="AB93" s="212">
        <v>40</v>
      </c>
      <c r="AC93" s="212">
        <v>15</v>
      </c>
      <c r="AD93" s="212">
        <v>188</v>
      </c>
      <c r="AE93" s="212">
        <v>127</v>
      </c>
      <c r="AF93" s="212">
        <v>20</v>
      </c>
      <c r="AG93" s="212">
        <v>24</v>
      </c>
      <c r="AH93" s="212">
        <v>4</v>
      </c>
      <c r="AI93" s="212">
        <v>1498</v>
      </c>
      <c r="AJ93" s="212">
        <v>299</v>
      </c>
      <c r="AK93" s="212">
        <v>25</v>
      </c>
      <c r="AL93" s="212">
        <v>64</v>
      </c>
      <c r="AM93" s="212">
        <v>3</v>
      </c>
      <c r="AN93" s="212">
        <v>1</v>
      </c>
      <c r="AO93" s="212">
        <v>68</v>
      </c>
      <c r="AP93" s="213">
        <f t="shared" si="12"/>
        <v>79.134178982893047</v>
      </c>
      <c r="AQ93" s="213">
        <f t="shared" si="14"/>
        <v>4.654951704876062</v>
      </c>
    </row>
    <row r="94" spans="2:43" ht="24" customHeight="1" thickTop="1" x14ac:dyDescent="0.2">
      <c r="B94" s="198"/>
      <c r="C94" s="215" t="s">
        <v>106</v>
      </c>
      <c r="D94" s="216">
        <v>77260</v>
      </c>
      <c r="E94" s="185">
        <v>4952</v>
      </c>
      <c r="F94" s="188">
        <f t="shared" si="11"/>
        <v>6.4095262749158683</v>
      </c>
      <c r="G94" s="187">
        <v>4896</v>
      </c>
      <c r="H94" s="187">
        <v>56</v>
      </c>
      <c r="I94" s="187">
        <v>33</v>
      </c>
      <c r="J94" s="187">
        <v>0</v>
      </c>
      <c r="K94" s="188">
        <f t="shared" si="9"/>
        <v>1.1308562197092082</v>
      </c>
      <c r="L94" s="187">
        <v>48</v>
      </c>
      <c r="M94" s="187">
        <v>31</v>
      </c>
      <c r="N94" s="187">
        <v>0</v>
      </c>
      <c r="O94" s="187">
        <v>74</v>
      </c>
      <c r="P94" s="187">
        <v>8</v>
      </c>
      <c r="Q94" s="188">
        <f t="shared" si="10"/>
        <v>10.810810810810811</v>
      </c>
      <c r="R94" s="187">
        <v>0</v>
      </c>
      <c r="S94" s="188" t="s">
        <v>49</v>
      </c>
      <c r="T94" s="187">
        <v>0</v>
      </c>
      <c r="U94" s="187">
        <v>30</v>
      </c>
      <c r="V94" s="187">
        <v>0</v>
      </c>
      <c r="W94" s="187">
        <v>0</v>
      </c>
      <c r="X94" s="187">
        <v>0</v>
      </c>
      <c r="Y94" s="187">
        <v>0</v>
      </c>
      <c r="Z94" s="187">
        <v>0</v>
      </c>
      <c r="AA94" s="187">
        <v>0</v>
      </c>
      <c r="AB94" s="187">
        <v>0</v>
      </c>
      <c r="AC94" s="187">
        <v>0</v>
      </c>
      <c r="AD94" s="187">
        <v>2</v>
      </c>
      <c r="AE94" s="187">
        <v>0</v>
      </c>
      <c r="AF94" s="187">
        <v>0</v>
      </c>
      <c r="AG94" s="187">
        <v>0</v>
      </c>
      <c r="AH94" s="187">
        <v>0</v>
      </c>
      <c r="AI94" s="187">
        <v>16</v>
      </c>
      <c r="AJ94" s="187">
        <v>8</v>
      </c>
      <c r="AK94" s="187">
        <v>0</v>
      </c>
      <c r="AL94" s="187">
        <v>0</v>
      </c>
      <c r="AM94" s="187">
        <v>0</v>
      </c>
      <c r="AN94" s="187">
        <v>0</v>
      </c>
      <c r="AO94" s="187">
        <v>0</v>
      </c>
      <c r="AP94" s="188" t="s">
        <v>103</v>
      </c>
      <c r="AQ94" s="188" t="s">
        <v>49</v>
      </c>
    </row>
    <row r="95" spans="2:43" ht="24" customHeight="1" x14ac:dyDescent="0.2">
      <c r="B95" s="198"/>
      <c r="C95" s="197" t="s">
        <v>107</v>
      </c>
      <c r="D95" s="167">
        <v>73745</v>
      </c>
      <c r="E95" s="223">
        <v>4723</v>
      </c>
      <c r="F95" s="170">
        <f t="shared" si="11"/>
        <v>6.4045020001356017</v>
      </c>
      <c r="G95" s="172">
        <v>4663</v>
      </c>
      <c r="H95" s="172">
        <v>60</v>
      </c>
      <c r="I95" s="172">
        <v>47</v>
      </c>
      <c r="J95" s="172">
        <v>0</v>
      </c>
      <c r="K95" s="170">
        <f t="shared" si="9"/>
        <v>1.2703789964005929</v>
      </c>
      <c r="L95" s="172">
        <v>53</v>
      </c>
      <c r="M95" s="172">
        <v>42</v>
      </c>
      <c r="N95" s="172">
        <v>0</v>
      </c>
      <c r="O95" s="172">
        <v>52</v>
      </c>
      <c r="P95" s="172">
        <v>7</v>
      </c>
      <c r="Q95" s="170">
        <f t="shared" si="10"/>
        <v>13.461538461538462</v>
      </c>
      <c r="R95" s="172">
        <v>0</v>
      </c>
      <c r="S95" s="170" t="s">
        <v>103</v>
      </c>
      <c r="T95" s="172">
        <v>0</v>
      </c>
      <c r="U95" s="172">
        <v>32</v>
      </c>
      <c r="V95" s="172">
        <v>0</v>
      </c>
      <c r="W95" s="172">
        <v>1</v>
      </c>
      <c r="X95" s="172">
        <v>0</v>
      </c>
      <c r="Y95" s="172">
        <v>0</v>
      </c>
      <c r="Z95" s="172">
        <v>0</v>
      </c>
      <c r="AA95" s="172">
        <v>1</v>
      </c>
      <c r="AB95" s="172">
        <v>1</v>
      </c>
      <c r="AC95" s="172">
        <v>0</v>
      </c>
      <c r="AD95" s="172">
        <v>1</v>
      </c>
      <c r="AE95" s="172">
        <v>1</v>
      </c>
      <c r="AF95" s="172">
        <v>0</v>
      </c>
      <c r="AG95" s="172">
        <v>0</v>
      </c>
      <c r="AH95" s="172">
        <v>0</v>
      </c>
      <c r="AI95" s="172">
        <v>19</v>
      </c>
      <c r="AJ95" s="172">
        <v>7</v>
      </c>
      <c r="AK95" s="172">
        <v>0</v>
      </c>
      <c r="AL95" s="172">
        <v>1</v>
      </c>
      <c r="AM95" s="172">
        <v>0</v>
      </c>
      <c r="AN95" s="172">
        <v>0</v>
      </c>
      <c r="AO95" s="172">
        <v>1</v>
      </c>
      <c r="AP95" s="170">
        <f t="shared" si="12"/>
        <v>21.172983273343213</v>
      </c>
      <c r="AQ95" s="170" t="s">
        <v>49</v>
      </c>
    </row>
    <row r="96" spans="2:43" ht="24" customHeight="1" x14ac:dyDescent="0.2">
      <c r="B96" s="198"/>
      <c r="C96" s="197" t="s">
        <v>108</v>
      </c>
      <c r="D96" s="167">
        <v>68622</v>
      </c>
      <c r="E96" s="223">
        <v>5445</v>
      </c>
      <c r="F96" s="170">
        <f t="shared" si="11"/>
        <v>7.9347731048351839</v>
      </c>
      <c r="G96" s="172">
        <v>5388</v>
      </c>
      <c r="H96" s="172">
        <v>57</v>
      </c>
      <c r="I96" s="172">
        <v>39</v>
      </c>
      <c r="J96" s="172">
        <v>3</v>
      </c>
      <c r="K96" s="170">
        <f t="shared" si="9"/>
        <v>1.0468319559228649</v>
      </c>
      <c r="L96" s="172">
        <v>53</v>
      </c>
      <c r="M96" s="172">
        <v>38</v>
      </c>
      <c r="N96" s="172">
        <v>2</v>
      </c>
      <c r="O96" s="172">
        <v>175</v>
      </c>
      <c r="P96" s="172">
        <v>22</v>
      </c>
      <c r="Q96" s="170">
        <f t="shared" si="10"/>
        <v>12.571428571428573</v>
      </c>
      <c r="R96" s="172">
        <v>0</v>
      </c>
      <c r="S96" s="170" t="s">
        <v>103</v>
      </c>
      <c r="T96" s="172">
        <v>0</v>
      </c>
      <c r="U96" s="172">
        <v>25</v>
      </c>
      <c r="V96" s="172">
        <v>0</v>
      </c>
      <c r="W96" s="172">
        <v>0</v>
      </c>
      <c r="X96" s="172">
        <v>0</v>
      </c>
      <c r="Y96" s="172">
        <v>0</v>
      </c>
      <c r="Z96" s="172">
        <v>0</v>
      </c>
      <c r="AA96" s="172">
        <v>0</v>
      </c>
      <c r="AB96" s="172">
        <v>0</v>
      </c>
      <c r="AC96" s="172">
        <v>0</v>
      </c>
      <c r="AD96" s="172">
        <v>3</v>
      </c>
      <c r="AE96" s="172">
        <v>2</v>
      </c>
      <c r="AF96" s="172">
        <v>1</v>
      </c>
      <c r="AG96" s="172">
        <v>0</v>
      </c>
      <c r="AH96" s="172">
        <v>0</v>
      </c>
      <c r="AI96" s="172">
        <v>25</v>
      </c>
      <c r="AJ96" s="172">
        <v>4</v>
      </c>
      <c r="AK96" s="172">
        <v>0</v>
      </c>
      <c r="AL96" s="172">
        <v>0</v>
      </c>
      <c r="AM96" s="172">
        <v>0</v>
      </c>
      <c r="AN96" s="172">
        <v>0</v>
      </c>
      <c r="AO96" s="172">
        <v>0</v>
      </c>
      <c r="AP96" s="170" t="s">
        <v>49</v>
      </c>
      <c r="AQ96" s="170" t="s">
        <v>49</v>
      </c>
    </row>
    <row r="97" spans="2:43" ht="24" customHeight="1" x14ac:dyDescent="0.2">
      <c r="B97" s="198"/>
      <c r="C97" s="197" t="s">
        <v>109</v>
      </c>
      <c r="D97" s="167">
        <v>70835</v>
      </c>
      <c r="E97" s="223">
        <v>7439</v>
      </c>
      <c r="F97" s="170">
        <f t="shared" si="11"/>
        <v>10.501870544222488</v>
      </c>
      <c r="G97" s="172">
        <v>7308</v>
      </c>
      <c r="H97" s="172">
        <v>131</v>
      </c>
      <c r="I97" s="172">
        <v>95</v>
      </c>
      <c r="J97" s="172">
        <v>1</v>
      </c>
      <c r="K97" s="170">
        <f t="shared" si="9"/>
        <v>1.7609893802930501</v>
      </c>
      <c r="L97" s="172">
        <v>122</v>
      </c>
      <c r="M97" s="172">
        <v>90</v>
      </c>
      <c r="N97" s="172">
        <v>1</v>
      </c>
      <c r="O97" s="172">
        <v>181</v>
      </c>
      <c r="P97" s="172">
        <v>21</v>
      </c>
      <c r="Q97" s="170">
        <f t="shared" si="10"/>
        <v>11.602209944751381</v>
      </c>
      <c r="R97" s="172">
        <v>0</v>
      </c>
      <c r="S97" s="170" t="s">
        <v>49</v>
      </c>
      <c r="T97" s="172">
        <v>0</v>
      </c>
      <c r="U97" s="172">
        <v>63</v>
      </c>
      <c r="V97" s="172">
        <v>0</v>
      </c>
      <c r="W97" s="172">
        <v>0</v>
      </c>
      <c r="X97" s="172">
        <v>0</v>
      </c>
      <c r="Y97" s="172">
        <v>0</v>
      </c>
      <c r="Z97" s="172">
        <v>0</v>
      </c>
      <c r="AA97" s="172">
        <v>0</v>
      </c>
      <c r="AB97" s="172">
        <v>0</v>
      </c>
      <c r="AC97" s="172">
        <v>0</v>
      </c>
      <c r="AD97" s="172">
        <v>6</v>
      </c>
      <c r="AE97" s="172">
        <v>4</v>
      </c>
      <c r="AF97" s="172">
        <v>1</v>
      </c>
      <c r="AG97" s="172">
        <v>0</v>
      </c>
      <c r="AH97" s="172">
        <v>0</v>
      </c>
      <c r="AI97" s="172">
        <v>52</v>
      </c>
      <c r="AJ97" s="172">
        <v>9</v>
      </c>
      <c r="AK97" s="172">
        <v>1</v>
      </c>
      <c r="AL97" s="172">
        <v>0</v>
      </c>
      <c r="AM97" s="172">
        <v>0</v>
      </c>
      <c r="AN97" s="172">
        <v>0</v>
      </c>
      <c r="AO97" s="172">
        <v>0</v>
      </c>
      <c r="AP97" s="170" t="s">
        <v>49</v>
      </c>
      <c r="AQ97" s="170" t="s">
        <v>49</v>
      </c>
    </row>
    <row r="98" spans="2:43" ht="24" customHeight="1" x14ac:dyDescent="0.2">
      <c r="B98" s="198" t="s">
        <v>104</v>
      </c>
      <c r="C98" s="197" t="s">
        <v>110</v>
      </c>
      <c r="D98" s="167">
        <v>80841</v>
      </c>
      <c r="E98" s="223">
        <v>15307</v>
      </c>
      <c r="F98" s="170">
        <f t="shared" si="11"/>
        <v>18.934698977004246</v>
      </c>
      <c r="G98" s="172">
        <v>14958</v>
      </c>
      <c r="H98" s="172">
        <v>349</v>
      </c>
      <c r="I98" s="172">
        <v>257</v>
      </c>
      <c r="J98" s="172">
        <v>4</v>
      </c>
      <c r="K98" s="170">
        <f t="shared" si="9"/>
        <v>2.2800026131835112</v>
      </c>
      <c r="L98" s="172">
        <v>327</v>
      </c>
      <c r="M98" s="172">
        <v>248</v>
      </c>
      <c r="N98" s="172">
        <v>4</v>
      </c>
      <c r="O98" s="172">
        <v>374</v>
      </c>
      <c r="P98" s="172">
        <v>68</v>
      </c>
      <c r="Q98" s="170">
        <f t="shared" si="10"/>
        <v>18.181818181818183</v>
      </c>
      <c r="R98" s="172">
        <v>0</v>
      </c>
      <c r="S98" s="170" t="s">
        <v>103</v>
      </c>
      <c r="T98" s="172">
        <v>0</v>
      </c>
      <c r="U98" s="172">
        <v>154</v>
      </c>
      <c r="V98" s="172">
        <v>0</v>
      </c>
      <c r="W98" s="172">
        <v>2</v>
      </c>
      <c r="X98" s="172">
        <v>0</v>
      </c>
      <c r="Y98" s="172">
        <v>0</v>
      </c>
      <c r="Z98" s="172">
        <v>0</v>
      </c>
      <c r="AA98" s="172">
        <v>2</v>
      </c>
      <c r="AB98" s="172">
        <v>1</v>
      </c>
      <c r="AC98" s="172">
        <v>1</v>
      </c>
      <c r="AD98" s="172">
        <v>13</v>
      </c>
      <c r="AE98" s="172">
        <v>11</v>
      </c>
      <c r="AF98" s="172">
        <v>0</v>
      </c>
      <c r="AG98" s="172">
        <v>3</v>
      </c>
      <c r="AH98" s="172">
        <v>0</v>
      </c>
      <c r="AI98" s="172">
        <v>153</v>
      </c>
      <c r="AJ98" s="172">
        <v>22</v>
      </c>
      <c r="AK98" s="172">
        <v>3</v>
      </c>
      <c r="AL98" s="172">
        <v>2</v>
      </c>
      <c r="AM98" s="172">
        <v>0</v>
      </c>
      <c r="AN98" s="172">
        <v>0</v>
      </c>
      <c r="AO98" s="172">
        <v>2</v>
      </c>
      <c r="AP98" s="170">
        <f t="shared" si="12"/>
        <v>13.065917554060233</v>
      </c>
      <c r="AQ98" s="170" t="s">
        <v>103</v>
      </c>
    </row>
    <row r="99" spans="2:43" ht="24" customHeight="1" x14ac:dyDescent="0.2">
      <c r="B99" s="198"/>
      <c r="C99" s="197" t="s">
        <v>112</v>
      </c>
      <c r="D99" s="167">
        <v>100213</v>
      </c>
      <c r="E99" s="223">
        <v>29741</v>
      </c>
      <c r="F99" s="170">
        <f t="shared" si="11"/>
        <v>29.677786315148737</v>
      </c>
      <c r="G99" s="172">
        <v>29006</v>
      </c>
      <c r="H99" s="172">
        <v>735</v>
      </c>
      <c r="I99" s="172">
        <v>532</v>
      </c>
      <c r="J99" s="172">
        <v>9</v>
      </c>
      <c r="K99" s="170">
        <f t="shared" si="9"/>
        <v>2.471335866312498</v>
      </c>
      <c r="L99" s="172">
        <v>685</v>
      </c>
      <c r="M99" s="172">
        <v>505</v>
      </c>
      <c r="N99" s="172">
        <v>7</v>
      </c>
      <c r="O99" s="172">
        <v>697</v>
      </c>
      <c r="P99" s="172">
        <v>118</v>
      </c>
      <c r="Q99" s="170">
        <f t="shared" si="10"/>
        <v>16.929698708751793</v>
      </c>
      <c r="R99" s="172">
        <v>1</v>
      </c>
      <c r="S99" s="170">
        <f t="shared" si="13"/>
        <v>0.84745762711864403</v>
      </c>
      <c r="T99" s="172">
        <v>0</v>
      </c>
      <c r="U99" s="172">
        <v>299</v>
      </c>
      <c r="V99" s="172">
        <v>1</v>
      </c>
      <c r="W99" s="172">
        <v>14</v>
      </c>
      <c r="X99" s="172">
        <v>1</v>
      </c>
      <c r="Y99" s="172">
        <v>0</v>
      </c>
      <c r="Z99" s="172">
        <v>1</v>
      </c>
      <c r="AA99" s="172">
        <v>17</v>
      </c>
      <c r="AB99" s="172">
        <v>14</v>
      </c>
      <c r="AC99" s="172">
        <v>2</v>
      </c>
      <c r="AD99" s="172">
        <v>44</v>
      </c>
      <c r="AE99" s="172">
        <v>42</v>
      </c>
      <c r="AF99" s="172">
        <v>0</v>
      </c>
      <c r="AG99" s="172">
        <v>2</v>
      </c>
      <c r="AH99" s="172">
        <v>0</v>
      </c>
      <c r="AI99" s="172">
        <v>317</v>
      </c>
      <c r="AJ99" s="172">
        <v>50</v>
      </c>
      <c r="AK99" s="172">
        <v>8</v>
      </c>
      <c r="AL99" s="172">
        <v>17</v>
      </c>
      <c r="AM99" s="172">
        <v>0</v>
      </c>
      <c r="AN99" s="172">
        <v>0</v>
      </c>
      <c r="AO99" s="172">
        <v>17</v>
      </c>
      <c r="AP99" s="170">
        <f t="shared" si="12"/>
        <v>57.160149288860495</v>
      </c>
      <c r="AQ99" s="170" t="s">
        <v>103</v>
      </c>
    </row>
    <row r="100" spans="2:43" ht="24" customHeight="1" x14ac:dyDescent="0.2">
      <c r="B100" s="198"/>
      <c r="C100" s="197" t="s">
        <v>113</v>
      </c>
      <c r="D100" s="167">
        <v>72627</v>
      </c>
      <c r="E100" s="223">
        <v>24637</v>
      </c>
      <c r="F100" s="170">
        <f t="shared" si="11"/>
        <v>33.922645847962876</v>
      </c>
      <c r="G100" s="172">
        <v>23965</v>
      </c>
      <c r="H100" s="172">
        <v>672</v>
      </c>
      <c r="I100" s="172">
        <v>505</v>
      </c>
      <c r="J100" s="172">
        <v>17</v>
      </c>
      <c r="K100" s="170">
        <f t="shared" si="9"/>
        <v>2.7276048220156675</v>
      </c>
      <c r="L100" s="172">
        <v>632</v>
      </c>
      <c r="M100" s="172">
        <v>485</v>
      </c>
      <c r="N100" s="172">
        <v>14</v>
      </c>
      <c r="O100" s="172">
        <v>494</v>
      </c>
      <c r="P100" s="172">
        <v>110</v>
      </c>
      <c r="Q100" s="170">
        <f t="shared" si="10"/>
        <v>22.267206477732792</v>
      </c>
      <c r="R100" s="172">
        <v>0</v>
      </c>
      <c r="S100" s="170" t="s">
        <v>49</v>
      </c>
      <c r="T100" s="172">
        <v>0</v>
      </c>
      <c r="U100" s="172">
        <v>280</v>
      </c>
      <c r="V100" s="172">
        <v>0</v>
      </c>
      <c r="W100" s="172">
        <v>4</v>
      </c>
      <c r="X100" s="172">
        <v>0</v>
      </c>
      <c r="Y100" s="172">
        <v>1</v>
      </c>
      <c r="Z100" s="172">
        <v>2</v>
      </c>
      <c r="AA100" s="172">
        <v>7</v>
      </c>
      <c r="AB100" s="172">
        <v>4</v>
      </c>
      <c r="AC100" s="172">
        <v>3</v>
      </c>
      <c r="AD100" s="172">
        <v>38</v>
      </c>
      <c r="AE100" s="172">
        <v>31</v>
      </c>
      <c r="AF100" s="172">
        <v>2</v>
      </c>
      <c r="AG100" s="172">
        <v>3</v>
      </c>
      <c r="AH100" s="172">
        <v>2</v>
      </c>
      <c r="AI100" s="172">
        <v>300</v>
      </c>
      <c r="AJ100" s="172">
        <v>40</v>
      </c>
      <c r="AK100" s="172">
        <v>6</v>
      </c>
      <c r="AL100" s="172">
        <v>7</v>
      </c>
      <c r="AM100" s="172">
        <v>0</v>
      </c>
      <c r="AN100" s="172">
        <v>0</v>
      </c>
      <c r="AO100" s="172">
        <v>7</v>
      </c>
      <c r="AP100" s="170">
        <f t="shared" si="12"/>
        <v>28.412550229329867</v>
      </c>
      <c r="AQ100" s="170">
        <f t="shared" si="14"/>
        <v>8.1178714940942474</v>
      </c>
    </row>
    <row r="101" spans="2:43" ht="24" customHeight="1" x14ac:dyDescent="0.2">
      <c r="B101" s="198"/>
      <c r="C101" s="197" t="s">
        <v>114</v>
      </c>
      <c r="D101" s="167">
        <v>70046</v>
      </c>
      <c r="E101" s="223">
        <v>20282</v>
      </c>
      <c r="F101" s="170">
        <f t="shared" si="11"/>
        <v>28.955257973331811</v>
      </c>
      <c r="G101" s="172">
        <v>19645</v>
      </c>
      <c r="H101" s="172">
        <v>637</v>
      </c>
      <c r="I101" s="172">
        <v>451</v>
      </c>
      <c r="J101" s="172">
        <v>7</v>
      </c>
      <c r="K101" s="170">
        <f t="shared" si="9"/>
        <v>3.140715905729218</v>
      </c>
      <c r="L101" s="172">
        <v>604</v>
      </c>
      <c r="M101" s="172">
        <v>430</v>
      </c>
      <c r="N101" s="172">
        <v>6</v>
      </c>
      <c r="O101" s="172">
        <v>287</v>
      </c>
      <c r="P101" s="172">
        <v>76</v>
      </c>
      <c r="Q101" s="170">
        <f t="shared" si="10"/>
        <v>26.480836236933797</v>
      </c>
      <c r="R101" s="172">
        <v>0</v>
      </c>
      <c r="S101" s="170" t="s">
        <v>49</v>
      </c>
      <c r="T101" s="172">
        <v>0</v>
      </c>
      <c r="U101" s="172">
        <v>246</v>
      </c>
      <c r="V101" s="172">
        <v>0</v>
      </c>
      <c r="W101" s="172">
        <v>8</v>
      </c>
      <c r="X101" s="172">
        <v>2</v>
      </c>
      <c r="Y101" s="172">
        <v>1</v>
      </c>
      <c r="Z101" s="172">
        <v>2</v>
      </c>
      <c r="AA101" s="172">
        <v>13</v>
      </c>
      <c r="AB101" s="172">
        <v>12</v>
      </c>
      <c r="AC101" s="172">
        <v>1</v>
      </c>
      <c r="AD101" s="172">
        <v>24</v>
      </c>
      <c r="AE101" s="172">
        <v>19</v>
      </c>
      <c r="AF101" s="172">
        <v>1</v>
      </c>
      <c r="AG101" s="172">
        <v>2</v>
      </c>
      <c r="AH101" s="172">
        <v>1</v>
      </c>
      <c r="AI101" s="172">
        <v>310</v>
      </c>
      <c r="AJ101" s="172">
        <v>33</v>
      </c>
      <c r="AK101" s="172">
        <v>10</v>
      </c>
      <c r="AL101" s="172">
        <v>12</v>
      </c>
      <c r="AM101" s="172">
        <v>0</v>
      </c>
      <c r="AN101" s="172">
        <v>1</v>
      </c>
      <c r="AO101" s="172">
        <v>13</v>
      </c>
      <c r="AP101" s="170">
        <f t="shared" si="12"/>
        <v>64.096242974065675</v>
      </c>
      <c r="AQ101" s="170">
        <f t="shared" si="14"/>
        <v>4.9304802287742824</v>
      </c>
    </row>
    <row r="102" spans="2:43" ht="24" customHeight="1" thickBot="1" x14ac:dyDescent="0.25">
      <c r="B102" s="198"/>
      <c r="C102" s="199" t="s">
        <v>115</v>
      </c>
      <c r="D102" s="201">
        <v>159102</v>
      </c>
      <c r="E102" s="225">
        <v>18530</v>
      </c>
      <c r="F102" s="204">
        <f t="shared" si="11"/>
        <v>11.646616635868813</v>
      </c>
      <c r="G102" s="206">
        <v>17819</v>
      </c>
      <c r="H102" s="206">
        <v>711</v>
      </c>
      <c r="I102" s="206">
        <v>441</v>
      </c>
      <c r="J102" s="206">
        <v>12</v>
      </c>
      <c r="K102" s="204">
        <f t="shared" si="9"/>
        <v>3.8370210469508907</v>
      </c>
      <c r="L102" s="206">
        <v>650</v>
      </c>
      <c r="M102" s="206">
        <v>416</v>
      </c>
      <c r="N102" s="206">
        <v>8</v>
      </c>
      <c r="O102" s="206">
        <v>152</v>
      </c>
      <c r="P102" s="206">
        <v>42</v>
      </c>
      <c r="Q102" s="204">
        <f t="shared" si="10"/>
        <v>27.631578947368425</v>
      </c>
      <c r="R102" s="206">
        <v>0</v>
      </c>
      <c r="S102" s="204" t="s">
        <v>103</v>
      </c>
      <c r="T102" s="206">
        <v>0</v>
      </c>
      <c r="U102" s="206">
        <v>256</v>
      </c>
      <c r="V102" s="206">
        <v>0</v>
      </c>
      <c r="W102" s="206">
        <v>4</v>
      </c>
      <c r="X102" s="206">
        <v>2</v>
      </c>
      <c r="Y102" s="206">
        <v>1</v>
      </c>
      <c r="Z102" s="206">
        <v>1</v>
      </c>
      <c r="AA102" s="206">
        <v>8</v>
      </c>
      <c r="AB102" s="206">
        <v>4</v>
      </c>
      <c r="AC102" s="206">
        <v>3</v>
      </c>
      <c r="AD102" s="206">
        <v>35</v>
      </c>
      <c r="AE102" s="206">
        <v>31</v>
      </c>
      <c r="AF102" s="206">
        <v>2</v>
      </c>
      <c r="AG102" s="206">
        <v>5</v>
      </c>
      <c r="AH102" s="206">
        <v>0</v>
      </c>
      <c r="AI102" s="206">
        <v>338</v>
      </c>
      <c r="AJ102" s="206">
        <v>61</v>
      </c>
      <c r="AK102" s="206">
        <v>11</v>
      </c>
      <c r="AL102" s="206">
        <v>8</v>
      </c>
      <c r="AM102" s="206">
        <v>0</v>
      </c>
      <c r="AN102" s="206">
        <v>0</v>
      </c>
      <c r="AO102" s="206">
        <v>8</v>
      </c>
      <c r="AP102" s="204">
        <f t="shared" si="12"/>
        <v>43.173232595790608</v>
      </c>
      <c r="AQ102" s="204" t="s">
        <v>103</v>
      </c>
    </row>
    <row r="103" spans="2:43" ht="24" customHeight="1" thickBot="1" x14ac:dyDescent="0.25">
      <c r="B103" s="207"/>
      <c r="C103" s="208" t="s">
        <v>117</v>
      </c>
      <c r="D103" s="210">
        <v>773291</v>
      </c>
      <c r="E103" s="210">
        <v>131056</v>
      </c>
      <c r="F103" s="213">
        <f t="shared" si="11"/>
        <v>16.947824299002576</v>
      </c>
      <c r="G103" s="212">
        <v>127648</v>
      </c>
      <c r="H103" s="212">
        <v>3408</v>
      </c>
      <c r="I103" s="212">
        <v>2400</v>
      </c>
      <c r="J103" s="212">
        <v>53</v>
      </c>
      <c r="K103" s="213">
        <f t="shared" si="9"/>
        <v>2.6004150897326337</v>
      </c>
      <c r="L103" s="212">
        <v>3174</v>
      </c>
      <c r="M103" s="212">
        <v>2285</v>
      </c>
      <c r="N103" s="212">
        <v>42</v>
      </c>
      <c r="O103" s="212">
        <v>2486</v>
      </c>
      <c r="P103" s="212">
        <v>472</v>
      </c>
      <c r="Q103" s="213">
        <f t="shared" si="10"/>
        <v>18.98632341110217</v>
      </c>
      <c r="R103" s="212">
        <v>1</v>
      </c>
      <c r="S103" s="213">
        <f t="shared" si="13"/>
        <v>0.21186440677966101</v>
      </c>
      <c r="T103" s="212">
        <v>0</v>
      </c>
      <c r="U103" s="212">
        <v>1385</v>
      </c>
      <c r="V103" s="212">
        <v>1</v>
      </c>
      <c r="W103" s="212">
        <v>33</v>
      </c>
      <c r="X103" s="212">
        <v>5</v>
      </c>
      <c r="Y103" s="212">
        <v>3</v>
      </c>
      <c r="Z103" s="212">
        <v>6</v>
      </c>
      <c r="AA103" s="212">
        <v>48</v>
      </c>
      <c r="AB103" s="212">
        <v>36</v>
      </c>
      <c r="AC103" s="212">
        <v>10</v>
      </c>
      <c r="AD103" s="212">
        <v>166</v>
      </c>
      <c r="AE103" s="212">
        <v>141</v>
      </c>
      <c r="AF103" s="212">
        <v>7</v>
      </c>
      <c r="AG103" s="212">
        <v>15</v>
      </c>
      <c r="AH103" s="212">
        <v>3</v>
      </c>
      <c r="AI103" s="212">
        <v>1530</v>
      </c>
      <c r="AJ103" s="212">
        <v>234</v>
      </c>
      <c r="AK103" s="212">
        <v>39</v>
      </c>
      <c r="AL103" s="212">
        <v>47</v>
      </c>
      <c r="AM103" s="212">
        <v>0</v>
      </c>
      <c r="AN103" s="212">
        <v>1</v>
      </c>
      <c r="AO103" s="212">
        <v>48</v>
      </c>
      <c r="AP103" s="213">
        <f t="shared" si="12"/>
        <v>36.625564644121603</v>
      </c>
      <c r="AQ103" s="213">
        <f t="shared" si="14"/>
        <v>2.2890977902576002</v>
      </c>
    </row>
    <row r="104" spans="2:43" ht="24" customHeight="1" thickTop="1" x14ac:dyDescent="0.2">
      <c r="B104" s="182"/>
      <c r="C104" s="183" t="s">
        <v>118</v>
      </c>
      <c r="D104" s="185">
        <v>1454475</v>
      </c>
      <c r="E104" s="185">
        <v>216986</v>
      </c>
      <c r="F104" s="188">
        <f t="shared" si="11"/>
        <v>14.91851011533371</v>
      </c>
      <c r="G104" s="187">
        <v>210591</v>
      </c>
      <c r="H104" s="187">
        <v>6395</v>
      </c>
      <c r="I104" s="187">
        <v>4184</v>
      </c>
      <c r="J104" s="187">
        <v>120</v>
      </c>
      <c r="K104" s="188">
        <f t="shared" si="9"/>
        <v>2.9471947498916982</v>
      </c>
      <c r="L104" s="187">
        <v>5862</v>
      </c>
      <c r="M104" s="187">
        <v>3930</v>
      </c>
      <c r="N104" s="187">
        <v>104</v>
      </c>
      <c r="O104" s="187">
        <v>33302</v>
      </c>
      <c r="P104" s="187">
        <v>5521</v>
      </c>
      <c r="Q104" s="188">
        <f t="shared" si="10"/>
        <v>16.578583868836709</v>
      </c>
      <c r="R104" s="187">
        <v>19</v>
      </c>
      <c r="S104" s="188">
        <f t="shared" si="13"/>
        <v>0.34414055424741896</v>
      </c>
      <c r="T104" s="187">
        <v>15</v>
      </c>
      <c r="U104" s="187">
        <v>2302</v>
      </c>
      <c r="V104" s="187">
        <v>1</v>
      </c>
      <c r="W104" s="187">
        <v>59</v>
      </c>
      <c r="X104" s="187">
        <v>13</v>
      </c>
      <c r="Y104" s="187">
        <v>21</v>
      </c>
      <c r="Z104" s="187">
        <v>21</v>
      </c>
      <c r="AA104" s="187">
        <v>116</v>
      </c>
      <c r="AB104" s="187">
        <v>76</v>
      </c>
      <c r="AC104" s="187">
        <v>25</v>
      </c>
      <c r="AD104" s="187">
        <v>354</v>
      </c>
      <c r="AE104" s="187">
        <v>268</v>
      </c>
      <c r="AF104" s="187">
        <v>27</v>
      </c>
      <c r="AG104" s="187">
        <v>39</v>
      </c>
      <c r="AH104" s="187">
        <v>7</v>
      </c>
      <c r="AI104" s="187">
        <v>3028</v>
      </c>
      <c r="AJ104" s="187">
        <v>533</v>
      </c>
      <c r="AK104" s="187">
        <v>64</v>
      </c>
      <c r="AL104" s="187">
        <v>111</v>
      </c>
      <c r="AM104" s="187">
        <v>3</v>
      </c>
      <c r="AN104" s="187">
        <v>2</v>
      </c>
      <c r="AO104" s="187">
        <v>116</v>
      </c>
      <c r="AP104" s="188">
        <f t="shared" si="12"/>
        <v>53.459670209137919</v>
      </c>
      <c r="AQ104" s="188">
        <f t="shared" si="14"/>
        <v>3.2260145815859089</v>
      </c>
    </row>
  </sheetData>
  <mergeCells count="153">
    <mergeCell ref="N77:N78"/>
    <mergeCell ref="V77:V78"/>
    <mergeCell ref="W77:W78"/>
    <mergeCell ref="X77:X78"/>
    <mergeCell ref="Y77:Y78"/>
    <mergeCell ref="Z77:Z78"/>
    <mergeCell ref="AN75:AN78"/>
    <mergeCell ref="AO75:AO78"/>
    <mergeCell ref="V76:Z76"/>
    <mergeCell ref="AA76:AA78"/>
    <mergeCell ref="AB76:AC76"/>
    <mergeCell ref="H77:H78"/>
    <mergeCell ref="I77:I78"/>
    <mergeCell ref="J77:J78"/>
    <mergeCell ref="L77:L78"/>
    <mergeCell ref="M77:M78"/>
    <mergeCell ref="AD74:AF76"/>
    <mergeCell ref="AG74:AG78"/>
    <mergeCell ref="AH74:AH78"/>
    <mergeCell ref="AI74:AI78"/>
    <mergeCell ref="AL75:AL78"/>
    <mergeCell ref="AM75:AM78"/>
    <mergeCell ref="AD77:AD78"/>
    <mergeCell ref="AE77:AE78"/>
    <mergeCell ref="AF77:AF78"/>
    <mergeCell ref="Q74:Q78"/>
    <mergeCell ref="R74:R78"/>
    <mergeCell ref="S74:S78"/>
    <mergeCell ref="T74:T78"/>
    <mergeCell ref="U74:U78"/>
    <mergeCell ref="V74:AC75"/>
    <mergeCell ref="AB77:AB78"/>
    <mergeCell ref="AC77:AC78"/>
    <mergeCell ref="AJ73:AJ78"/>
    <mergeCell ref="AK73:AK78"/>
    <mergeCell ref="AL73:AO74"/>
    <mergeCell ref="AP73:AP78"/>
    <mergeCell ref="AQ73:AQ78"/>
    <mergeCell ref="G74:G78"/>
    <mergeCell ref="H74:J76"/>
    <mergeCell ref="K74:K78"/>
    <mergeCell ref="L74:N76"/>
    <mergeCell ref="O74:O78"/>
    <mergeCell ref="AE42:AE43"/>
    <mergeCell ref="AF42:AF43"/>
    <mergeCell ref="B73:C78"/>
    <mergeCell ref="D73:D78"/>
    <mergeCell ref="E73:E78"/>
    <mergeCell ref="F73:F78"/>
    <mergeCell ref="G73:N73"/>
    <mergeCell ref="O73:T73"/>
    <mergeCell ref="U73:AI73"/>
    <mergeCell ref="P74:P78"/>
    <mergeCell ref="H42:H43"/>
    <mergeCell ref="I42:I43"/>
    <mergeCell ref="J42:J43"/>
    <mergeCell ref="L42:L43"/>
    <mergeCell ref="M42:M43"/>
    <mergeCell ref="N42:N43"/>
    <mergeCell ref="AM40:AM43"/>
    <mergeCell ref="AN40:AN43"/>
    <mergeCell ref="AO40:AO43"/>
    <mergeCell ref="V41:Z41"/>
    <mergeCell ref="AA41:AA43"/>
    <mergeCell ref="AB41:AC41"/>
    <mergeCell ref="V42:V43"/>
    <mergeCell ref="W42:W43"/>
    <mergeCell ref="X42:X43"/>
    <mergeCell ref="Y42:Y43"/>
    <mergeCell ref="V39:AC40"/>
    <mergeCell ref="AD39:AF41"/>
    <mergeCell ref="AG39:AG43"/>
    <mergeCell ref="AH39:AH43"/>
    <mergeCell ref="AI39:AI43"/>
    <mergeCell ref="AL40:AL43"/>
    <mergeCell ref="Z42:Z43"/>
    <mergeCell ref="AB42:AB43"/>
    <mergeCell ref="AC42:AC43"/>
    <mergeCell ref="AD42:AD43"/>
    <mergeCell ref="P39:P43"/>
    <mergeCell ref="Q39:Q43"/>
    <mergeCell ref="R39:R43"/>
    <mergeCell ref="S39:S43"/>
    <mergeCell ref="T39:T43"/>
    <mergeCell ref="U39:U43"/>
    <mergeCell ref="AJ38:AJ43"/>
    <mergeCell ref="AK38:AK43"/>
    <mergeCell ref="AL38:AO39"/>
    <mergeCell ref="AP38:AP43"/>
    <mergeCell ref="AQ38:AQ43"/>
    <mergeCell ref="G39:G43"/>
    <mergeCell ref="H39:J41"/>
    <mergeCell ref="K39:K43"/>
    <mergeCell ref="L39:N41"/>
    <mergeCell ref="O39:O43"/>
    <mergeCell ref="AD7:AD8"/>
    <mergeCell ref="AE7:AE8"/>
    <mergeCell ref="AF7:AF8"/>
    <mergeCell ref="B38:C43"/>
    <mergeCell ref="D38:D43"/>
    <mergeCell ref="E38:E43"/>
    <mergeCell ref="F38:F43"/>
    <mergeCell ref="G38:N38"/>
    <mergeCell ref="O38:T38"/>
    <mergeCell ref="U38:AI38"/>
    <mergeCell ref="W7:W8"/>
    <mergeCell ref="X7:X8"/>
    <mergeCell ref="Y7:Y8"/>
    <mergeCell ref="Z7:Z8"/>
    <mergeCell ref="AB7:AB8"/>
    <mergeCell ref="AC7:AC8"/>
    <mergeCell ref="V6:Z6"/>
    <mergeCell ref="AA6:AA8"/>
    <mergeCell ref="AB6:AC6"/>
    <mergeCell ref="H7:H8"/>
    <mergeCell ref="I7:I8"/>
    <mergeCell ref="J7:J8"/>
    <mergeCell ref="L7:L8"/>
    <mergeCell ref="M7:M8"/>
    <mergeCell ref="N7:N8"/>
    <mergeCell ref="V7:V8"/>
    <mergeCell ref="AH4:AH8"/>
    <mergeCell ref="AI4:AI8"/>
    <mergeCell ref="AL5:AL8"/>
    <mergeCell ref="AM5:AM8"/>
    <mergeCell ref="AN5:AN8"/>
    <mergeCell ref="AO5:AO8"/>
    <mergeCell ref="O4:O8"/>
    <mergeCell ref="P4:P8"/>
    <mergeCell ref="Q4:Q8"/>
    <mergeCell ref="R4:R8"/>
    <mergeCell ref="S4:S8"/>
    <mergeCell ref="T4:T8"/>
    <mergeCell ref="U3:AI3"/>
    <mergeCell ref="AJ3:AJ8"/>
    <mergeCell ref="AK3:AK8"/>
    <mergeCell ref="AL3:AO4"/>
    <mergeCell ref="AP3:AP8"/>
    <mergeCell ref="AQ3:AQ8"/>
    <mergeCell ref="U4:U8"/>
    <mergeCell ref="V4:AC5"/>
    <mergeCell ref="AD4:AF6"/>
    <mergeCell ref="AG4:AG8"/>
    <mergeCell ref="B3:C8"/>
    <mergeCell ref="D3:D8"/>
    <mergeCell ref="E3:E8"/>
    <mergeCell ref="F3:F8"/>
    <mergeCell ref="G3:N3"/>
    <mergeCell ref="O3:T3"/>
    <mergeCell ref="G4:G8"/>
    <mergeCell ref="H4:J6"/>
    <mergeCell ref="K4:K8"/>
    <mergeCell ref="L4:N6"/>
  </mergeCells>
  <phoneticPr fontId="4"/>
  <pageMargins left="0.74803149606299213" right="0.35433070866141736" top="0.82677165354330717" bottom="0.35433070866141736" header="0.51181102362204722" footer="0.51181102362204722"/>
  <pageSetup paperSize="8" scale="45" pageOrder="overThenDown" orientation="landscape" r:id="rId1"/>
  <headerFooter alignWithMargins="0"/>
  <rowBreaks count="1" manualBreakCount="1">
    <brk id="70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市町村別（肺）</vt:lpstr>
      <vt:lpstr>年齢階級別（肺）</vt:lpstr>
      <vt:lpstr>'市町村別（肺）'!Print_Area</vt:lpstr>
      <vt:lpstr>'年齢階級別（肺）'!Print_Area</vt:lpstr>
      <vt:lpstr>'市町村別（肺）'!Print_Titles</vt:lpstr>
      <vt:lpstr>'年齢階級別（肺）'!Print_Titles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2019-01-24T01:02:43Z</dcterms:created>
  <dcterms:modified xsi:type="dcterms:W3CDTF">2019-01-24T01:04:27Z</dcterms:modified>
</cp:coreProperties>
</file>