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07_提供用集計表（市町村・HC別）\"/>
    </mc:Choice>
  </mc:AlternateContent>
  <bookViews>
    <workbookView xWindow="0" yWindow="0" windowWidth="20490" windowHeight="8835" tabRatio="906"/>
  </bookViews>
  <sheets>
    <sheet name="市町村別（子宮頸）" sheetId="1" r:id="rId1"/>
    <sheet name="年齢階級別（子宮頸）" sheetId="2" r:id="rId2"/>
    <sheet name="検診方法別（子宮頸）" sheetId="3" r:id="rId3"/>
  </sheets>
  <definedNames>
    <definedName name="_xlnm.Print_Area" localSheetId="2">'検診方法別（子宮頸）'!$A$1:$BA$26</definedName>
    <definedName name="_xlnm.Print_Area" localSheetId="0">'市町村別（子宮頸）'!$A$1:$BF$73</definedName>
    <definedName name="_xlnm.Print_Area" localSheetId="1">'年齢階級別（子宮頸）'!$A$1:$BE$76</definedName>
    <definedName name="_xlnm.Print_Titles" localSheetId="1">'年齢階級別（子宮頸）'!$B:$C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5" i="3" l="1"/>
  <c r="AY25" i="3"/>
  <c r="AX25" i="3"/>
  <c r="AW25" i="3"/>
  <c r="AZ24" i="3"/>
  <c r="AY24" i="3"/>
  <c r="AX24" i="3"/>
  <c r="AW24" i="3"/>
  <c r="AZ23" i="3"/>
  <c r="AY23" i="3"/>
  <c r="AX23" i="3"/>
  <c r="AW23" i="3"/>
  <c r="AW14" i="3"/>
  <c r="AZ13" i="3"/>
  <c r="AY13" i="3"/>
  <c r="AX13" i="3"/>
  <c r="AW13" i="3"/>
  <c r="AZ12" i="3"/>
  <c r="AY12" i="3"/>
  <c r="AX12" i="3"/>
  <c r="AW12" i="3"/>
  <c r="AZ11" i="3"/>
  <c r="AY11" i="3"/>
  <c r="AX11" i="3"/>
  <c r="AW11" i="3"/>
  <c r="BD75" i="2" l="1"/>
  <c r="BC75" i="2"/>
  <c r="BB75" i="2"/>
  <c r="BA75" i="2"/>
  <c r="AX75" i="2"/>
  <c r="BB74" i="2"/>
  <c r="BA74" i="2"/>
  <c r="AX74" i="2"/>
  <c r="BD73" i="2"/>
  <c r="BC73" i="2"/>
  <c r="BB73" i="2"/>
  <c r="BA73" i="2"/>
  <c r="AX73" i="2"/>
  <c r="BD72" i="2"/>
  <c r="BC72" i="2"/>
  <c r="BB72" i="2"/>
  <c r="BA72" i="2"/>
  <c r="AX72" i="2"/>
  <c r="BD71" i="2"/>
  <c r="BC71" i="2"/>
  <c r="BB71" i="2"/>
  <c r="BA71" i="2"/>
  <c r="AX71" i="2"/>
  <c r="BD70" i="2"/>
  <c r="BC70" i="2"/>
  <c r="BB70" i="2"/>
  <c r="BA70" i="2"/>
  <c r="AX70" i="2"/>
  <c r="BD69" i="2"/>
  <c r="BC69" i="2"/>
  <c r="BB69" i="2"/>
  <c r="BA69" i="2"/>
  <c r="AX69" i="2"/>
  <c r="BD68" i="2"/>
  <c r="BC68" i="2"/>
  <c r="BB68" i="2"/>
  <c r="BA68" i="2"/>
  <c r="AX68" i="2"/>
  <c r="BD67" i="2"/>
  <c r="BC67" i="2"/>
  <c r="BB67" i="2"/>
  <c r="BA67" i="2"/>
  <c r="AX67" i="2"/>
  <c r="BD66" i="2"/>
  <c r="BC66" i="2"/>
  <c r="BB66" i="2"/>
  <c r="BA66" i="2"/>
  <c r="AX66" i="2"/>
  <c r="BD65" i="2"/>
  <c r="BC65" i="2"/>
  <c r="BB65" i="2"/>
  <c r="BA65" i="2"/>
  <c r="AX65" i="2"/>
  <c r="BD64" i="2"/>
  <c r="BC64" i="2"/>
  <c r="BB64" i="2"/>
  <c r="BA64" i="2"/>
  <c r="AX64" i="2"/>
  <c r="BD63" i="2"/>
  <c r="BC63" i="2"/>
  <c r="BB63" i="2"/>
  <c r="BA63" i="2"/>
  <c r="AX63" i="2"/>
  <c r="BD62" i="2"/>
  <c r="BC62" i="2"/>
  <c r="BB62" i="2"/>
  <c r="BA62" i="2"/>
  <c r="AX62" i="2"/>
  <c r="AZ52" i="2"/>
  <c r="BD50" i="2"/>
  <c r="BC50" i="2"/>
  <c r="BB50" i="2"/>
  <c r="BA50" i="2"/>
  <c r="BB49" i="2"/>
  <c r="BA49" i="2"/>
  <c r="BD48" i="2"/>
  <c r="BC48" i="2"/>
  <c r="BB48" i="2"/>
  <c r="BA48" i="2"/>
  <c r="BB47" i="2"/>
  <c r="BA47" i="2"/>
  <c r="BD46" i="2"/>
  <c r="BC46" i="2"/>
  <c r="BB46" i="2"/>
  <c r="BA46" i="2"/>
  <c r="BB45" i="2"/>
  <c r="BA45" i="2"/>
  <c r="BD44" i="2"/>
  <c r="BC44" i="2"/>
  <c r="BB44" i="2"/>
  <c r="BA44" i="2"/>
  <c r="BD43" i="2"/>
  <c r="BC43" i="2"/>
  <c r="BB43" i="2"/>
  <c r="BA43" i="2"/>
  <c r="BD42" i="2"/>
  <c r="BC42" i="2"/>
  <c r="BB42" i="2"/>
  <c r="BA42" i="2"/>
  <c r="BD41" i="2"/>
  <c r="BC41" i="2"/>
  <c r="BB41" i="2"/>
  <c r="BA41" i="2"/>
  <c r="BB40" i="2"/>
  <c r="BA40" i="2"/>
  <c r="BD39" i="2"/>
  <c r="BC39" i="2"/>
  <c r="BB39" i="2"/>
  <c r="BA39" i="2"/>
  <c r="BD38" i="2"/>
  <c r="BC38" i="2"/>
  <c r="BB38" i="2"/>
  <c r="BA38" i="2"/>
  <c r="BB37" i="2"/>
  <c r="BA37" i="2"/>
  <c r="BD27" i="2"/>
  <c r="BD25" i="2"/>
  <c r="BC25" i="2"/>
  <c r="BB25" i="2"/>
  <c r="BA25" i="2"/>
  <c r="BB24" i="2"/>
  <c r="BA24" i="2"/>
  <c r="BB23" i="2"/>
  <c r="BA23" i="2"/>
  <c r="BD22" i="2"/>
  <c r="BC22" i="2"/>
  <c r="BB22" i="2"/>
  <c r="BA22" i="2"/>
  <c r="BD21" i="2"/>
  <c r="BC21" i="2"/>
  <c r="BB21" i="2"/>
  <c r="BA21" i="2"/>
  <c r="BD20" i="2"/>
  <c r="BC20" i="2"/>
  <c r="BB20" i="2"/>
  <c r="BA20" i="2"/>
  <c r="BB19" i="2"/>
  <c r="BA19" i="2"/>
  <c r="BD18" i="2"/>
  <c r="BC18" i="2"/>
  <c r="BB18" i="2"/>
  <c r="BA18" i="2"/>
  <c r="BD17" i="2"/>
  <c r="BC17" i="2"/>
  <c r="BB17" i="2"/>
  <c r="BA17" i="2"/>
  <c r="BD16" i="2"/>
  <c r="BC16" i="2"/>
  <c r="BB16" i="2"/>
  <c r="BA16" i="2"/>
  <c r="BD15" i="2"/>
  <c r="BC15" i="2"/>
  <c r="BB15" i="2"/>
  <c r="BA15" i="2"/>
  <c r="BD14" i="2"/>
  <c r="BC14" i="2"/>
  <c r="BB14" i="2"/>
  <c r="BA14" i="2"/>
  <c r="BB13" i="2"/>
  <c r="BA13" i="2"/>
  <c r="BD12" i="2"/>
  <c r="BC12" i="2"/>
  <c r="BB12" i="2"/>
  <c r="BA12" i="2"/>
  <c r="BE71" i="1" l="1"/>
  <c r="BD71" i="1"/>
  <c r="BC71" i="1"/>
  <c r="BB71" i="1"/>
  <c r="AY71" i="1"/>
  <c r="BE70" i="1"/>
  <c r="BD70" i="1"/>
  <c r="BC70" i="1"/>
  <c r="BB70" i="1"/>
  <c r="AY70" i="1"/>
  <c r="BC68" i="1"/>
  <c r="BB68" i="1"/>
  <c r="AY68" i="1"/>
  <c r="BC67" i="1"/>
  <c r="BB67" i="1"/>
  <c r="AY67" i="1"/>
  <c r="BC65" i="1"/>
  <c r="BB65" i="1"/>
  <c r="AY65" i="1"/>
  <c r="BC64" i="1"/>
  <c r="BB64" i="1"/>
  <c r="AY64" i="1"/>
  <c r="BE62" i="1"/>
  <c r="BD62" i="1"/>
  <c r="BC62" i="1"/>
  <c r="BB62" i="1"/>
  <c r="AY62" i="1"/>
  <c r="BE61" i="1"/>
  <c r="BD61" i="1"/>
  <c r="BC61" i="1"/>
  <c r="BB61" i="1"/>
  <c r="AY61" i="1"/>
  <c r="BE60" i="1"/>
  <c r="BD60" i="1"/>
  <c r="BC60" i="1"/>
  <c r="BB60" i="1"/>
  <c r="AY60" i="1"/>
  <c r="BC58" i="1"/>
  <c r="BB58" i="1"/>
  <c r="AY58" i="1"/>
  <c r="BC57" i="1"/>
  <c r="BB57" i="1"/>
  <c r="AY57" i="1"/>
  <c r="BC56" i="1"/>
  <c r="BB56" i="1"/>
  <c r="AY56" i="1"/>
  <c r="BC54" i="1"/>
  <c r="BB54" i="1"/>
  <c r="AY54" i="1"/>
  <c r="BE53" i="1"/>
  <c r="BD53" i="1"/>
  <c r="BC53" i="1"/>
  <c r="BB53" i="1"/>
  <c r="AY53" i="1"/>
  <c r="BE52" i="1"/>
  <c r="BD52" i="1"/>
  <c r="BC52" i="1"/>
  <c r="BB52" i="1"/>
  <c r="AY52" i="1"/>
  <c r="BC50" i="1"/>
  <c r="BB50" i="1"/>
  <c r="AY50" i="1"/>
  <c r="BC49" i="1"/>
  <c r="BB49" i="1"/>
  <c r="AY49" i="1"/>
  <c r="BC48" i="1"/>
  <c r="BB48" i="1"/>
  <c r="AY48" i="1"/>
  <c r="BC46" i="1"/>
  <c r="BB46" i="1"/>
  <c r="AY46" i="1"/>
  <c r="BC45" i="1"/>
  <c r="BB45" i="1"/>
  <c r="AY45" i="1"/>
  <c r="BC43" i="1"/>
  <c r="BB43" i="1"/>
  <c r="AY43" i="1"/>
  <c r="AY42" i="1"/>
  <c r="BC41" i="1"/>
  <c r="BB41" i="1"/>
  <c r="AY41" i="1"/>
  <c r="BE40" i="1"/>
  <c r="BD40" i="1"/>
  <c r="BC40" i="1"/>
  <c r="BB40" i="1"/>
  <c r="AY40" i="1"/>
  <c r="BE39" i="1"/>
  <c r="BD39" i="1"/>
  <c r="BC39" i="1"/>
  <c r="BB39" i="1"/>
  <c r="AY39" i="1"/>
  <c r="BE37" i="1"/>
  <c r="BD37" i="1"/>
  <c r="BC37" i="1"/>
  <c r="BB37" i="1"/>
  <c r="AY37" i="1"/>
  <c r="BC36" i="1"/>
  <c r="BB36" i="1"/>
  <c r="AY36" i="1"/>
  <c r="BE35" i="1"/>
  <c r="BD35" i="1"/>
  <c r="BC35" i="1"/>
  <c r="BB35" i="1"/>
  <c r="AY35" i="1"/>
  <c r="BE34" i="1"/>
  <c r="BD34" i="1"/>
  <c r="BC34" i="1"/>
  <c r="BB34" i="1"/>
  <c r="AY34" i="1"/>
  <c r="BC33" i="1"/>
  <c r="BB33" i="1"/>
  <c r="AY33" i="1"/>
  <c r="BE32" i="1"/>
  <c r="BD32" i="1"/>
  <c r="BC32" i="1"/>
  <c r="BB32" i="1"/>
  <c r="AY32" i="1"/>
  <c r="BC30" i="1"/>
  <c r="BB30" i="1"/>
  <c r="AY30" i="1"/>
  <c r="BE29" i="1"/>
  <c r="BD29" i="1"/>
  <c r="BC29" i="1"/>
  <c r="BB29" i="1"/>
  <c r="AY29" i="1"/>
  <c r="BE28" i="1"/>
  <c r="BD28" i="1"/>
  <c r="BC28" i="1"/>
  <c r="BB28" i="1"/>
  <c r="AY28" i="1"/>
  <c r="BE26" i="1"/>
  <c r="BD26" i="1"/>
  <c r="BC26" i="1"/>
  <c r="BB26" i="1"/>
  <c r="AY26" i="1"/>
  <c r="BC25" i="1"/>
  <c r="BB25" i="1"/>
  <c r="AY25" i="1"/>
  <c r="BE24" i="1"/>
  <c r="BD24" i="1"/>
  <c r="BC24" i="1"/>
  <c r="BB24" i="1"/>
  <c r="AY24" i="1"/>
  <c r="BC23" i="1"/>
  <c r="BB23" i="1"/>
  <c r="AY23" i="1"/>
  <c r="BE22" i="1"/>
  <c r="BD22" i="1"/>
  <c r="BC22" i="1"/>
  <c r="BB22" i="1"/>
  <c r="AY22" i="1"/>
  <c r="BC20" i="1"/>
  <c r="BB20" i="1"/>
  <c r="AY20" i="1"/>
  <c r="BC19" i="1"/>
  <c r="BB19" i="1"/>
  <c r="AY19" i="1"/>
  <c r="BC18" i="1"/>
  <c r="BB18" i="1"/>
  <c r="AY18" i="1"/>
  <c r="BC17" i="1"/>
  <c r="BB17" i="1"/>
  <c r="AY17" i="1"/>
  <c r="BE15" i="1"/>
  <c r="BD15" i="1"/>
  <c r="BC15" i="1"/>
  <c r="BB15" i="1"/>
  <c r="AY15" i="1"/>
  <c r="BE14" i="1"/>
  <c r="BD14" i="1"/>
  <c r="BC14" i="1"/>
  <c r="BB14" i="1"/>
  <c r="AY14" i="1"/>
  <c r="BE12" i="1"/>
  <c r="BD12" i="1"/>
  <c r="BC12" i="1"/>
  <c r="BB12" i="1"/>
  <c r="AY12" i="1"/>
</calcChain>
</file>

<file path=xl/sharedStrings.xml><?xml version="1.0" encoding="utf-8"?>
<sst xmlns="http://schemas.openxmlformats.org/spreadsheetml/2006/main" count="603" uniqueCount="239">
  <si>
    <t>平成29年度　子宮がん検診（子宮頸部）結果報告 （市町村別集計表）</t>
    <rPh sb="25" eb="28">
      <t>シチョウソン</t>
    </rPh>
    <rPh sb="28" eb="29">
      <t>ベツ</t>
    </rPh>
    <rPh sb="29" eb="32">
      <t>シュウケイヒョウ</t>
    </rPh>
    <phoneticPr fontId="5"/>
  </si>
  <si>
    <t xml:space="preserve"> (注) ｢体がん｣は子宮頸がん検診に際して発見された体がんをいい、体がん検診において発見された体がんの報告は様式10号によること。</t>
  </si>
  <si>
    <t>※20歳以上</t>
    <rPh sb="3" eb="4">
      <t>サイ</t>
    </rPh>
    <rPh sb="4" eb="6">
      <t>イジョウ</t>
    </rPh>
    <phoneticPr fontId="2"/>
  </si>
  <si>
    <t>（平成30年3月末日現在）</t>
    <phoneticPr fontId="5"/>
  </si>
  <si>
    <t>区    分</t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</si>
  <si>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</si>
  <si>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4">
      <t>ジュシンシャスウ</t>
    </rPh>
    <phoneticPr fontId="2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</si>
  <si>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2"/>
  </si>
  <si>
    <t>内診</t>
    <rPh sb="0" eb="2">
      <t>ナイシン</t>
    </rPh>
    <phoneticPr fontId="2"/>
  </si>
  <si>
    <t>指導区分</t>
    <rPh sb="0" eb="2">
      <t>シドウ</t>
    </rPh>
    <rPh sb="2" eb="4">
      <t>クブン</t>
    </rPh>
    <phoneticPr fontId="2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</si>
  <si>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2"/>
  </si>
  <si>
    <t>精検受診者数</t>
    <rPh sb="0" eb="2">
      <t>セイケン</t>
    </rPh>
    <rPh sb="2" eb="6">
      <t>ジュシンシャスウ</t>
    </rPh>
    <phoneticPr fontId="2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</si>
  <si>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2"/>
  </si>
  <si>
    <t>診　断　名</t>
    <rPh sb="0" eb="1">
      <t>ミ</t>
    </rPh>
    <rPh sb="2" eb="3">
      <t>ダン</t>
    </rPh>
    <rPh sb="4" eb="5">
      <t>メイ</t>
    </rPh>
    <phoneticPr fontId="2"/>
  </si>
  <si>
    <t>精検未受診者</t>
    <phoneticPr fontId="2"/>
  </si>
  <si>
    <t>精検結果未把握</t>
    <phoneticPr fontId="2"/>
  </si>
  <si>
    <t>受診率</t>
    <rPh sb="0" eb="3">
      <t>ジュシンリツ</t>
    </rPh>
    <phoneticPr fontId="2"/>
  </si>
  <si>
    <t>参考</t>
    <rPh sb="0" eb="2">
      <t>サンコウ</t>
    </rPh>
    <phoneticPr fontId="2"/>
  </si>
  <si>
    <t>要精検率</t>
    <rPh sb="0" eb="1">
      <t>ヨウ</t>
    </rPh>
    <rPh sb="1" eb="3">
      <t>セイケン</t>
    </rPh>
    <rPh sb="3" eb="4">
      <t>リツ</t>
    </rPh>
    <phoneticPr fontId="2"/>
  </si>
  <si>
    <t>精検受診率</t>
    <rPh sb="0" eb="2">
      <t>セイケン</t>
    </rPh>
    <rPh sb="2" eb="5">
      <t>ジュシンリツ</t>
    </rPh>
    <phoneticPr fontId="2"/>
  </si>
  <si>
    <t>がん発見率</t>
    <rPh sb="2" eb="5">
      <t>ハッケンリツ</t>
    </rPh>
    <phoneticPr fontId="2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</si>
  <si>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2"/>
  </si>
  <si>
    <t>実施件数</t>
    <rPh sb="0" eb="2">
      <t>ジッシ</t>
    </rPh>
    <rPh sb="2" eb="4">
      <t>ケンスウ</t>
    </rPh>
    <phoneticPr fontId="2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</si>
  <si>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2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</si>
  <si>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2"/>
  </si>
  <si>
    <t>(腺系)</t>
    <rPh sb="1" eb="2">
      <t>セン</t>
    </rPh>
    <rPh sb="2" eb="3">
      <t>ケイ</t>
    </rPh>
    <phoneticPr fontId="2"/>
  </si>
  <si>
    <t>(その他)</t>
    <rPh sb="3" eb="4">
      <t>タ</t>
    </rPh>
    <phoneticPr fontId="2"/>
  </si>
  <si>
    <t>HPV検査
結果</t>
    <rPh sb="3" eb="5">
      <t>ケンサ</t>
    </rPh>
    <rPh sb="6" eb="8">
      <t>ケッカ</t>
    </rPh>
    <phoneticPr fontId="2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</si>
  <si>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2"/>
  </si>
  <si>
    <t>コルポ診実施件数</t>
    <rPh sb="3" eb="4">
      <t>シン</t>
    </rPh>
    <rPh sb="4" eb="6">
      <t>ジッシ</t>
    </rPh>
    <rPh sb="6" eb="8">
      <t>ケンスウ</t>
    </rPh>
    <phoneticPr fontId="2"/>
  </si>
  <si>
    <t>組織診実施件数</t>
    <rPh sb="0" eb="3">
      <t>ソシキシン</t>
    </rPh>
    <rPh sb="3" eb="5">
      <t>ジッシ</t>
    </rPh>
    <rPh sb="5" eb="7">
      <t>ケンスウ</t>
    </rPh>
    <phoneticPr fontId="2"/>
  </si>
  <si>
    <t>異常なし</t>
    <rPh sb="0" eb="2">
      <t>イジョウ</t>
    </rPh>
    <phoneticPr fontId="2"/>
  </si>
  <si>
    <t>がん・がん疑い</t>
    <rPh sb="5" eb="6">
      <t>ウタガ</t>
    </rPh>
    <phoneticPr fontId="2"/>
  </si>
  <si>
    <t>扁平上皮異形成</t>
    <rPh sb="0" eb="2">
      <t>ヘンペイ</t>
    </rPh>
    <rPh sb="2" eb="4">
      <t>ジョウヒ</t>
    </rPh>
    <rPh sb="4" eb="7">
      <t>イケイセイ</t>
    </rPh>
    <phoneticPr fontId="2"/>
  </si>
  <si>
    <t>内膜増殖症</t>
    <rPh sb="0" eb="2">
      <t>ナイマク</t>
    </rPh>
    <rPh sb="2" eb="4">
      <t>ゾウショク</t>
    </rPh>
    <rPh sb="4" eb="5">
      <t>ショウ</t>
    </rPh>
    <phoneticPr fontId="2"/>
  </si>
  <si>
    <t>その他</t>
    <rPh sb="2" eb="3">
      <t>タ</t>
    </rPh>
    <phoneticPr fontId="2"/>
  </si>
  <si>
    <t>前年度検診受診者</t>
    <rPh sb="0" eb="3">
      <t>ゼンネンド</t>
    </rPh>
    <rPh sb="3" eb="5">
      <t>ケンシン</t>
    </rPh>
    <rPh sb="5" eb="8">
      <t>ジュシンシャ</t>
    </rPh>
    <phoneticPr fontId="2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</si>
  <si>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2"/>
  </si>
  <si>
    <t>NILM(陰性)</t>
    <rPh sb="5" eb="7">
      <t>インセイ</t>
    </rPh>
    <phoneticPr fontId="2"/>
  </si>
  <si>
    <t>ASC-US</t>
    <phoneticPr fontId="2"/>
  </si>
  <si>
    <t>ASC-H</t>
    <phoneticPr fontId="2"/>
  </si>
  <si>
    <t>LSIL
（軽度異形成）</t>
    <rPh sb="6" eb="8">
      <t>ケイド</t>
    </rPh>
    <rPh sb="8" eb="9">
      <t>イ</t>
    </rPh>
    <rPh sb="9" eb="11">
      <t>ケイセイ</t>
    </rPh>
    <phoneticPr fontId="2"/>
  </si>
  <si>
    <t>HSIL</t>
    <phoneticPr fontId="2"/>
  </si>
  <si>
    <t>SCC
（扁平上皮がん）</t>
    <rPh sb="5" eb="7">
      <t>ヘンペイ</t>
    </rPh>
    <rPh sb="7" eb="9">
      <t>ジョウヒ</t>
    </rPh>
    <phoneticPr fontId="2"/>
  </si>
  <si>
    <t>AGC
（腺異型、腺がん疑い）</t>
    <rPh sb="5" eb="6">
      <t>セン</t>
    </rPh>
    <rPh sb="6" eb="8">
      <t>イケイ</t>
    </rPh>
    <rPh sb="9" eb="10">
      <t>セン</t>
    </rPh>
    <rPh sb="12" eb="13">
      <t>ウタガ</t>
    </rPh>
    <phoneticPr fontId="2"/>
  </si>
  <si>
    <t>AIS
（上皮内腺がん）</t>
    <rPh sb="5" eb="7">
      <t>ジョウヒ</t>
    </rPh>
    <rPh sb="7" eb="8">
      <t>ナイ</t>
    </rPh>
    <rPh sb="8" eb="9">
      <t>セン</t>
    </rPh>
    <phoneticPr fontId="2"/>
  </si>
  <si>
    <t>Adenoca
（腺がん）</t>
    <rPh sb="9" eb="10">
      <t>セン</t>
    </rPh>
    <phoneticPr fontId="2"/>
  </si>
  <si>
    <t>Other
（その他のがん）</t>
    <rPh sb="9" eb="10">
      <t>タ</t>
    </rPh>
    <phoneticPr fontId="2"/>
  </si>
  <si>
    <t>判定不能</t>
    <rPh sb="0" eb="2">
      <t>ハンテイ</t>
    </rPh>
    <rPh sb="2" eb="4">
      <t>フノウ</t>
    </rPh>
    <phoneticPr fontId="2"/>
  </si>
  <si>
    <t>がん</t>
    <phoneticPr fontId="2"/>
  </si>
  <si>
    <t>がんの疑い</t>
    <rPh sb="3" eb="4">
      <t>ウタガ</t>
    </rPh>
    <phoneticPr fontId="2"/>
  </si>
  <si>
    <t>精検不要</t>
    <rPh sb="0" eb="2">
      <t>セイケン</t>
    </rPh>
    <rPh sb="2" eb="4">
      <t>フヨウ</t>
    </rPh>
    <phoneticPr fontId="2"/>
  </si>
  <si>
    <t>要精検１</t>
    <rPh sb="0" eb="1">
      <t>ヨウ</t>
    </rPh>
    <rPh sb="1" eb="3">
      <t>セイケン</t>
    </rPh>
    <phoneticPr fontId="2"/>
  </si>
  <si>
    <t>要精検２</t>
    <rPh sb="0" eb="1">
      <t>ヨウ</t>
    </rPh>
    <rPh sb="1" eb="3">
      <t>セイケン</t>
    </rPh>
    <phoneticPr fontId="2"/>
  </si>
  <si>
    <t>頸がん</t>
    <rPh sb="0" eb="1">
      <t>ケイ</t>
    </rPh>
    <phoneticPr fontId="2"/>
  </si>
  <si>
    <t>頸がん疑い</t>
    <rPh sb="0" eb="1">
      <t>ケイ</t>
    </rPh>
    <rPh sb="3" eb="4">
      <t>ウタガ</t>
    </rPh>
    <phoneticPr fontId="2"/>
  </si>
  <si>
    <t>体がん</t>
    <rPh sb="0" eb="1">
      <t>タイ</t>
    </rPh>
    <phoneticPr fontId="2"/>
  </si>
  <si>
    <t>体がん疑い</t>
    <rPh sb="0" eb="1">
      <t>タイ</t>
    </rPh>
    <rPh sb="3" eb="4">
      <t>ウタガ</t>
    </rPh>
    <phoneticPr fontId="2"/>
  </si>
  <si>
    <t>高　度</t>
    <rPh sb="0" eb="1">
      <t>タカ</t>
    </rPh>
    <rPh sb="2" eb="3">
      <t>ド</t>
    </rPh>
    <phoneticPr fontId="2"/>
  </si>
  <si>
    <t>CIN2</t>
    <phoneticPr fontId="2"/>
  </si>
  <si>
    <t>CIN1</t>
    <phoneticPr fontId="2"/>
  </si>
  <si>
    <t>陰 性</t>
    <rPh sb="0" eb="1">
      <t>カゲ</t>
    </rPh>
    <rPh sb="2" eb="3">
      <t>セイ</t>
    </rPh>
    <phoneticPr fontId="2"/>
  </si>
  <si>
    <t>陽 性</t>
    <rPh sb="0" eb="1">
      <t>ヨウ</t>
    </rPh>
    <rPh sb="2" eb="3">
      <t>セイ</t>
    </rPh>
    <phoneticPr fontId="2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</si>
  <si>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2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</si>
  <si>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2"/>
  </si>
  <si>
    <t>上皮内がん</t>
    <rPh sb="0" eb="3">
      <t>ジョウヒナイ</t>
    </rPh>
    <phoneticPr fontId="2"/>
  </si>
  <si>
    <t>微小浸潤がん</t>
    <rPh sb="0" eb="2">
      <t>ビショウ</t>
    </rPh>
    <rPh sb="2" eb="4">
      <t>シンジュン</t>
    </rPh>
    <phoneticPr fontId="2"/>
  </si>
  <si>
    <t>浸潤がん</t>
    <rPh sb="0" eb="2">
      <t>シンジュン</t>
    </rPh>
    <phoneticPr fontId="2"/>
  </si>
  <si>
    <t>微小浸潤腺がん</t>
    <rPh sb="0" eb="2">
      <t>ビショウ</t>
    </rPh>
    <rPh sb="2" eb="4">
      <t>シンジュン</t>
    </rPh>
    <rPh sb="4" eb="5">
      <t>セン</t>
    </rPh>
    <phoneticPr fontId="2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</si>
  <si>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</si>
  <si>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</si>
  <si>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</si>
  <si>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2"/>
  </si>
  <si>
    <t>-</t>
    <phoneticPr fontId="2"/>
  </si>
  <si>
    <t>-</t>
    <phoneticPr fontId="2"/>
  </si>
  <si>
    <t>村上市</t>
    <rPh sb="0" eb="3">
      <t>ムラカミシ</t>
    </rPh>
    <phoneticPr fontId="2"/>
  </si>
  <si>
    <t>関川村</t>
    <rPh sb="0" eb="3">
      <t>セキカワムラ</t>
    </rPh>
    <phoneticPr fontId="2"/>
  </si>
  <si>
    <t>粟島浦村</t>
    <rPh sb="0" eb="4">
      <t>アワシマウラムラ</t>
    </rPh>
    <phoneticPr fontId="2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</si>
  <si>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</si>
  <si>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</si>
  <si>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</si>
  <si>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胎内市</t>
    <rPh sb="0" eb="3">
      <t>タイナイシ</t>
    </rPh>
    <phoneticPr fontId="2"/>
  </si>
  <si>
    <t>-</t>
    <phoneticPr fontId="2"/>
  </si>
  <si>
    <t>聖籠町</t>
    <rPh sb="0" eb="3">
      <t>セイロウマチ</t>
    </rPh>
    <phoneticPr fontId="2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</si>
  <si>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</si>
  <si>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</si>
  <si>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</si>
  <si>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-</t>
    <phoneticPr fontId="2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</si>
  <si>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2"/>
  </si>
  <si>
    <t>三条市</t>
    <rPh sb="0" eb="3">
      <t>サンジョウシ</t>
    </rPh>
    <phoneticPr fontId="2"/>
  </si>
  <si>
    <t>燕市</t>
    <rPh sb="0" eb="2">
      <t>ツバメシ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</si>
  <si>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</si>
  <si>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</si>
  <si>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弥彦村</t>
    <rPh sb="0" eb="3">
      <t>ヤヒコムラ</t>
    </rPh>
    <phoneticPr fontId="2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</si>
  <si>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</si>
  <si>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</si>
  <si>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</si>
  <si>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-</t>
    <phoneticPr fontId="2"/>
  </si>
  <si>
    <t>出雲崎町</t>
    <rPh sb="0" eb="4">
      <t>イズモザキマチ</t>
    </rPh>
    <phoneticPr fontId="2"/>
  </si>
  <si>
    <t>小千谷市</t>
    <rPh sb="0" eb="2">
      <t>コセン</t>
    </rPh>
    <rPh sb="2" eb="4">
      <t>タニシ</t>
    </rPh>
    <phoneticPr fontId="2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</si>
  <si>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2"/>
  </si>
  <si>
    <t>魚沼市</t>
    <rPh sb="0" eb="3">
      <t>ウオヌマシ</t>
    </rPh>
    <phoneticPr fontId="2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</si>
  <si>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2"/>
  </si>
  <si>
    <t>南魚沼市</t>
    <rPh sb="0" eb="4">
      <t>ミナミウオヌマシ</t>
    </rPh>
    <phoneticPr fontId="2"/>
  </si>
  <si>
    <t>湯沢町</t>
    <rPh sb="0" eb="3">
      <t>ユザワマチ</t>
    </rPh>
    <phoneticPr fontId="2"/>
  </si>
  <si>
    <t>-</t>
    <phoneticPr fontId="2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</si>
  <si>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</si>
  <si>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</si>
  <si>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</si>
  <si>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-</t>
    <phoneticPr fontId="2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</si>
  <si>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2"/>
  </si>
  <si>
    <t>柏崎市</t>
    <rPh sb="0" eb="3">
      <t>カシワザキシ</t>
    </rPh>
    <phoneticPr fontId="2"/>
  </si>
  <si>
    <t>刈羽村</t>
    <rPh sb="0" eb="2">
      <t>カリワ</t>
    </rPh>
    <rPh sb="2" eb="3">
      <t>ムラ</t>
    </rPh>
    <phoneticPr fontId="2"/>
  </si>
  <si>
    <t>-</t>
    <phoneticPr fontId="2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</si>
  <si>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</si>
  <si>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</si>
  <si>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</si>
  <si>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2"/>
  </si>
  <si>
    <t>糸魚川市</t>
    <rPh sb="0" eb="4">
      <t>イトイガワシ</t>
    </rPh>
    <phoneticPr fontId="2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</si>
  <si>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2"/>
  </si>
  <si>
    <t>佐渡市</t>
    <rPh sb="0" eb="3">
      <t>サドシ</t>
    </rPh>
    <phoneticPr fontId="2"/>
  </si>
  <si>
    <t>新潟市</t>
    <rPh sb="0" eb="3">
      <t>ニイガタシ</t>
    </rPh>
    <phoneticPr fontId="2"/>
  </si>
  <si>
    <t>平成29年度　子宮がん検診（子宮頸部）結果報告（年齢階級別集計表）1/3　</t>
    <rPh sb="24" eb="26">
      <t>ネンレイ</t>
    </rPh>
    <rPh sb="26" eb="28">
      <t>カイキュウ</t>
    </rPh>
    <rPh sb="28" eb="29">
      <t>ベツ</t>
    </rPh>
    <rPh sb="29" eb="32">
      <t>シュウケイヒョウ</t>
    </rPh>
    <phoneticPr fontId="2"/>
  </si>
  <si>
    <t>初 診</t>
    <phoneticPr fontId="2"/>
  </si>
  <si>
    <t>（平成30年3月末日現在）</t>
    <phoneticPr fontId="5"/>
  </si>
  <si>
    <t>区    分</t>
    <phoneticPr fontId="2"/>
  </si>
  <si>
    <t>精検未受診者</t>
    <phoneticPr fontId="2"/>
  </si>
  <si>
    <t>精検結果未把握</t>
    <phoneticPr fontId="2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</si>
  <si>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5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</si>
  <si>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2"/>
  </si>
  <si>
    <t>要精検率</t>
    <phoneticPr fontId="2"/>
  </si>
  <si>
    <t>精検受診率</t>
    <phoneticPr fontId="2"/>
  </si>
  <si>
    <t>がん発見率</t>
    <phoneticPr fontId="2"/>
  </si>
  <si>
    <t>陽性反応適中度</t>
    <rPh sb="4" eb="6">
      <t>テキチュウ</t>
    </rPh>
    <phoneticPr fontId="2"/>
  </si>
  <si>
    <t>ASC-H</t>
    <phoneticPr fontId="2"/>
  </si>
  <si>
    <t>HSIL</t>
    <phoneticPr fontId="2"/>
  </si>
  <si>
    <t>がん</t>
    <phoneticPr fontId="2"/>
  </si>
  <si>
    <t>CIN2</t>
    <phoneticPr fontId="2"/>
  </si>
  <si>
    <t>CIN1</t>
    <phoneticPr fontId="2"/>
  </si>
  <si>
    <t>頸がん
（扁平上皮系）</t>
    <rPh sb="0" eb="1">
      <t>ケイ</t>
    </rPh>
    <rPh sb="5" eb="7">
      <t>ヘンペイ</t>
    </rPh>
    <rPh sb="7" eb="9">
      <t>ジョウヒ</t>
    </rPh>
    <rPh sb="9" eb="10">
      <t>ケイ</t>
    </rPh>
    <phoneticPr fontId="2"/>
  </si>
  <si>
    <t>頸がん
（腺細胞系）</t>
    <rPh sb="0" eb="1">
      <t>ケイ</t>
    </rPh>
    <rPh sb="5" eb="6">
      <t>セン</t>
    </rPh>
    <rPh sb="6" eb="8">
      <t>サイボウ</t>
    </rPh>
    <rPh sb="8" eb="9">
      <t>ケイ</t>
    </rPh>
    <phoneticPr fontId="2"/>
  </si>
  <si>
    <t xml:space="preserve"> 20歳未満</t>
    <phoneticPr fontId="2"/>
  </si>
  <si>
    <t>-</t>
    <phoneticPr fontId="2"/>
  </si>
  <si>
    <t>-</t>
    <phoneticPr fontId="2"/>
  </si>
  <si>
    <t xml:space="preserve"> 20歳－24歳</t>
    <phoneticPr fontId="2"/>
  </si>
  <si>
    <t xml:space="preserve"> 25歳－29歳</t>
    <phoneticPr fontId="2"/>
  </si>
  <si>
    <t xml:space="preserve"> 30歳－34歳</t>
    <phoneticPr fontId="2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</si>
  <si>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</si>
  <si>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</si>
  <si>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</si>
  <si>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</si>
  <si>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</si>
  <si>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>-</t>
    <phoneticPr fontId="2"/>
  </si>
  <si>
    <t xml:space="preserve"> 60歳－64歳</t>
  </si>
  <si>
    <t xml:space="preserve"> 65歳－69歳</t>
  </si>
  <si>
    <t xml:space="preserve"> 70歳－74歳</t>
  </si>
  <si>
    <t xml:space="preserve"> 75歳－79歳</t>
  </si>
  <si>
    <t>-</t>
    <phoneticPr fontId="2"/>
  </si>
  <si>
    <t xml:space="preserve"> 80歳以上</t>
  </si>
  <si>
    <t>-</t>
    <phoneticPr fontId="2"/>
  </si>
  <si>
    <t>20歳以上計</t>
    <rPh sb="2" eb="3">
      <t>サイ</t>
    </rPh>
    <rPh sb="3" eb="5">
      <t>イジョウ</t>
    </rPh>
    <phoneticPr fontId="2"/>
  </si>
  <si>
    <t>平成29年度　子宮がん検診（子宮頸部）結果報告（年齢階級別集計表）2/3　</t>
    <rPh sb="24" eb="26">
      <t>ネンレイ</t>
    </rPh>
    <rPh sb="26" eb="28">
      <t>カイキュウ</t>
    </rPh>
    <rPh sb="28" eb="29">
      <t>ベツ</t>
    </rPh>
    <rPh sb="29" eb="32">
      <t>シュウケイヒョウ</t>
    </rPh>
    <phoneticPr fontId="2"/>
  </si>
  <si>
    <t>再　診</t>
    <rPh sb="0" eb="1">
      <t>サイ</t>
    </rPh>
    <rPh sb="2" eb="3">
      <t>ミ</t>
    </rPh>
    <phoneticPr fontId="5"/>
  </si>
  <si>
    <t>区    分</t>
    <phoneticPr fontId="2"/>
  </si>
  <si>
    <t>精検未受診者</t>
    <phoneticPr fontId="2"/>
  </si>
  <si>
    <t>精検結果未把握</t>
    <phoneticPr fontId="2"/>
  </si>
  <si>
    <t>要精検率</t>
    <phoneticPr fontId="2"/>
  </si>
  <si>
    <t>精検受診率</t>
    <phoneticPr fontId="2"/>
  </si>
  <si>
    <t>がん発見率</t>
    <phoneticPr fontId="2"/>
  </si>
  <si>
    <t>ASC-US</t>
    <phoneticPr fontId="2"/>
  </si>
  <si>
    <t>ASC-H</t>
    <phoneticPr fontId="2"/>
  </si>
  <si>
    <t>HSIL</t>
    <phoneticPr fontId="2"/>
  </si>
  <si>
    <t>CIN2</t>
    <phoneticPr fontId="2"/>
  </si>
  <si>
    <t xml:space="preserve"> 20歳未満</t>
    <phoneticPr fontId="2"/>
  </si>
  <si>
    <t>-</t>
    <phoneticPr fontId="2"/>
  </si>
  <si>
    <t xml:space="preserve"> 20歳－24歳</t>
    <phoneticPr fontId="2"/>
  </si>
  <si>
    <t xml:space="preserve"> 30歳－34歳</t>
    <phoneticPr fontId="2"/>
  </si>
  <si>
    <t>平成29年度　子宮がん検診（子宮頸部）結果報告（年齢階級別集計表）3/3　</t>
    <rPh sb="24" eb="26">
      <t>ネンレイ</t>
    </rPh>
    <rPh sb="26" eb="28">
      <t>カイキュウ</t>
    </rPh>
    <rPh sb="28" eb="29">
      <t>ベツ</t>
    </rPh>
    <rPh sb="29" eb="32">
      <t>シュウケイヒョウ</t>
    </rPh>
    <phoneticPr fontId="2"/>
  </si>
  <si>
    <t>初診・再診合計</t>
    <rPh sb="0" eb="2">
      <t>ショシン</t>
    </rPh>
    <rPh sb="3" eb="5">
      <t>サイシン</t>
    </rPh>
    <rPh sb="5" eb="7">
      <t>ゴウケイ</t>
    </rPh>
    <phoneticPr fontId="5"/>
  </si>
  <si>
    <t>区    分</t>
    <phoneticPr fontId="2"/>
  </si>
  <si>
    <t>精検未受診者</t>
    <phoneticPr fontId="2"/>
  </si>
  <si>
    <t>精検結果未把握</t>
    <phoneticPr fontId="2"/>
  </si>
  <si>
    <t>精検受診率</t>
    <phoneticPr fontId="2"/>
  </si>
  <si>
    <t>がん発見率</t>
    <phoneticPr fontId="2"/>
  </si>
  <si>
    <t>ASC-US</t>
    <phoneticPr fontId="2"/>
  </si>
  <si>
    <t>ASC-H</t>
    <phoneticPr fontId="2"/>
  </si>
  <si>
    <t>HSIL</t>
    <phoneticPr fontId="2"/>
  </si>
  <si>
    <t>がん</t>
    <phoneticPr fontId="2"/>
  </si>
  <si>
    <t>CIN2</t>
    <phoneticPr fontId="2"/>
  </si>
  <si>
    <t>CIN1</t>
    <phoneticPr fontId="2"/>
  </si>
  <si>
    <t xml:space="preserve"> 20歳未満</t>
    <phoneticPr fontId="2"/>
  </si>
  <si>
    <t xml:space="preserve"> 20歳－24歳</t>
    <phoneticPr fontId="2"/>
  </si>
  <si>
    <t xml:space="preserve"> 30歳－34歳</t>
    <rPh sb="3" eb="4">
      <t>サイ</t>
    </rPh>
    <rPh sb="7" eb="8">
      <t>サイ</t>
    </rPh>
    <phoneticPr fontId="2"/>
  </si>
  <si>
    <t>平成29年度　子宮がん検診（子宮頸部）結果報告（検診方法別集計表）</t>
    <rPh sb="24" eb="26">
      <t>ケンシン</t>
    </rPh>
    <rPh sb="26" eb="28">
      <t>ホウホウ</t>
    </rPh>
    <rPh sb="28" eb="29">
      <t>ベツ</t>
    </rPh>
    <rPh sb="29" eb="32">
      <t>シュウケイヒョウ</t>
    </rPh>
    <phoneticPr fontId="5"/>
  </si>
  <si>
    <t>検診車</t>
    <phoneticPr fontId="5"/>
  </si>
  <si>
    <t>(平成30年3月末日現在)</t>
    <phoneticPr fontId="5"/>
  </si>
  <si>
    <t xml:space="preserve"> 区    分</t>
    <phoneticPr fontId="2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</si>
  <si>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5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</si>
  <si>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5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</si>
  <si>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5"/>
  </si>
  <si>
    <t>診　断　名</t>
    <rPh sb="0" eb="1">
      <t>ミ</t>
    </rPh>
    <rPh sb="2" eb="3">
      <t>ダン</t>
    </rPh>
    <rPh sb="4" eb="5">
      <t>メイ</t>
    </rPh>
    <phoneticPr fontId="5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</si>
  <si>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</si>
  <si>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5"/>
  </si>
  <si>
    <t>HPV検査結果</t>
    <rPh sb="3" eb="5">
      <t>ケンサ</t>
    </rPh>
    <rPh sb="5" eb="7">
      <t>ケッカ</t>
    </rPh>
    <phoneticPr fontId="2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</si>
  <si>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5"/>
  </si>
  <si>
    <t>コルポ診実施件数</t>
    <rPh sb="3" eb="4">
      <t>チン</t>
    </rPh>
    <rPh sb="4" eb="6">
      <t>ジッシ</t>
    </rPh>
    <rPh sb="6" eb="8">
      <t>ケンスウ</t>
    </rPh>
    <phoneticPr fontId="5"/>
  </si>
  <si>
    <t>組織診実施件数</t>
    <rPh sb="0" eb="3">
      <t>ソシキシン</t>
    </rPh>
    <rPh sb="3" eb="5">
      <t>ジッシ</t>
    </rPh>
    <rPh sb="5" eb="7">
      <t>ケンスウ</t>
    </rPh>
    <phoneticPr fontId="5"/>
  </si>
  <si>
    <t>異常なし</t>
    <rPh sb="0" eb="2">
      <t>イジョウ</t>
    </rPh>
    <phoneticPr fontId="5"/>
  </si>
  <si>
    <t>がん・がん疑い</t>
    <rPh sb="5" eb="6">
      <t>ウタガ</t>
    </rPh>
    <phoneticPr fontId="5"/>
  </si>
  <si>
    <t>扁平上皮異形成</t>
    <rPh sb="0" eb="2">
      <t>ヘンペイ</t>
    </rPh>
    <rPh sb="2" eb="4">
      <t>ジョウヒ</t>
    </rPh>
    <rPh sb="4" eb="7">
      <t>イケイセイ</t>
    </rPh>
    <phoneticPr fontId="5"/>
  </si>
  <si>
    <t>内膜増加症</t>
    <rPh sb="0" eb="2">
      <t>ナイマク</t>
    </rPh>
    <rPh sb="2" eb="5">
      <t>ゾウカショウ</t>
    </rPh>
    <phoneticPr fontId="5"/>
  </si>
  <si>
    <t>その他</t>
    <rPh sb="2" eb="3">
      <t>タ</t>
    </rPh>
    <phoneticPr fontId="5"/>
  </si>
  <si>
    <t>ASC-US</t>
    <phoneticPr fontId="2"/>
  </si>
  <si>
    <t>がん</t>
    <phoneticPr fontId="2"/>
  </si>
  <si>
    <t>陰性</t>
    <rPh sb="0" eb="2">
      <t>インセイ</t>
    </rPh>
    <phoneticPr fontId="5"/>
  </si>
  <si>
    <t>陽性</t>
    <rPh sb="0" eb="2">
      <t>ヨウセイ</t>
    </rPh>
    <phoneticPr fontId="5"/>
  </si>
  <si>
    <t>頸がん</t>
    <rPh sb="0" eb="1">
      <t>クビ</t>
    </rPh>
    <phoneticPr fontId="5"/>
  </si>
  <si>
    <t>頸がん疑い</t>
    <rPh sb="0" eb="1">
      <t>ケイ</t>
    </rPh>
    <rPh sb="3" eb="4">
      <t>ウタガ</t>
    </rPh>
    <phoneticPr fontId="5"/>
  </si>
  <si>
    <t>体がん</t>
    <rPh sb="0" eb="1">
      <t>カラダ</t>
    </rPh>
    <phoneticPr fontId="5"/>
  </si>
  <si>
    <t>体がん疑い</t>
    <rPh sb="0" eb="1">
      <t>カラダ</t>
    </rPh>
    <rPh sb="3" eb="4">
      <t>ウタガ</t>
    </rPh>
    <phoneticPr fontId="5"/>
  </si>
  <si>
    <t>高度</t>
    <rPh sb="0" eb="2">
      <t>コウド</t>
    </rPh>
    <phoneticPr fontId="5"/>
  </si>
  <si>
    <t>CIN2</t>
    <phoneticPr fontId="5"/>
  </si>
  <si>
    <t>CIN1</t>
    <phoneticPr fontId="5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</si>
  <si>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5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</si>
  <si>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5"/>
  </si>
  <si>
    <t>上皮内がん</t>
    <rPh sb="0" eb="3">
      <t>ジョウヒナイ</t>
    </rPh>
    <phoneticPr fontId="5"/>
  </si>
  <si>
    <t>微小浸潤がん</t>
    <rPh sb="0" eb="2">
      <t>ビショウ</t>
    </rPh>
    <phoneticPr fontId="5"/>
  </si>
  <si>
    <t xml:space="preserve">  20歳未満</t>
    <rPh sb="5" eb="7">
      <t>ミマン</t>
    </rPh>
    <phoneticPr fontId="5"/>
  </si>
  <si>
    <t>-</t>
    <phoneticPr fontId="2"/>
  </si>
  <si>
    <t>-</t>
    <phoneticPr fontId="2"/>
  </si>
  <si>
    <t xml:space="preserve">  初  診</t>
  </si>
  <si>
    <t xml:space="preserve">  再  診</t>
  </si>
  <si>
    <t>施設</t>
    <phoneticPr fontId="5"/>
  </si>
  <si>
    <t xml:space="preserve"> 区    分</t>
    <phoneticPr fontId="2"/>
  </si>
  <si>
    <t>ASC-US</t>
    <phoneticPr fontId="2"/>
  </si>
  <si>
    <t>ASC-H</t>
    <phoneticPr fontId="2"/>
  </si>
  <si>
    <t>HSIL</t>
    <phoneticPr fontId="2"/>
  </si>
  <si>
    <t>がん</t>
    <phoneticPr fontId="2"/>
  </si>
  <si>
    <t>CIN2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</si>
</sst>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.0_);[Red]\(0.0\)"/>
    <numFmt numFmtId="177" formatCode="#,##0;\-#,##0;\-"/>
  </numFmts>
  <fonts count="21" x14ac:knownFonts="1">
    <font>
      <sz val="13.5"/>
      <name val="FixedSys"/>
      <charset val="128"/>
    </font>
    <font>
      <sz val="16"/>
      <name val="FixedSys"/>
      <charset val="128"/>
    </font>
    <font>
      <sz val="6.75"/>
      <name val="FixedSys"/>
      <charset val="128"/>
    </font>
    <font>
      <sz val="11"/>
      <name val="ＭＳ Ｐゴシック"/>
      <family val="3"/>
      <charset val="128"/>
    </font>
    <font>
      <b/>
      <sz val="40"/>
      <name val="ＭＳ 明朝"/>
      <family val="1"/>
      <charset val="128"/>
    </font>
    <font>
      <sz val="6.75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FixedSys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20"/>
      <name val="FixedSys"/>
      <charset val="128"/>
    </font>
    <font>
      <b/>
      <sz val="2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4"/>
      <name val="FixedSys"/>
      <charset val="128"/>
    </font>
    <font>
      <sz val="13"/>
      <name val="ＭＳ 明朝"/>
      <family val="1"/>
      <charset val="128"/>
    </font>
    <font>
      <b/>
      <sz val="2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 applyFill="1"/>
    <xf numFmtId="38" fontId="4" fillId="0" borderId="0" xfId="1" applyFont="1" applyFill="1" applyProtection="1"/>
    <xf numFmtId="38" fontId="6" fillId="0" borderId="0" xfId="1" applyFont="1" applyFill="1" applyProtection="1"/>
    <xf numFmtId="176" fontId="6" fillId="0" borderId="0" xfId="1" applyNumberFormat="1" applyFont="1" applyFill="1" applyProtection="1"/>
    <xf numFmtId="38" fontId="7" fillId="0" borderId="0" xfId="1" applyFont="1" applyFill="1" applyProtection="1"/>
    <xf numFmtId="0" fontId="8" fillId="0" borderId="0" xfId="0" applyFont="1" applyFill="1"/>
    <xf numFmtId="38" fontId="9" fillId="0" borderId="0" xfId="1" applyFont="1" applyFill="1" applyProtection="1"/>
    <xf numFmtId="38" fontId="10" fillId="0" borderId="0" xfId="1" applyFont="1" applyFill="1" applyProtection="1"/>
    <xf numFmtId="38" fontId="9" fillId="0" borderId="0" xfId="1" applyFont="1" applyFill="1" applyBorder="1" applyProtection="1"/>
    <xf numFmtId="38" fontId="9" fillId="0" borderId="0" xfId="1" applyFont="1" applyFill="1" applyAlignment="1" applyProtection="1">
      <protection locked="0"/>
    </xf>
    <xf numFmtId="176" fontId="9" fillId="0" borderId="0" xfId="1" applyNumberFormat="1" applyFont="1" applyFill="1" applyAlignment="1" applyProtection="1">
      <protection locked="0"/>
    </xf>
    <xf numFmtId="38" fontId="9" fillId="0" borderId="1" xfId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 textRotation="255" wrapText="1"/>
    </xf>
    <xf numFmtId="38" fontId="9" fillId="0" borderId="5" xfId="1" applyFont="1" applyFill="1" applyBorder="1" applyAlignment="1" applyProtection="1">
      <alignment horizontal="center" vertical="center" textRotation="255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shrinkToFit="1"/>
    </xf>
    <xf numFmtId="38" fontId="9" fillId="0" borderId="3" xfId="1" applyFont="1" applyFill="1" applyBorder="1" applyAlignment="1" applyProtection="1">
      <alignment horizontal="center" vertical="center" shrinkToFit="1"/>
    </xf>
    <xf numFmtId="176" fontId="9" fillId="0" borderId="5" xfId="1" applyNumberFormat="1" applyFont="1" applyFill="1" applyBorder="1" applyAlignment="1" applyProtection="1">
      <alignment horizontal="center" vertical="center" textRotation="255"/>
    </xf>
    <xf numFmtId="0" fontId="8" fillId="0" borderId="8" xfId="0" applyFont="1" applyFill="1" applyBorder="1" applyAlignment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9" fillId="0" borderId="11" xfId="1" applyFont="1" applyFill="1" applyBorder="1" applyAlignment="1" applyProtection="1">
      <alignment horizontal="center" vertical="center" textRotation="255" wrapText="1"/>
    </xf>
    <xf numFmtId="38" fontId="9" fillId="0" borderId="11" xfId="1" applyFont="1" applyFill="1" applyBorder="1" applyAlignment="1" applyProtection="1">
      <alignment horizontal="center" vertical="center" textRotation="255"/>
    </xf>
    <xf numFmtId="38" fontId="9" fillId="0" borderId="5" xfId="1" applyFont="1" applyFill="1" applyBorder="1" applyAlignment="1" applyProtection="1">
      <alignment horizontal="center" vertical="center" textRotation="255" shrinkToFit="1"/>
    </xf>
    <xf numFmtId="38" fontId="9" fillId="0" borderId="6" xfId="1" applyFont="1" applyFill="1" applyBorder="1" applyAlignment="1" applyProtection="1">
      <alignment horizontal="center" vertical="center" shrinkToFit="1"/>
    </xf>
    <xf numFmtId="38" fontId="9" fillId="0" borderId="7" xfId="1" applyFont="1" applyFill="1" applyBorder="1" applyAlignment="1" applyProtection="1">
      <alignment horizontal="center" vertical="center" shrinkToFit="1"/>
    </xf>
    <xf numFmtId="38" fontId="9" fillId="0" borderId="8" xfId="1" applyFont="1" applyFill="1" applyBorder="1" applyAlignment="1" applyProtection="1">
      <alignment horizontal="center" vertical="center" shrinkToFit="1"/>
    </xf>
    <xf numFmtId="38" fontId="9" fillId="0" borderId="12" xfId="1" applyFont="1" applyFill="1" applyBorder="1" applyAlignment="1" applyProtection="1">
      <alignment horizontal="center" vertical="center" shrinkToFit="1"/>
    </xf>
    <xf numFmtId="38" fontId="9" fillId="0" borderId="13" xfId="1" applyFont="1" applyFill="1" applyBorder="1" applyAlignment="1" applyProtection="1">
      <alignment horizontal="center" vertical="center" shrinkToFit="1"/>
    </xf>
    <xf numFmtId="38" fontId="9" fillId="0" borderId="1" xfId="1" applyFont="1" applyFill="1" applyBorder="1" applyAlignment="1" applyProtection="1">
      <alignment horizontal="center" vertical="center" shrinkToFit="1"/>
    </xf>
    <xf numFmtId="38" fontId="9" fillId="0" borderId="2" xfId="1" applyFont="1" applyFill="1" applyBorder="1" applyAlignment="1" applyProtection="1">
      <alignment horizontal="center" vertical="center" wrapText="1" shrinkToFit="1"/>
    </xf>
    <xf numFmtId="38" fontId="9" fillId="0" borderId="4" xfId="1" applyFont="1" applyFill="1" applyBorder="1" applyAlignment="1" applyProtection="1">
      <alignment horizontal="center" vertical="center" wrapText="1" shrinkToFit="1"/>
    </xf>
    <xf numFmtId="176" fontId="9" fillId="0" borderId="11" xfId="1" applyNumberFormat="1" applyFont="1" applyFill="1" applyBorder="1" applyAlignment="1" applyProtection="1">
      <alignment horizontal="center" vertical="center" textRotation="255"/>
    </xf>
    <xf numFmtId="38" fontId="9" fillId="0" borderId="14" xfId="1" applyFont="1" applyFill="1" applyBorder="1" applyAlignment="1" applyProtection="1">
      <alignment horizontal="center" vertical="center" textRotation="255"/>
    </xf>
    <xf numFmtId="38" fontId="9" fillId="0" borderId="11" xfId="1" applyFont="1" applyFill="1" applyBorder="1" applyAlignment="1" applyProtection="1">
      <alignment horizontal="center" vertical="center" textRotation="255" shrinkToFit="1"/>
    </xf>
    <xf numFmtId="38" fontId="9" fillId="0" borderId="5" xfId="1" applyFont="1" applyFill="1" applyBorder="1" applyAlignment="1" applyProtection="1">
      <alignment horizontal="center" vertical="top" textRotation="255" wrapText="1" shrinkToFit="1"/>
    </xf>
    <xf numFmtId="38" fontId="9" fillId="0" borderId="5" xfId="1" applyFont="1" applyFill="1" applyBorder="1" applyAlignment="1" applyProtection="1">
      <alignment horizontal="center" vertical="top" textRotation="255" shrinkToFit="1"/>
    </xf>
    <xf numFmtId="38" fontId="9" fillId="0" borderId="12" xfId="1" applyFont="1" applyFill="1" applyBorder="1" applyAlignment="1" applyProtection="1">
      <alignment horizontal="center" vertical="center" wrapText="1" shrinkToFit="1"/>
    </xf>
    <xf numFmtId="38" fontId="9" fillId="0" borderId="13" xfId="1" applyFont="1" applyFill="1" applyBorder="1" applyAlignment="1" applyProtection="1">
      <alignment horizontal="center" vertical="center" wrapText="1" shrinkToFit="1"/>
    </xf>
    <xf numFmtId="38" fontId="9" fillId="0" borderId="2" xfId="1" applyFont="1" applyFill="1" applyBorder="1" applyAlignment="1" applyProtection="1">
      <alignment horizontal="center" vertical="center" textRotation="255" wrapText="1"/>
    </xf>
    <xf numFmtId="38" fontId="9" fillId="0" borderId="7" xfId="1" applyFont="1" applyFill="1" applyBorder="1" applyAlignment="1" applyProtection="1">
      <alignment horizontal="center" vertical="center" wrapText="1"/>
    </xf>
    <xf numFmtId="38" fontId="9" fillId="0" borderId="8" xfId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>
      <alignment horizontal="center" vertical="center" textRotation="255"/>
    </xf>
    <xf numFmtId="38" fontId="9" fillId="0" borderId="11" xfId="1" applyFont="1" applyFill="1" applyBorder="1" applyAlignment="1" applyProtection="1">
      <alignment horizontal="center" vertical="top" textRotation="255" wrapText="1" shrinkToFit="1"/>
    </xf>
    <xf numFmtId="38" fontId="9" fillId="0" borderId="11" xfId="1" applyFont="1" applyFill="1" applyBorder="1" applyAlignment="1" applyProtection="1">
      <alignment horizontal="center" vertical="top" textRotation="255" shrinkToFit="1"/>
    </xf>
    <xf numFmtId="38" fontId="9" fillId="0" borderId="9" xfId="1" applyFont="1" applyFill="1" applyBorder="1" applyAlignment="1" applyProtection="1">
      <alignment horizontal="center" vertical="center" textRotation="255" wrapText="1"/>
    </xf>
    <xf numFmtId="38" fontId="11" fillId="0" borderId="15" xfId="1" applyFont="1" applyFill="1" applyBorder="1" applyAlignment="1" applyProtection="1">
      <alignment horizontal="center" vertical="center" wrapText="1" shrinkToFit="1"/>
    </xf>
    <xf numFmtId="38" fontId="11" fillId="0" borderId="16" xfId="1" applyFont="1" applyFill="1" applyBorder="1" applyAlignment="1" applyProtection="1">
      <alignment horizontal="center" vertical="center" wrapText="1" shrinkToFit="1"/>
    </xf>
    <xf numFmtId="38" fontId="11" fillId="0" borderId="17" xfId="1" applyFont="1" applyFill="1" applyBorder="1" applyAlignment="1" applyProtection="1">
      <alignment horizontal="center" vertical="center" wrapText="1" shrinkToFit="1"/>
    </xf>
    <xf numFmtId="38" fontId="11" fillId="0" borderId="15" xfId="1" applyFont="1" applyFill="1" applyBorder="1" applyAlignment="1" applyProtection="1">
      <alignment horizontal="center" vertical="center" wrapText="1"/>
    </xf>
    <xf numFmtId="38" fontId="11" fillId="0" borderId="16" xfId="1" applyFont="1" applyFill="1" applyBorder="1" applyAlignment="1" applyProtection="1">
      <alignment horizontal="center" vertical="center" wrapText="1"/>
    </xf>
    <xf numFmtId="38" fontId="11" fillId="0" borderId="17" xfId="1" applyFont="1" applyFill="1" applyBorder="1" applyAlignment="1" applyProtection="1">
      <alignment horizontal="center" vertical="center" wrapText="1"/>
    </xf>
    <xf numFmtId="38" fontId="9" fillId="0" borderId="18" xfId="1" applyFont="1" applyFill="1" applyBorder="1" applyAlignment="1" applyProtection="1">
      <alignment horizontal="center" vertical="center" textRotation="255" wrapText="1" shrinkToFit="1"/>
    </xf>
    <xf numFmtId="38" fontId="9" fillId="0" borderId="18" xfId="1" applyFont="1" applyFill="1" applyBorder="1" applyAlignment="1" applyProtection="1">
      <alignment horizontal="center" vertical="center" textRotation="255" wrapText="1"/>
    </xf>
    <xf numFmtId="38" fontId="9" fillId="0" borderId="18" xfId="1" applyFont="1" applyFill="1" applyBorder="1" applyAlignment="1" applyProtection="1">
      <alignment horizontal="center" vertical="center" textRotation="255"/>
    </xf>
    <xf numFmtId="38" fontId="9" fillId="0" borderId="11" xfId="1" applyFont="1" applyFill="1" applyBorder="1" applyAlignment="1" applyProtection="1">
      <alignment horizontal="center" vertical="center" textRotation="255" wrapText="1" shrinkToFit="1"/>
    </xf>
    <xf numFmtId="38" fontId="9" fillId="0" borderId="12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 textRotation="255" wrapText="1"/>
    </xf>
    <xf numFmtId="38" fontId="9" fillId="0" borderId="19" xfId="1" applyFont="1" applyFill="1" applyBorder="1" applyAlignment="1" applyProtection="1">
      <alignment horizontal="center" vertical="center" textRotation="255"/>
    </xf>
    <xf numFmtId="38" fontId="9" fillId="0" borderId="19" xfId="1" applyFont="1" applyFill="1" applyBorder="1" applyAlignment="1" applyProtection="1">
      <alignment horizontal="center" vertical="center" textRotation="255" shrinkToFit="1"/>
    </xf>
    <xf numFmtId="38" fontId="9" fillId="0" borderId="19" xfId="1" applyFont="1" applyFill="1" applyBorder="1" applyAlignment="1" applyProtection="1">
      <alignment horizontal="center" vertical="top" textRotation="255" wrapText="1" shrinkToFit="1"/>
    </xf>
    <xf numFmtId="38" fontId="9" fillId="0" borderId="19" xfId="1" applyFont="1" applyFill="1" applyBorder="1" applyAlignment="1" applyProtection="1">
      <alignment horizontal="center" vertical="top" textRotation="255" shrinkToFit="1"/>
    </xf>
    <xf numFmtId="38" fontId="9" fillId="0" borderId="12" xfId="1" applyFont="1" applyFill="1" applyBorder="1" applyAlignment="1" applyProtection="1">
      <alignment horizontal="center" vertical="center" textRotation="255" wrapText="1"/>
    </xf>
    <xf numFmtId="38" fontId="9" fillId="0" borderId="19" xfId="1" applyFont="1" applyFill="1" applyBorder="1" applyAlignment="1" applyProtection="1">
      <alignment horizontal="center" vertical="center" textRotation="255" wrapText="1" shrinkToFit="1"/>
    </xf>
    <xf numFmtId="176" fontId="9" fillId="0" borderId="19" xfId="1" applyNumberFormat="1" applyFont="1" applyFill="1" applyBorder="1" applyAlignment="1" applyProtection="1">
      <alignment horizontal="center" vertical="center" textRotation="255"/>
    </xf>
    <xf numFmtId="38" fontId="9" fillId="0" borderId="20" xfId="1" applyFont="1" applyFill="1" applyBorder="1" applyAlignment="1" applyProtection="1">
      <alignment horizontal="center"/>
    </xf>
    <xf numFmtId="38" fontId="9" fillId="0" borderId="21" xfId="1" applyFont="1" applyFill="1" applyBorder="1" applyAlignment="1" applyProtection="1">
      <alignment horizontal="center"/>
    </xf>
    <xf numFmtId="38" fontId="9" fillId="0" borderId="20" xfId="1" applyFont="1" applyFill="1" applyBorder="1" applyAlignment="1" applyProtection="1">
      <alignment horizontal="right"/>
    </xf>
    <xf numFmtId="38" fontId="9" fillId="0" borderId="0" xfId="1" applyFont="1" applyFill="1" applyBorder="1" applyAlignment="1" applyProtection="1">
      <alignment horizontal="right"/>
    </xf>
    <xf numFmtId="176" fontId="9" fillId="0" borderId="0" xfId="1" applyNumberFormat="1" applyFont="1" applyFill="1" applyBorder="1" applyAlignment="1" applyProtection="1">
      <alignment horizontal="right"/>
    </xf>
    <xf numFmtId="0" fontId="8" fillId="0" borderId="9" xfId="0" applyFont="1" applyFill="1" applyBorder="1"/>
    <xf numFmtId="38" fontId="9" fillId="0" borderId="22" xfId="1" applyFont="1" applyFill="1" applyBorder="1" applyAlignment="1" applyProtection="1">
      <alignment horizontal="center"/>
    </xf>
    <xf numFmtId="38" fontId="9" fillId="0" borderId="23" xfId="1" applyFont="1" applyFill="1" applyBorder="1" applyAlignment="1" applyProtection="1">
      <alignment horizontal="center"/>
    </xf>
    <xf numFmtId="41" fontId="12" fillId="0" borderId="24" xfId="1" applyNumberFormat="1" applyFont="1" applyFill="1" applyBorder="1" applyAlignment="1" applyProtection="1">
      <alignment horizontal="right"/>
    </xf>
    <xf numFmtId="41" fontId="12" fillId="0" borderId="23" xfId="1" applyNumberFormat="1" applyFont="1" applyFill="1" applyBorder="1" applyAlignment="1" applyProtection="1">
      <alignment horizontal="right"/>
    </xf>
    <xf numFmtId="176" fontId="12" fillId="0" borderId="23" xfId="1" applyNumberFormat="1" applyFont="1" applyFill="1" applyBorder="1" applyAlignment="1" applyProtection="1">
      <alignment horizontal="right"/>
    </xf>
    <xf numFmtId="177" fontId="12" fillId="0" borderId="23" xfId="1" applyNumberFormat="1" applyFont="1" applyFill="1" applyBorder="1" applyAlignment="1" applyProtection="1">
      <alignment horizontal="right"/>
    </xf>
    <xf numFmtId="176" fontId="12" fillId="0" borderId="25" xfId="1" applyNumberFormat="1" applyFont="1" applyFill="1" applyBorder="1" applyAlignment="1" applyProtection="1">
      <alignment horizontal="right"/>
    </xf>
    <xf numFmtId="0" fontId="8" fillId="0" borderId="10" xfId="0" applyFont="1" applyFill="1" applyBorder="1"/>
    <xf numFmtId="38" fontId="9" fillId="0" borderId="26" xfId="1" applyFont="1" applyFill="1" applyBorder="1" applyAlignment="1" applyProtection="1">
      <alignment horizontal="center"/>
    </xf>
    <xf numFmtId="38" fontId="9" fillId="0" borderId="27" xfId="1" applyFont="1" applyFill="1" applyBorder="1" applyAlignment="1" applyProtection="1">
      <alignment horizontal="center"/>
    </xf>
    <xf numFmtId="38" fontId="9" fillId="0" borderId="28" xfId="1" applyFont="1" applyFill="1" applyBorder="1" applyAlignment="1" applyProtection="1">
      <alignment horizontal="center"/>
    </xf>
    <xf numFmtId="41" fontId="12" fillId="0" borderId="0" xfId="1" applyNumberFormat="1" applyFont="1" applyFill="1" applyBorder="1" applyAlignment="1" applyProtection="1">
      <alignment horizontal="right"/>
    </xf>
    <xf numFmtId="176" fontId="12" fillId="0" borderId="27" xfId="1" applyNumberFormat="1" applyFont="1" applyFill="1" applyBorder="1" applyAlignment="1" applyProtection="1">
      <alignment horizontal="right"/>
    </xf>
    <xf numFmtId="177" fontId="12" fillId="0" borderId="0" xfId="1" applyNumberFormat="1" applyFont="1" applyFill="1" applyBorder="1" applyAlignment="1" applyProtection="1">
      <alignment horizontal="right"/>
    </xf>
    <xf numFmtId="176" fontId="12" fillId="0" borderId="28" xfId="1" applyNumberFormat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/>
    </xf>
    <xf numFmtId="38" fontId="9" fillId="0" borderId="10" xfId="1" applyFont="1" applyFill="1" applyBorder="1" applyAlignment="1" applyProtection="1">
      <alignment horizontal="center"/>
    </xf>
    <xf numFmtId="176" fontId="12" fillId="0" borderId="0" xfId="1" applyNumberFormat="1" applyFont="1" applyFill="1" applyBorder="1" applyAlignment="1" applyProtection="1">
      <alignment horizontal="right"/>
    </xf>
    <xf numFmtId="176" fontId="12" fillId="0" borderId="10" xfId="1" applyNumberFormat="1" applyFont="1" applyFill="1" applyBorder="1" applyAlignment="1" applyProtection="1">
      <alignment horizontal="right"/>
    </xf>
    <xf numFmtId="38" fontId="9" fillId="0" borderId="29" xfId="1" applyFont="1" applyFill="1" applyBorder="1" applyAlignment="1" applyProtection="1">
      <alignment horizontal="center"/>
    </xf>
    <xf numFmtId="38" fontId="9" fillId="0" borderId="30" xfId="1" applyFont="1" applyFill="1" applyBorder="1" applyAlignment="1" applyProtection="1">
      <alignment horizontal="center"/>
    </xf>
    <xf numFmtId="38" fontId="9" fillId="0" borderId="31" xfId="1" applyFont="1" applyFill="1" applyBorder="1" applyAlignment="1" applyProtection="1">
      <alignment horizontal="center"/>
    </xf>
    <xf numFmtId="176" fontId="12" fillId="0" borderId="30" xfId="1" applyNumberFormat="1" applyFont="1" applyFill="1" applyBorder="1" applyAlignment="1" applyProtection="1">
      <alignment horizontal="right"/>
    </xf>
    <xf numFmtId="176" fontId="12" fillId="0" borderId="31" xfId="1" applyNumberFormat="1" applyFont="1" applyFill="1" applyBorder="1" applyAlignment="1" applyProtection="1">
      <alignment horizontal="right"/>
    </xf>
    <xf numFmtId="38" fontId="9" fillId="0" borderId="22" xfId="1" applyFont="1" applyFill="1" applyBorder="1" applyAlignment="1" applyProtection="1">
      <alignment horizontal="center" vertical="center"/>
    </xf>
    <xf numFmtId="38" fontId="9" fillId="0" borderId="23" xfId="1" applyFont="1" applyFill="1" applyBorder="1" applyAlignment="1" applyProtection="1">
      <alignment horizontal="center" vertical="center"/>
    </xf>
    <xf numFmtId="38" fontId="9" fillId="0" borderId="32" xfId="1" applyFont="1" applyFill="1" applyBorder="1" applyAlignment="1" applyProtection="1">
      <alignment horizontal="center" vertical="center"/>
    </xf>
    <xf numFmtId="0" fontId="8" fillId="0" borderId="12" xfId="0" applyFont="1" applyFill="1" applyBorder="1"/>
    <xf numFmtId="0" fontId="8" fillId="0" borderId="1" xfId="0" applyFont="1" applyFill="1" applyBorder="1"/>
    <xf numFmtId="0" fontId="8" fillId="0" borderId="13" xfId="0" applyFont="1" applyFill="1" applyBorder="1"/>
    <xf numFmtId="0" fontId="13" fillId="0" borderId="1" xfId="0" applyFont="1" applyFill="1" applyBorder="1"/>
    <xf numFmtId="41" fontId="12" fillId="0" borderId="1" xfId="1" applyNumberFormat="1" applyFont="1" applyFill="1" applyBorder="1" applyAlignment="1" applyProtection="1">
      <alignment horizontal="right"/>
    </xf>
    <xf numFmtId="176" fontId="13" fillId="0" borderId="1" xfId="0" applyNumberFormat="1" applyFont="1" applyFill="1" applyBorder="1"/>
    <xf numFmtId="0" fontId="12" fillId="0" borderId="1" xfId="0" applyFont="1" applyFill="1" applyBorder="1"/>
    <xf numFmtId="176" fontId="13" fillId="0" borderId="13" xfId="0" applyNumberFormat="1" applyFont="1" applyFill="1" applyBorder="1"/>
    <xf numFmtId="0" fontId="13" fillId="0" borderId="0" xfId="0" applyFont="1" applyFill="1"/>
    <xf numFmtId="176" fontId="13" fillId="0" borderId="0" xfId="0" applyNumberFormat="1" applyFont="1" applyFill="1"/>
    <xf numFmtId="0" fontId="12" fillId="0" borderId="0" xfId="0" applyFont="1" applyFill="1"/>
    <xf numFmtId="176" fontId="1" fillId="0" borderId="0" xfId="0" applyNumberFormat="1" applyFont="1" applyFill="1"/>
    <xf numFmtId="38" fontId="14" fillId="0" borderId="0" xfId="1" applyFont="1" applyFill="1" applyProtection="1"/>
    <xf numFmtId="38" fontId="15" fillId="0" borderId="0" xfId="1" applyFont="1" applyFill="1" applyProtection="1"/>
    <xf numFmtId="38" fontId="16" fillId="0" borderId="0" xfId="1" applyFont="1" applyFill="1" applyProtection="1"/>
    <xf numFmtId="176" fontId="15" fillId="0" borderId="0" xfId="1" applyNumberFormat="1" applyFont="1" applyFill="1" applyProtection="1"/>
    <xf numFmtId="176" fontId="16" fillId="0" borderId="0" xfId="1" applyNumberFormat="1" applyFont="1" applyFill="1" applyAlignment="1" applyProtection="1">
      <alignment horizontal="right"/>
    </xf>
    <xf numFmtId="176" fontId="15" fillId="0" borderId="0" xfId="1" applyNumberFormat="1" applyFont="1" applyFill="1" applyAlignment="1" applyProtection="1">
      <alignment horizontal="right"/>
    </xf>
    <xf numFmtId="38" fontId="17" fillId="0" borderId="0" xfId="1" applyFont="1" applyFill="1" applyProtection="1"/>
    <xf numFmtId="38" fontId="11" fillId="0" borderId="0" xfId="1" applyFont="1" applyFill="1" applyProtection="1"/>
    <xf numFmtId="38" fontId="11" fillId="0" borderId="0" xfId="1" applyFont="1" applyFill="1" applyBorder="1" applyProtection="1"/>
    <xf numFmtId="0" fontId="18" fillId="0" borderId="1" xfId="0" applyFont="1" applyFill="1" applyBorder="1" applyAlignment="1" applyProtection="1">
      <protection locked="0"/>
    </xf>
    <xf numFmtId="176" fontId="18" fillId="0" borderId="0" xfId="0" applyNumberFormat="1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176" fontId="11" fillId="0" borderId="1" xfId="1" applyNumberFormat="1" applyFont="1" applyFill="1" applyBorder="1" applyAlignment="1" applyProtection="1">
      <alignment horizontal="right"/>
      <protection locked="0"/>
    </xf>
    <xf numFmtId="176" fontId="11" fillId="0" borderId="0" xfId="1" applyNumberFormat="1" applyFont="1" applyFill="1" applyAlignment="1" applyProtection="1">
      <alignment horizontal="right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3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 textRotation="255" wrapText="1"/>
    </xf>
    <xf numFmtId="38" fontId="11" fillId="0" borderId="5" xfId="1" applyFont="1" applyFill="1" applyBorder="1" applyAlignment="1" applyProtection="1">
      <alignment horizontal="center" vertical="center" textRotation="255"/>
    </xf>
    <xf numFmtId="38" fontId="11" fillId="0" borderId="6" xfId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 shrinkToFit="1"/>
    </xf>
    <xf numFmtId="38" fontId="11" fillId="0" borderId="4" xfId="1" applyFont="1" applyFill="1" applyBorder="1" applyAlignment="1" applyProtection="1">
      <alignment horizontal="center" vertical="center" shrinkToFit="1"/>
    </xf>
    <xf numFmtId="38" fontId="11" fillId="0" borderId="3" xfId="1" applyFont="1" applyFill="1" applyBorder="1" applyAlignment="1" applyProtection="1">
      <alignment horizontal="center" vertical="center" shrinkToFit="1"/>
    </xf>
    <xf numFmtId="38" fontId="11" fillId="0" borderId="14" xfId="1" applyFont="1" applyFill="1" applyBorder="1" applyAlignment="1" applyProtection="1">
      <alignment horizontal="center" vertical="center"/>
    </xf>
    <xf numFmtId="176" fontId="11" fillId="0" borderId="5" xfId="1" applyNumberFormat="1" applyFont="1" applyFill="1" applyBorder="1" applyAlignment="1" applyProtection="1">
      <alignment horizontal="center" vertical="center" textRotation="255"/>
    </xf>
    <xf numFmtId="38" fontId="11" fillId="0" borderId="9" xfId="1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 textRotation="255" wrapText="1"/>
    </xf>
    <xf numFmtId="38" fontId="11" fillId="0" borderId="11" xfId="1" applyFont="1" applyFill="1" applyBorder="1" applyAlignment="1" applyProtection="1">
      <alignment horizontal="center" vertical="center" textRotation="255"/>
    </xf>
    <xf numFmtId="38" fontId="11" fillId="0" borderId="5" xfId="1" applyFont="1" applyFill="1" applyBorder="1" applyAlignment="1" applyProtection="1">
      <alignment horizontal="center" vertical="center" textRotation="255" shrinkToFit="1"/>
    </xf>
    <xf numFmtId="38" fontId="11" fillId="0" borderId="14" xfId="1" applyFont="1" applyFill="1" applyBorder="1" applyAlignment="1" applyProtection="1">
      <alignment horizontal="center" vertical="center" shrinkToFit="1"/>
    </xf>
    <xf numFmtId="38" fontId="11" fillId="0" borderId="12" xfId="1" applyFont="1" applyFill="1" applyBorder="1" applyAlignment="1" applyProtection="1">
      <alignment horizontal="center" vertical="center" shrinkToFit="1"/>
    </xf>
    <xf numFmtId="38" fontId="11" fillId="0" borderId="13" xfId="1" applyFont="1" applyFill="1" applyBorder="1" applyAlignment="1" applyProtection="1">
      <alignment horizontal="center" vertical="center" shrinkToFit="1"/>
    </xf>
    <xf numFmtId="38" fontId="11" fillId="0" borderId="1" xfId="1" applyFont="1" applyFill="1" applyBorder="1" applyAlignment="1" applyProtection="1">
      <alignment horizontal="center" vertical="center" shrinkToFit="1"/>
    </xf>
    <xf numFmtId="38" fontId="11" fillId="0" borderId="2" xfId="1" applyFont="1" applyFill="1" applyBorder="1" applyAlignment="1" applyProtection="1">
      <alignment horizontal="center" vertical="center" wrapText="1" shrinkToFit="1"/>
    </xf>
    <xf numFmtId="0" fontId="18" fillId="0" borderId="11" xfId="0" applyFont="1" applyFill="1" applyBorder="1" applyAlignment="1">
      <alignment horizontal="center" vertical="center" textRotation="255"/>
    </xf>
    <xf numFmtId="176" fontId="11" fillId="0" borderId="11" xfId="1" applyNumberFormat="1" applyFont="1" applyFill="1" applyBorder="1" applyAlignment="1" applyProtection="1">
      <alignment horizontal="center" vertical="center" textRotation="255"/>
    </xf>
    <xf numFmtId="38" fontId="11" fillId="0" borderId="11" xfId="1" applyFont="1" applyFill="1" applyBorder="1" applyAlignment="1" applyProtection="1">
      <alignment horizontal="center" vertical="center" textRotation="255" shrinkToFit="1"/>
    </xf>
    <xf numFmtId="38" fontId="11" fillId="0" borderId="5" xfId="1" applyFont="1" applyFill="1" applyBorder="1" applyAlignment="1" applyProtection="1">
      <alignment horizontal="center" vertical="top" textRotation="255" wrapText="1" shrinkToFit="1"/>
    </xf>
    <xf numFmtId="38" fontId="11" fillId="0" borderId="5" xfId="1" applyFont="1" applyFill="1" applyBorder="1" applyAlignment="1" applyProtection="1">
      <alignment horizontal="center" vertical="top" textRotation="255" shrinkToFit="1"/>
    </xf>
    <xf numFmtId="38" fontId="19" fillId="0" borderId="5" xfId="1" applyFont="1" applyFill="1" applyBorder="1" applyAlignment="1" applyProtection="1">
      <alignment horizontal="center" vertical="top" textRotation="255" wrapText="1" shrinkToFit="1"/>
    </xf>
    <xf numFmtId="38" fontId="11" fillId="0" borderId="3" xfId="1" applyFont="1" applyFill="1" applyBorder="1" applyAlignment="1" applyProtection="1">
      <alignment horizontal="center" vertical="center" textRotation="255" wrapText="1"/>
    </xf>
    <xf numFmtId="38" fontId="11" fillId="0" borderId="7" xfId="1" applyFont="1" applyFill="1" applyBorder="1" applyAlignment="1" applyProtection="1">
      <alignment horizontal="center" vertical="center" wrapText="1"/>
    </xf>
    <xf numFmtId="38" fontId="11" fillId="0" borderId="8" xfId="1" applyFont="1" applyFill="1" applyBorder="1" applyAlignment="1" applyProtection="1">
      <alignment horizontal="center" vertical="center" wrapText="1"/>
    </xf>
    <xf numFmtId="38" fontId="11" fillId="0" borderId="14" xfId="1" applyFont="1" applyFill="1" applyBorder="1" applyAlignment="1" applyProtection="1">
      <alignment horizontal="center" vertical="center" textRotation="255" wrapText="1"/>
    </xf>
    <xf numFmtId="38" fontId="11" fillId="0" borderId="14" xfId="1" applyFont="1" applyFill="1" applyBorder="1" applyAlignment="1" applyProtection="1">
      <alignment horizontal="center" vertical="center" textRotation="255"/>
    </xf>
    <xf numFmtId="38" fontId="11" fillId="0" borderId="11" xfId="1" applyFont="1" applyFill="1" applyBorder="1" applyAlignment="1" applyProtection="1">
      <alignment horizontal="center" vertical="top" textRotation="255" wrapText="1" shrinkToFit="1"/>
    </xf>
    <xf numFmtId="38" fontId="11" fillId="0" borderId="11" xfId="1" applyFont="1" applyFill="1" applyBorder="1" applyAlignment="1" applyProtection="1">
      <alignment horizontal="center" vertical="top" textRotation="255" shrinkToFit="1"/>
    </xf>
    <xf numFmtId="38" fontId="19" fillId="0" borderId="11" xfId="1" applyFont="1" applyFill="1" applyBorder="1" applyAlignment="1" applyProtection="1">
      <alignment horizontal="center" vertical="top" textRotation="255" wrapText="1" shrinkToFit="1"/>
    </xf>
    <xf numFmtId="38" fontId="11" fillId="0" borderId="0" xfId="1" applyFont="1" applyFill="1" applyBorder="1" applyAlignment="1" applyProtection="1">
      <alignment horizontal="center" vertical="center" textRotation="255" wrapText="1"/>
    </xf>
    <xf numFmtId="38" fontId="15" fillId="0" borderId="33" xfId="1" applyFont="1" applyFill="1" applyBorder="1" applyAlignment="1" applyProtection="1">
      <alignment horizontal="center" vertical="center" wrapText="1" shrinkToFit="1"/>
    </xf>
    <xf numFmtId="38" fontId="15" fillId="0" borderId="33" xfId="1" applyFont="1" applyFill="1" applyBorder="1" applyAlignment="1" applyProtection="1">
      <alignment horizontal="center" vertical="center" wrapText="1"/>
    </xf>
    <xf numFmtId="38" fontId="11" fillId="0" borderId="18" xfId="1" applyFont="1" applyFill="1" applyBorder="1" applyAlignment="1" applyProtection="1">
      <alignment horizontal="center" vertical="center" textRotation="255" wrapText="1" shrinkToFit="1"/>
    </xf>
    <xf numFmtId="38" fontId="11" fillId="0" borderId="18" xfId="1" applyFont="1" applyFill="1" applyBorder="1" applyAlignment="1" applyProtection="1">
      <alignment horizontal="center" vertical="center" textRotation="255" wrapText="1"/>
    </xf>
    <xf numFmtId="38" fontId="11" fillId="0" borderId="18" xfId="1" applyFont="1" applyFill="1" applyBorder="1" applyAlignment="1" applyProtection="1">
      <alignment horizontal="center" vertical="center" textRotation="255"/>
    </xf>
    <xf numFmtId="38" fontId="11" fillId="0" borderId="11" xfId="1" applyFont="1" applyFill="1" applyBorder="1" applyAlignment="1" applyProtection="1">
      <alignment horizontal="center" vertical="center" textRotation="255" wrapText="1" shrinkToFit="1"/>
    </xf>
    <xf numFmtId="38" fontId="11" fillId="0" borderId="19" xfId="1" applyFont="1" applyFill="1" applyBorder="1" applyAlignment="1" applyProtection="1">
      <alignment horizontal="center" vertical="center" textRotation="255" wrapText="1"/>
    </xf>
    <xf numFmtId="38" fontId="11" fillId="0" borderId="19" xfId="1" applyFont="1" applyFill="1" applyBorder="1" applyAlignment="1" applyProtection="1">
      <alignment horizontal="center" vertical="center" textRotation="255"/>
    </xf>
    <xf numFmtId="38" fontId="11" fillId="0" borderId="19" xfId="1" applyFont="1" applyFill="1" applyBorder="1" applyAlignment="1" applyProtection="1">
      <alignment horizontal="center" vertical="center" textRotation="255" shrinkToFit="1"/>
    </xf>
    <xf numFmtId="38" fontId="11" fillId="0" borderId="19" xfId="1" applyFont="1" applyFill="1" applyBorder="1" applyAlignment="1" applyProtection="1">
      <alignment horizontal="center" vertical="top" textRotation="255" wrapText="1" shrinkToFit="1"/>
    </xf>
    <xf numFmtId="38" fontId="11" fillId="0" borderId="19" xfId="1" applyFont="1" applyFill="1" applyBorder="1" applyAlignment="1" applyProtection="1">
      <alignment horizontal="center" vertical="top" textRotation="255" shrinkToFit="1"/>
    </xf>
    <xf numFmtId="38" fontId="19" fillId="0" borderId="19" xfId="1" applyFont="1" applyFill="1" applyBorder="1" applyAlignment="1" applyProtection="1">
      <alignment horizontal="center" vertical="top" textRotation="255" wrapText="1" shrinkToFit="1"/>
    </xf>
    <xf numFmtId="38" fontId="11" fillId="0" borderId="1" xfId="1" applyFont="1" applyFill="1" applyBorder="1" applyAlignment="1" applyProtection="1">
      <alignment horizontal="center" vertical="center" textRotation="255" wrapText="1"/>
    </xf>
    <xf numFmtId="38" fontId="11" fillId="0" borderId="19" xfId="1" applyFont="1" applyFill="1" applyBorder="1" applyAlignment="1" applyProtection="1">
      <alignment horizontal="center" vertical="center" textRotation="255" wrapText="1" shrinkToFit="1"/>
    </xf>
    <xf numFmtId="0" fontId="18" fillId="0" borderId="19" xfId="0" applyFont="1" applyFill="1" applyBorder="1" applyAlignment="1">
      <alignment horizontal="center" vertical="center" textRotation="255"/>
    </xf>
    <xf numFmtId="176" fontId="11" fillId="0" borderId="19" xfId="1" applyNumberFormat="1" applyFont="1" applyFill="1" applyBorder="1" applyAlignment="1" applyProtection="1">
      <alignment horizontal="center" vertical="center" textRotation="255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34" xfId="1" applyFont="1" applyFill="1" applyBorder="1" applyAlignment="1" applyProtection="1">
      <alignment horizontal="right" shrinkToFit="1"/>
    </xf>
    <xf numFmtId="41" fontId="11" fillId="0" borderId="14" xfId="1" applyNumberFormat="1" applyFont="1" applyFill="1" applyBorder="1" applyAlignment="1" applyProtection="1">
      <alignment horizontal="right" shrinkToFit="1"/>
    </xf>
    <xf numFmtId="176" fontId="11" fillId="0" borderId="34" xfId="1" applyNumberFormat="1" applyFont="1" applyFill="1" applyBorder="1" applyAlignment="1" applyProtection="1">
      <alignment horizontal="right" shrinkToFit="1"/>
    </xf>
    <xf numFmtId="41" fontId="11" fillId="0" borderId="34" xfId="1" applyNumberFormat="1" applyFont="1" applyFill="1" applyBorder="1" applyAlignment="1" applyProtection="1">
      <alignment horizontal="right" shrinkToFit="1"/>
    </xf>
    <xf numFmtId="176" fontId="11" fillId="0" borderId="14" xfId="1" applyNumberFormat="1" applyFont="1" applyFill="1" applyBorder="1" applyAlignment="1" applyProtection="1">
      <alignment horizontal="right" shrinkToFit="1"/>
    </xf>
    <xf numFmtId="38" fontId="11" fillId="0" borderId="0" xfId="1" applyFont="1" applyFill="1" applyAlignment="1" applyProtection="1">
      <alignment horizontal="right" shrinkToFit="1"/>
    </xf>
    <xf numFmtId="41" fontId="11" fillId="0" borderId="0" xfId="1" applyNumberFormat="1" applyFont="1" applyFill="1" applyAlignment="1" applyProtection="1">
      <alignment horizontal="right" shrinkToFit="1"/>
    </xf>
    <xf numFmtId="176" fontId="11" fillId="0" borderId="0" xfId="1" applyNumberFormat="1" applyFont="1" applyFill="1" applyAlignment="1" applyProtection="1">
      <alignment horizontal="right" shrinkToFit="1"/>
    </xf>
    <xf numFmtId="38" fontId="11" fillId="0" borderId="35" xfId="1" applyFont="1" applyFill="1" applyBorder="1" applyProtection="1"/>
    <xf numFmtId="38" fontId="11" fillId="0" borderId="36" xfId="1" applyFont="1" applyFill="1" applyBorder="1" applyProtection="1"/>
    <xf numFmtId="38" fontId="11" fillId="0" borderId="37" xfId="1" applyFont="1" applyFill="1" applyBorder="1" applyAlignment="1" applyProtection="1">
      <alignment horizontal="right" shrinkToFit="1"/>
    </xf>
    <xf numFmtId="41" fontId="11" fillId="0" borderId="38" xfId="1" applyNumberFormat="1" applyFont="1" applyFill="1" applyBorder="1" applyAlignment="1" applyProtection="1">
      <alignment horizontal="right" shrinkToFit="1"/>
    </xf>
    <xf numFmtId="176" fontId="11" fillId="0" borderId="37" xfId="1" applyNumberFormat="1" applyFont="1" applyFill="1" applyBorder="1" applyAlignment="1" applyProtection="1">
      <alignment horizontal="right" shrinkToFit="1"/>
    </xf>
    <xf numFmtId="176" fontId="11" fillId="0" borderId="38" xfId="1" applyNumberFormat="1" applyFont="1" applyFill="1" applyBorder="1" applyAlignment="1" applyProtection="1">
      <alignment horizontal="right" shrinkToFit="1"/>
    </xf>
    <xf numFmtId="38" fontId="11" fillId="0" borderId="12" xfId="1" applyFont="1" applyFill="1" applyBorder="1" applyProtection="1"/>
    <xf numFmtId="38" fontId="11" fillId="0" borderId="13" xfId="1" applyFont="1" applyFill="1" applyBorder="1" applyProtection="1"/>
    <xf numFmtId="38" fontId="11" fillId="0" borderId="39" xfId="1" applyFont="1" applyFill="1" applyBorder="1" applyAlignment="1" applyProtection="1">
      <alignment horizontal="right" shrinkToFit="1"/>
    </xf>
    <xf numFmtId="41" fontId="11" fillId="0" borderId="19" xfId="1" applyNumberFormat="1" applyFont="1" applyFill="1" applyBorder="1" applyAlignment="1" applyProtection="1">
      <alignment horizontal="right" shrinkToFit="1"/>
    </xf>
    <xf numFmtId="176" fontId="11" fillId="0" borderId="39" xfId="1" applyNumberFormat="1" applyFont="1" applyFill="1" applyBorder="1" applyAlignment="1" applyProtection="1">
      <alignment horizontal="right" shrinkToFit="1"/>
    </xf>
    <xf numFmtId="176" fontId="11" fillId="0" borderId="19" xfId="1" applyNumberFormat="1" applyFont="1" applyFill="1" applyBorder="1" applyAlignment="1" applyProtection="1">
      <alignment horizontal="right" shrinkToFit="1"/>
    </xf>
    <xf numFmtId="38" fontId="11" fillId="0" borderId="0" xfId="1" applyFont="1" applyFill="1" applyBorder="1" applyAlignment="1" applyProtection="1">
      <alignment horizontal="right" shrinkToFit="1"/>
    </xf>
    <xf numFmtId="41" fontId="11" fillId="0" borderId="0" xfId="1" applyNumberFormat="1" applyFont="1" applyFill="1" applyBorder="1" applyAlignment="1" applyProtection="1">
      <alignment horizontal="right" shrinkToFit="1"/>
    </xf>
    <xf numFmtId="176" fontId="11" fillId="0" borderId="0" xfId="1" applyNumberFormat="1" applyFont="1" applyFill="1" applyBorder="1" applyAlignment="1" applyProtection="1">
      <alignment horizontal="right" shrinkToFit="1"/>
    </xf>
    <xf numFmtId="38" fontId="11" fillId="0" borderId="1" xfId="1" applyFont="1" applyFill="1" applyBorder="1" applyProtection="1"/>
    <xf numFmtId="176" fontId="11" fillId="0" borderId="0" xfId="1" applyNumberFormat="1" applyFont="1" applyFill="1" applyProtection="1"/>
    <xf numFmtId="38" fontId="11" fillId="0" borderId="0" xfId="1" applyFont="1" applyFill="1" applyAlignment="1" applyProtection="1">
      <alignment horizontal="right"/>
    </xf>
    <xf numFmtId="38" fontId="11" fillId="0" borderId="33" xfId="1" applyFont="1" applyFill="1" applyBorder="1" applyAlignment="1" applyProtection="1">
      <alignment horizontal="center" vertical="center" wrapText="1" shrinkToFit="1"/>
    </xf>
    <xf numFmtId="38" fontId="11" fillId="0" borderId="33" xfId="1" applyFont="1" applyFill="1" applyBorder="1" applyAlignment="1" applyProtection="1">
      <alignment horizontal="center" vertical="center" wrapText="1"/>
    </xf>
    <xf numFmtId="176" fontId="11" fillId="0" borderId="34" xfId="1" applyNumberFormat="1" applyFont="1" applyFill="1" applyBorder="1" applyAlignment="1" applyProtection="1">
      <alignment shrinkToFit="1"/>
    </xf>
    <xf numFmtId="41" fontId="11" fillId="0" borderId="3" xfId="1" applyNumberFormat="1" applyFont="1" applyFill="1" applyBorder="1" applyAlignment="1" applyProtection="1">
      <alignment horizontal="right" shrinkToFit="1"/>
    </xf>
    <xf numFmtId="176" fontId="11" fillId="0" borderId="3" xfId="1" applyNumberFormat="1" applyFont="1" applyFill="1" applyBorder="1" applyAlignment="1" applyProtection="1">
      <alignment horizontal="right" shrinkToFit="1"/>
    </xf>
    <xf numFmtId="38" fontId="11" fillId="0" borderId="1" xfId="1" applyFont="1" applyFill="1" applyBorder="1" applyAlignment="1" applyProtection="1">
      <alignment horizontal="right"/>
      <protection locked="0"/>
    </xf>
    <xf numFmtId="0" fontId="18" fillId="0" borderId="1" xfId="0" applyFont="1" applyFill="1" applyBorder="1" applyAlignment="1"/>
    <xf numFmtId="38" fontId="11" fillId="0" borderId="6" xfId="1" applyFont="1" applyFill="1" applyBorder="1" applyAlignment="1" applyProtection="1">
      <alignment horizontal="center" vertical="center" shrinkToFit="1"/>
    </xf>
    <xf numFmtId="38" fontId="11" fillId="0" borderId="7" xfId="1" applyFont="1" applyFill="1" applyBorder="1" applyAlignment="1" applyProtection="1">
      <alignment horizontal="center" vertical="center" shrinkToFit="1"/>
    </xf>
    <xf numFmtId="38" fontId="11" fillId="0" borderId="8" xfId="1" applyFont="1" applyFill="1" applyBorder="1" applyAlignment="1" applyProtection="1">
      <alignment horizontal="center" vertical="center" shrinkToFit="1"/>
    </xf>
    <xf numFmtId="38" fontId="11" fillId="0" borderId="4" xfId="1" applyFont="1" applyFill="1" applyBorder="1" applyAlignment="1" applyProtection="1">
      <alignment horizontal="center" vertical="center" wrapText="1" shrinkToFit="1"/>
    </xf>
    <xf numFmtId="38" fontId="11" fillId="0" borderId="12" xfId="1" applyFont="1" applyFill="1" applyBorder="1" applyAlignment="1" applyProtection="1">
      <alignment horizontal="center" vertical="center" wrapText="1" shrinkToFit="1"/>
    </xf>
    <xf numFmtId="38" fontId="11" fillId="0" borderId="13" xfId="1" applyFont="1" applyFill="1" applyBorder="1" applyAlignment="1" applyProtection="1">
      <alignment horizontal="center" vertical="center" wrapText="1" shrinkToFit="1"/>
    </xf>
    <xf numFmtId="38" fontId="11" fillId="0" borderId="2" xfId="1" applyFont="1" applyFill="1" applyBorder="1" applyAlignment="1" applyProtection="1">
      <alignment horizontal="center" vertical="center" textRotation="255" wrapText="1"/>
    </xf>
    <xf numFmtId="38" fontId="11" fillId="0" borderId="9" xfId="1" applyFont="1" applyFill="1" applyBorder="1" applyAlignment="1" applyProtection="1">
      <alignment horizontal="center" vertical="center" textRotation="255" wrapText="1"/>
    </xf>
    <xf numFmtId="38" fontId="11" fillId="0" borderId="12" xfId="1" applyFont="1" applyFill="1" applyBorder="1" applyAlignment="1" applyProtection="1">
      <alignment horizontal="center" vertical="center" textRotation="255" wrapText="1"/>
    </xf>
    <xf numFmtId="41" fontId="11" fillId="0" borderId="0" xfId="1" applyNumberFormat="1" applyFont="1" applyFill="1" applyProtection="1"/>
    <xf numFmtId="0" fontId="18" fillId="0" borderId="0" xfId="0" applyFont="1" applyFill="1" applyAlignment="1"/>
    <xf numFmtId="176" fontId="18" fillId="0" borderId="0" xfId="0" applyNumberFormat="1" applyFont="1" applyFill="1" applyAlignment="1">
      <alignment horizontal="right"/>
    </xf>
    <xf numFmtId="176" fontId="9" fillId="0" borderId="0" xfId="1" applyNumberFormat="1" applyFont="1" applyFill="1" applyProtection="1"/>
    <xf numFmtId="0" fontId="9" fillId="0" borderId="0" xfId="0" applyFont="1" applyFill="1"/>
    <xf numFmtId="38" fontId="20" fillId="0" borderId="0" xfId="1" applyFont="1" applyFill="1" applyAlignment="1" applyProtection="1"/>
    <xf numFmtId="0" fontId="6" fillId="0" borderId="0" xfId="0" applyFont="1" applyFill="1"/>
    <xf numFmtId="38" fontId="6" fillId="0" borderId="1" xfId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176" fontId="6" fillId="0" borderId="1" xfId="1" applyNumberFormat="1" applyFont="1" applyFill="1" applyBorder="1" applyAlignment="1" applyProtection="1">
      <alignment horizontal="right"/>
      <protection locked="0"/>
    </xf>
    <xf numFmtId="38" fontId="11" fillId="0" borderId="2" xfId="1" applyFont="1" applyFill="1" applyBorder="1" applyAlignment="1" applyProtection="1">
      <alignment horizontal="center" vertical="center" textRotation="255"/>
    </xf>
    <xf numFmtId="38" fontId="11" fillId="0" borderId="4" xfId="1" applyFont="1" applyFill="1" applyBorder="1" applyAlignment="1" applyProtection="1">
      <alignment horizontal="center" vertical="center" textRotation="255" wrapText="1"/>
    </xf>
    <xf numFmtId="0" fontId="11" fillId="0" borderId="11" xfId="0" applyFont="1" applyFill="1" applyBorder="1" applyAlignment="1" applyProtection="1">
      <alignment horizontal="center" vertical="center" textRotation="255"/>
    </xf>
    <xf numFmtId="38" fontId="11" fillId="0" borderId="14" xfId="1" applyFont="1" applyFill="1" applyBorder="1" applyAlignment="1" applyProtection="1">
      <alignment horizontal="center" vertical="center" textRotation="255" wrapText="1" shrinkToFit="1"/>
    </xf>
    <xf numFmtId="38" fontId="11" fillId="0" borderId="14" xfId="1" applyFont="1" applyFill="1" applyBorder="1" applyAlignment="1" applyProtection="1">
      <alignment horizontal="center" vertical="center" textRotation="255" shrinkToFit="1"/>
    </xf>
    <xf numFmtId="38" fontId="11" fillId="0" borderId="9" xfId="1" applyFont="1" applyFill="1" applyBorder="1" applyAlignment="1" applyProtection="1">
      <alignment horizontal="center" vertical="center" textRotation="255"/>
    </xf>
    <xf numFmtId="38" fontId="11" fillId="0" borderId="7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horizontal="center" vertical="center" textRotation="255"/>
    </xf>
    <xf numFmtId="38" fontId="11" fillId="0" borderId="6" xfId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 textRotation="255" wrapText="1"/>
    </xf>
    <xf numFmtId="38" fontId="11" fillId="0" borderId="5" xfId="1" applyFont="1" applyFill="1" applyBorder="1" applyAlignment="1" applyProtection="1">
      <alignment horizontal="center" vertical="center" textRotation="255" wrapText="1" shrinkToFit="1"/>
    </xf>
    <xf numFmtId="38" fontId="11" fillId="0" borderId="2" xfId="1" applyFont="1" applyFill="1" applyBorder="1" applyAlignment="1" applyProtection="1">
      <alignment horizontal="center" vertical="center" textRotation="255" wrapText="1" shrinkToFit="1"/>
    </xf>
    <xf numFmtId="0" fontId="11" fillId="0" borderId="11" xfId="0" applyFont="1" applyFill="1" applyBorder="1" applyAlignment="1">
      <alignment horizontal="center" vertical="center" textRotation="255" wrapText="1"/>
    </xf>
    <xf numFmtId="38" fontId="11" fillId="0" borderId="9" xfId="1" applyFont="1" applyFill="1" applyBorder="1" applyAlignment="1" applyProtection="1">
      <alignment horizontal="center" vertical="center" textRotation="255" wrapText="1" shrinkToFit="1"/>
    </xf>
    <xf numFmtId="0" fontId="11" fillId="0" borderId="11" xfId="0" applyFont="1" applyFill="1" applyBorder="1" applyAlignment="1" applyProtection="1"/>
    <xf numFmtId="38" fontId="11" fillId="0" borderId="12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 textRotation="255"/>
    </xf>
    <xf numFmtId="0" fontId="11" fillId="0" borderId="19" xfId="0" applyFont="1" applyFill="1" applyBorder="1" applyAlignment="1">
      <alignment horizontal="center" vertical="center" textRotation="255" wrapText="1"/>
    </xf>
    <xf numFmtId="38" fontId="11" fillId="0" borderId="12" xfId="1" applyFont="1" applyFill="1" applyBorder="1" applyAlignment="1" applyProtection="1">
      <alignment horizontal="center" vertical="center" textRotation="255" wrapText="1" shrinkToFit="1"/>
    </xf>
    <xf numFmtId="38" fontId="11" fillId="0" borderId="13" xfId="1" applyFont="1" applyFill="1" applyBorder="1" applyAlignment="1" applyProtection="1">
      <alignment horizontal="center" vertical="center" textRotation="255"/>
    </xf>
    <xf numFmtId="0" fontId="11" fillId="0" borderId="19" xfId="0" applyFont="1" applyFill="1" applyBorder="1" applyAlignment="1" applyProtection="1"/>
    <xf numFmtId="38" fontId="6" fillId="0" borderId="14" xfId="1" applyFont="1" applyFill="1" applyBorder="1" applyProtection="1"/>
    <xf numFmtId="38" fontId="6" fillId="0" borderId="34" xfId="1" applyFont="1" applyFill="1" applyBorder="1" applyAlignment="1" applyProtection="1">
      <alignment horizontal="right" shrinkToFit="1"/>
    </xf>
    <xf numFmtId="41" fontId="6" fillId="0" borderId="14" xfId="1" applyNumberFormat="1" applyFont="1" applyFill="1" applyBorder="1" applyAlignment="1" applyProtection="1">
      <alignment shrinkToFit="1"/>
    </xf>
    <xf numFmtId="176" fontId="6" fillId="0" borderId="14" xfId="1" applyNumberFormat="1" applyFont="1" applyFill="1" applyBorder="1" applyAlignment="1" applyProtection="1">
      <alignment horizontal="right" shrinkToFit="1"/>
      <protection locked="0"/>
    </xf>
    <xf numFmtId="38" fontId="6" fillId="0" borderId="6" xfId="1" applyFont="1" applyFill="1" applyBorder="1" applyProtection="1"/>
    <xf numFmtId="176" fontId="6" fillId="0" borderId="14" xfId="1" applyNumberFormat="1" applyFont="1" applyFill="1" applyBorder="1" applyAlignment="1" applyProtection="1">
      <alignment shrinkToFit="1"/>
      <protection locked="0"/>
    </xf>
    <xf numFmtId="38" fontId="6" fillId="0" borderId="35" xfId="1" applyFont="1" applyFill="1" applyBorder="1" applyProtection="1"/>
    <xf numFmtId="38" fontId="6" fillId="0" borderId="37" xfId="1" applyFont="1" applyFill="1" applyBorder="1" applyAlignment="1" applyProtection="1">
      <alignment horizontal="right" shrinkToFit="1"/>
    </xf>
    <xf numFmtId="41" fontId="6" fillId="0" borderId="38" xfId="1" applyNumberFormat="1" applyFont="1" applyFill="1" applyBorder="1" applyAlignment="1" applyProtection="1">
      <alignment shrinkToFit="1"/>
    </xf>
    <xf numFmtId="176" fontId="6" fillId="0" borderId="38" xfId="1" applyNumberFormat="1" applyFont="1" applyFill="1" applyBorder="1" applyAlignment="1" applyProtection="1">
      <alignment shrinkToFit="1"/>
      <protection locked="0"/>
    </xf>
    <xf numFmtId="38" fontId="6" fillId="0" borderId="12" xfId="1" applyFont="1" applyFill="1" applyBorder="1" applyProtection="1"/>
    <xf numFmtId="38" fontId="6" fillId="0" borderId="39" xfId="1" applyFont="1" applyFill="1" applyBorder="1" applyAlignment="1" applyProtection="1">
      <alignment horizontal="right" shrinkToFit="1"/>
    </xf>
    <xf numFmtId="41" fontId="6" fillId="0" borderId="19" xfId="1" applyNumberFormat="1" applyFont="1" applyFill="1" applyBorder="1" applyAlignment="1" applyProtection="1">
      <alignment shrinkToFit="1"/>
    </xf>
    <xf numFmtId="176" fontId="6" fillId="0" borderId="19" xfId="1" applyNumberFormat="1" applyFont="1" applyFill="1" applyBorder="1" applyAlignment="1" applyProtection="1">
      <alignment shrinkToFit="1"/>
      <protection locked="0"/>
    </xf>
    <xf numFmtId="38" fontId="6" fillId="0" borderId="0" xfId="1" applyFont="1" applyFill="1" applyAlignment="1" applyProtection="1">
      <alignment horizontal="center"/>
    </xf>
    <xf numFmtId="176" fontId="6" fillId="0" borderId="1" xfId="1" applyNumberFormat="1" applyFont="1" applyFill="1" applyBorder="1" applyAlignment="1" applyProtection="1">
      <alignment horizontal="right"/>
    </xf>
    <xf numFmtId="176" fontId="9" fillId="0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73"/>
  <sheetViews>
    <sheetView tabSelected="1" view="pageBreakPreview" zoomScale="50" zoomScaleNormal="100" zoomScaleSheetLayoutView="50" workbookViewId="0">
      <selection activeCell="B1" sqref="B1"/>
    </sheetView>
  </sheetViews>
  <sheetFormatPr defaultRowHeight="15.75" x14ac:dyDescent="0.15"/>
  <cols>
    <col min="1" max="1" width="3.75" style="1" customWidth="1"/>
    <col min="2" max="2" width="8.25" style="1" customWidth="1"/>
    <col min="3" max="3" width="6.125" style="1" customWidth="1"/>
    <col min="4" max="4" width="15.625" style="1" customWidth="1"/>
    <col min="5" max="5" width="18.625" style="1" customWidth="1"/>
    <col min="6" max="7" width="15.625" style="1" customWidth="1"/>
    <col min="8" max="8" width="8.125" style="1" customWidth="1"/>
    <col min="9" max="9" width="15.625" style="1" customWidth="1"/>
    <col min="10" max="21" width="10.625" style="1" customWidth="1"/>
    <col min="22" max="22" width="15.625" style="1" customWidth="1"/>
    <col min="23" max="25" width="10.625" style="1" customWidth="1"/>
    <col min="26" max="27" width="14.625" style="1" customWidth="1"/>
    <col min="28" max="33" width="10.625" style="1" customWidth="1"/>
    <col min="34" max="45" width="8.625" style="1" customWidth="1"/>
    <col min="46" max="46" width="10.625" style="1" customWidth="1"/>
    <col min="47" max="47" width="8.625" style="1" customWidth="1"/>
    <col min="48" max="50" width="10.625" style="1" customWidth="1"/>
    <col min="51" max="51" width="13.625" style="124" customWidth="1"/>
    <col min="52" max="53" width="15.625" style="1" customWidth="1"/>
    <col min="54" max="57" width="13.625" style="124" customWidth="1"/>
    <col min="58" max="58" width="3" style="1" customWidth="1"/>
    <col min="59" max="16384" width="9" style="1"/>
  </cols>
  <sheetData>
    <row r="1" spans="1:58" ht="72.75" customHeight="1" x14ac:dyDescent="0.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4"/>
      <c r="AZ1" s="3"/>
      <c r="BA1" s="5"/>
      <c r="BB1" s="4"/>
      <c r="BC1" s="4"/>
      <c r="BD1" s="4"/>
      <c r="BE1" s="4"/>
    </row>
    <row r="2" spans="1:58" s="6" customFormat="1" ht="34.5" customHeight="1" x14ac:dyDescent="0.2">
      <c r="C2" s="7" t="s">
        <v>1</v>
      </c>
      <c r="D2" s="7"/>
      <c r="E2" s="8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9"/>
      <c r="AJ2" s="7"/>
      <c r="AK2" s="7"/>
      <c r="AL2" s="7"/>
      <c r="AM2" s="7"/>
      <c r="AN2" s="7"/>
      <c r="AO2" s="7"/>
      <c r="AP2" s="7"/>
      <c r="AQ2" s="7"/>
      <c r="AR2" s="7"/>
      <c r="AS2" s="7"/>
      <c r="AT2" s="10"/>
      <c r="AU2" s="10"/>
      <c r="AV2" s="10"/>
      <c r="AW2" s="10"/>
      <c r="AX2" s="10"/>
      <c r="AY2" s="11"/>
      <c r="AZ2" s="10"/>
      <c r="BA2" s="8"/>
      <c r="BB2" s="11"/>
      <c r="BC2" s="11"/>
      <c r="BD2" s="11"/>
      <c r="BE2" s="11"/>
    </row>
    <row r="3" spans="1:58" s="6" customFormat="1" ht="33" customHeight="1" x14ac:dyDescent="0.2">
      <c r="B3" s="12" t="s">
        <v>2</v>
      </c>
      <c r="C3" s="12"/>
      <c r="D3" s="12"/>
      <c r="E3" s="7"/>
      <c r="F3" s="7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13"/>
      <c r="AW3" s="13"/>
      <c r="AX3" s="13"/>
      <c r="AY3" s="14"/>
      <c r="AZ3" s="15"/>
      <c r="BA3" s="7"/>
      <c r="BB3" s="14"/>
      <c r="BC3" s="14"/>
      <c r="BD3" s="14"/>
      <c r="BE3" s="16" t="s">
        <v>3</v>
      </c>
    </row>
    <row r="4" spans="1:58" s="6" customFormat="1" ht="24.75" customHeight="1" x14ac:dyDescent="0.15">
      <c r="B4" s="17" t="s">
        <v>4</v>
      </c>
      <c r="C4" s="18"/>
      <c r="D4" s="19"/>
      <c r="E4" s="20" t="s">
        <v>5</v>
      </c>
      <c r="F4" s="21" t="s">
        <v>6</v>
      </c>
      <c r="G4" s="22" t="s">
        <v>7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  <c r="T4" s="25" t="s">
        <v>8</v>
      </c>
      <c r="U4" s="26"/>
      <c r="V4" s="25" t="s">
        <v>9</v>
      </c>
      <c r="W4" s="27"/>
      <c r="X4" s="27"/>
      <c r="Y4" s="26"/>
      <c r="Z4" s="21" t="s">
        <v>10</v>
      </c>
      <c r="AA4" s="21" t="s">
        <v>11</v>
      </c>
      <c r="AB4" s="22" t="s">
        <v>12</v>
      </c>
      <c r="AC4" s="23"/>
      <c r="AD4" s="23"/>
      <c r="AE4" s="23"/>
      <c r="AF4" s="24"/>
      <c r="AG4" s="22" t="s">
        <v>13</v>
      </c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4"/>
      <c r="AW4" s="21" t="s">
        <v>14</v>
      </c>
      <c r="AX4" s="21" t="s">
        <v>15</v>
      </c>
      <c r="AY4" s="28" t="s">
        <v>16</v>
      </c>
      <c r="AZ4" s="22" t="s">
        <v>17</v>
      </c>
      <c r="BA4" s="29"/>
      <c r="BB4" s="28" t="s">
        <v>18</v>
      </c>
      <c r="BC4" s="28" t="s">
        <v>19</v>
      </c>
      <c r="BD4" s="28" t="s">
        <v>20</v>
      </c>
      <c r="BE4" s="28" t="s">
        <v>21</v>
      </c>
    </row>
    <row r="5" spans="1:58" s="6" customFormat="1" ht="24.75" customHeight="1" x14ac:dyDescent="0.15">
      <c r="B5" s="30"/>
      <c r="C5" s="31"/>
      <c r="D5" s="32"/>
      <c r="E5" s="33"/>
      <c r="F5" s="34"/>
      <c r="G5" s="20" t="s">
        <v>22</v>
      </c>
      <c r="H5" s="35" t="s">
        <v>23</v>
      </c>
      <c r="I5" s="22" t="s">
        <v>24</v>
      </c>
      <c r="J5" s="23"/>
      <c r="K5" s="23"/>
      <c r="L5" s="23"/>
      <c r="M5" s="23"/>
      <c r="N5" s="24"/>
      <c r="O5" s="36" t="s">
        <v>25</v>
      </c>
      <c r="P5" s="37"/>
      <c r="Q5" s="38"/>
      <c r="R5" s="22" t="s">
        <v>26</v>
      </c>
      <c r="S5" s="24"/>
      <c r="T5" s="39"/>
      <c r="U5" s="40"/>
      <c r="V5" s="39"/>
      <c r="W5" s="41"/>
      <c r="X5" s="41"/>
      <c r="Y5" s="40"/>
      <c r="Z5" s="34"/>
      <c r="AA5" s="34"/>
      <c r="AB5" s="42" t="s">
        <v>27</v>
      </c>
      <c r="AC5" s="43"/>
      <c r="AD5" s="21" t="s">
        <v>28</v>
      </c>
      <c r="AE5" s="21" t="s">
        <v>29</v>
      </c>
      <c r="AF5" s="21" t="s">
        <v>30</v>
      </c>
      <c r="AG5" s="21" t="s">
        <v>31</v>
      </c>
      <c r="AH5" s="22" t="s">
        <v>32</v>
      </c>
      <c r="AI5" s="23"/>
      <c r="AJ5" s="23"/>
      <c r="AK5" s="23"/>
      <c r="AL5" s="23"/>
      <c r="AM5" s="23"/>
      <c r="AN5" s="23"/>
      <c r="AO5" s="23"/>
      <c r="AP5" s="23"/>
      <c r="AQ5" s="24"/>
      <c r="AR5" s="22" t="s">
        <v>33</v>
      </c>
      <c r="AS5" s="23"/>
      <c r="AT5" s="24"/>
      <c r="AU5" s="21" t="s">
        <v>34</v>
      </c>
      <c r="AV5" s="20" t="s">
        <v>35</v>
      </c>
      <c r="AW5" s="34"/>
      <c r="AX5" s="34"/>
      <c r="AY5" s="44"/>
      <c r="AZ5" s="45" t="s">
        <v>36</v>
      </c>
      <c r="BA5" s="45" t="s">
        <v>37</v>
      </c>
      <c r="BB5" s="44"/>
      <c r="BC5" s="44"/>
      <c r="BD5" s="44"/>
      <c r="BE5" s="44"/>
    </row>
    <row r="6" spans="1:58" s="6" customFormat="1" ht="24.75" customHeight="1" x14ac:dyDescent="0.15">
      <c r="B6" s="30"/>
      <c r="C6" s="31"/>
      <c r="D6" s="32"/>
      <c r="E6" s="33"/>
      <c r="F6" s="34"/>
      <c r="G6" s="33"/>
      <c r="H6" s="46"/>
      <c r="I6" s="47" t="s">
        <v>38</v>
      </c>
      <c r="J6" s="48" t="s">
        <v>39</v>
      </c>
      <c r="K6" s="48" t="s">
        <v>40</v>
      </c>
      <c r="L6" s="47" t="s">
        <v>41</v>
      </c>
      <c r="M6" s="47" t="s">
        <v>42</v>
      </c>
      <c r="N6" s="47" t="s">
        <v>43</v>
      </c>
      <c r="O6" s="47" t="s">
        <v>44</v>
      </c>
      <c r="P6" s="47" t="s">
        <v>45</v>
      </c>
      <c r="Q6" s="47" t="s">
        <v>46</v>
      </c>
      <c r="R6" s="47" t="s">
        <v>47</v>
      </c>
      <c r="S6" s="48" t="s">
        <v>48</v>
      </c>
      <c r="T6" s="48" t="s">
        <v>49</v>
      </c>
      <c r="U6" s="48" t="s">
        <v>50</v>
      </c>
      <c r="V6" s="48" t="s">
        <v>51</v>
      </c>
      <c r="W6" s="48" t="s">
        <v>52</v>
      </c>
      <c r="X6" s="48" t="s">
        <v>53</v>
      </c>
      <c r="Y6" s="48" t="s">
        <v>48</v>
      </c>
      <c r="Z6" s="34"/>
      <c r="AA6" s="34"/>
      <c r="AB6" s="49"/>
      <c r="AC6" s="50"/>
      <c r="AD6" s="34"/>
      <c r="AE6" s="34"/>
      <c r="AF6" s="34"/>
      <c r="AG6" s="34"/>
      <c r="AH6" s="51" t="s">
        <v>54</v>
      </c>
      <c r="AI6" s="52"/>
      <c r="AJ6" s="52"/>
      <c r="AK6" s="52"/>
      <c r="AL6" s="52"/>
      <c r="AM6" s="52"/>
      <c r="AN6" s="53"/>
      <c r="AO6" s="20" t="s">
        <v>55</v>
      </c>
      <c r="AP6" s="20" t="s">
        <v>56</v>
      </c>
      <c r="AQ6" s="20" t="s">
        <v>57</v>
      </c>
      <c r="AR6" s="21" t="s">
        <v>58</v>
      </c>
      <c r="AS6" s="21" t="s">
        <v>59</v>
      </c>
      <c r="AT6" s="21" t="s">
        <v>60</v>
      </c>
      <c r="AU6" s="34"/>
      <c r="AV6" s="33"/>
      <c r="AW6" s="34"/>
      <c r="AX6" s="34"/>
      <c r="AY6" s="44"/>
      <c r="AZ6" s="54"/>
      <c r="BA6" s="54"/>
      <c r="BB6" s="44"/>
      <c r="BC6" s="44"/>
      <c r="BD6" s="44"/>
      <c r="BE6" s="44"/>
    </row>
    <row r="7" spans="1:58" s="6" customFormat="1" ht="33.75" customHeight="1" x14ac:dyDescent="0.15">
      <c r="B7" s="30"/>
      <c r="C7" s="31"/>
      <c r="D7" s="32"/>
      <c r="E7" s="33"/>
      <c r="F7" s="34"/>
      <c r="G7" s="33"/>
      <c r="H7" s="46"/>
      <c r="I7" s="55"/>
      <c r="J7" s="56"/>
      <c r="K7" s="56"/>
      <c r="L7" s="55"/>
      <c r="M7" s="55"/>
      <c r="N7" s="55"/>
      <c r="O7" s="55"/>
      <c r="P7" s="55"/>
      <c r="Q7" s="55"/>
      <c r="R7" s="55"/>
      <c r="S7" s="56"/>
      <c r="T7" s="56"/>
      <c r="U7" s="56"/>
      <c r="V7" s="56"/>
      <c r="W7" s="56"/>
      <c r="X7" s="56"/>
      <c r="Y7" s="56"/>
      <c r="Z7" s="34"/>
      <c r="AA7" s="34"/>
      <c r="AB7" s="35" t="s">
        <v>61</v>
      </c>
      <c r="AC7" s="35" t="s">
        <v>62</v>
      </c>
      <c r="AD7" s="34"/>
      <c r="AE7" s="34"/>
      <c r="AF7" s="34"/>
      <c r="AG7" s="34"/>
      <c r="AH7" s="57"/>
      <c r="AI7" s="58" t="s">
        <v>63</v>
      </c>
      <c r="AJ7" s="59"/>
      <c r="AK7" s="60"/>
      <c r="AL7" s="61" t="s">
        <v>64</v>
      </c>
      <c r="AM7" s="62"/>
      <c r="AN7" s="63"/>
      <c r="AO7" s="33"/>
      <c r="AP7" s="33"/>
      <c r="AQ7" s="33"/>
      <c r="AR7" s="34"/>
      <c r="AS7" s="34"/>
      <c r="AT7" s="34"/>
      <c r="AU7" s="34"/>
      <c r="AV7" s="33"/>
      <c r="AW7" s="34"/>
      <c r="AX7" s="34"/>
      <c r="AY7" s="44"/>
      <c r="AZ7" s="54"/>
      <c r="BA7" s="54"/>
      <c r="BB7" s="44"/>
      <c r="BC7" s="44"/>
      <c r="BD7" s="44"/>
      <c r="BE7" s="44"/>
    </row>
    <row r="8" spans="1:58" s="6" customFormat="1" ht="24.75" customHeight="1" x14ac:dyDescent="0.15">
      <c r="B8" s="30"/>
      <c r="C8" s="31"/>
      <c r="D8" s="32"/>
      <c r="E8" s="33"/>
      <c r="F8" s="34"/>
      <c r="G8" s="33"/>
      <c r="H8" s="46"/>
      <c r="I8" s="55"/>
      <c r="J8" s="56"/>
      <c r="K8" s="56"/>
      <c r="L8" s="55"/>
      <c r="M8" s="55"/>
      <c r="N8" s="55"/>
      <c r="O8" s="55"/>
      <c r="P8" s="55"/>
      <c r="Q8" s="55"/>
      <c r="R8" s="55"/>
      <c r="S8" s="56"/>
      <c r="T8" s="56"/>
      <c r="U8" s="56"/>
      <c r="V8" s="56"/>
      <c r="W8" s="56"/>
      <c r="X8" s="56"/>
      <c r="Y8" s="56"/>
      <c r="Z8" s="34"/>
      <c r="AA8" s="34"/>
      <c r="AB8" s="46"/>
      <c r="AC8" s="46"/>
      <c r="AD8" s="34"/>
      <c r="AE8" s="34"/>
      <c r="AF8" s="34"/>
      <c r="AG8" s="34"/>
      <c r="AH8" s="57"/>
      <c r="AI8" s="64" t="s">
        <v>65</v>
      </c>
      <c r="AJ8" s="64" t="s">
        <v>66</v>
      </c>
      <c r="AK8" s="65" t="s">
        <v>67</v>
      </c>
      <c r="AL8" s="65" t="s">
        <v>65</v>
      </c>
      <c r="AM8" s="65" t="s">
        <v>68</v>
      </c>
      <c r="AN8" s="66" t="s">
        <v>67</v>
      </c>
      <c r="AO8" s="33"/>
      <c r="AP8" s="33"/>
      <c r="AQ8" s="33"/>
      <c r="AR8" s="34"/>
      <c r="AS8" s="34"/>
      <c r="AT8" s="34"/>
      <c r="AU8" s="34"/>
      <c r="AV8" s="33"/>
      <c r="AW8" s="34"/>
      <c r="AX8" s="34"/>
      <c r="AY8" s="44"/>
      <c r="AZ8" s="54"/>
      <c r="BA8" s="54"/>
      <c r="BB8" s="44"/>
      <c r="BC8" s="44"/>
      <c r="BD8" s="44"/>
      <c r="BE8" s="44"/>
    </row>
    <row r="9" spans="1:58" s="6" customFormat="1" ht="24.75" customHeight="1" x14ac:dyDescent="0.15">
      <c r="B9" s="30"/>
      <c r="C9" s="31"/>
      <c r="D9" s="32"/>
      <c r="E9" s="33"/>
      <c r="F9" s="34"/>
      <c r="G9" s="33"/>
      <c r="H9" s="46"/>
      <c r="I9" s="55"/>
      <c r="J9" s="56"/>
      <c r="K9" s="56"/>
      <c r="L9" s="55"/>
      <c r="M9" s="55"/>
      <c r="N9" s="55"/>
      <c r="O9" s="55"/>
      <c r="P9" s="55"/>
      <c r="Q9" s="55"/>
      <c r="R9" s="55"/>
      <c r="S9" s="56"/>
      <c r="T9" s="56"/>
      <c r="U9" s="56"/>
      <c r="V9" s="56"/>
      <c r="W9" s="56"/>
      <c r="X9" s="56"/>
      <c r="Y9" s="56"/>
      <c r="Z9" s="34"/>
      <c r="AA9" s="34"/>
      <c r="AB9" s="46"/>
      <c r="AC9" s="46"/>
      <c r="AD9" s="34"/>
      <c r="AE9" s="34"/>
      <c r="AF9" s="34"/>
      <c r="AG9" s="34"/>
      <c r="AH9" s="57"/>
      <c r="AI9" s="67"/>
      <c r="AJ9" s="67"/>
      <c r="AK9" s="33"/>
      <c r="AL9" s="33"/>
      <c r="AM9" s="33"/>
      <c r="AN9" s="34"/>
      <c r="AO9" s="33"/>
      <c r="AP9" s="33"/>
      <c r="AQ9" s="33"/>
      <c r="AR9" s="34"/>
      <c r="AS9" s="34"/>
      <c r="AT9" s="34"/>
      <c r="AU9" s="34"/>
      <c r="AV9" s="33"/>
      <c r="AW9" s="34"/>
      <c r="AX9" s="34"/>
      <c r="AY9" s="44"/>
      <c r="AZ9" s="54"/>
      <c r="BA9" s="54"/>
      <c r="BB9" s="44"/>
      <c r="BC9" s="44"/>
      <c r="BD9" s="44"/>
      <c r="BE9" s="44"/>
    </row>
    <row r="10" spans="1:58" s="6" customFormat="1" ht="140.25" customHeight="1" x14ac:dyDescent="0.15">
      <c r="B10" s="68"/>
      <c r="C10" s="69"/>
      <c r="D10" s="70"/>
      <c r="E10" s="71"/>
      <c r="F10" s="72"/>
      <c r="G10" s="71"/>
      <c r="H10" s="73"/>
      <c r="I10" s="74"/>
      <c r="J10" s="75"/>
      <c r="K10" s="75"/>
      <c r="L10" s="74"/>
      <c r="M10" s="74"/>
      <c r="N10" s="74"/>
      <c r="O10" s="74"/>
      <c r="P10" s="74"/>
      <c r="Q10" s="74"/>
      <c r="R10" s="74"/>
      <c r="S10" s="75"/>
      <c r="T10" s="75"/>
      <c r="U10" s="75"/>
      <c r="V10" s="75"/>
      <c r="W10" s="75"/>
      <c r="X10" s="75"/>
      <c r="Y10" s="75"/>
      <c r="Z10" s="72"/>
      <c r="AA10" s="72"/>
      <c r="AB10" s="73"/>
      <c r="AC10" s="73"/>
      <c r="AD10" s="72"/>
      <c r="AE10" s="72"/>
      <c r="AF10" s="72"/>
      <c r="AG10" s="72"/>
      <c r="AH10" s="76"/>
      <c r="AI10" s="77"/>
      <c r="AJ10" s="77"/>
      <c r="AK10" s="71"/>
      <c r="AL10" s="71"/>
      <c r="AM10" s="71"/>
      <c r="AN10" s="72"/>
      <c r="AO10" s="71"/>
      <c r="AP10" s="71"/>
      <c r="AQ10" s="71"/>
      <c r="AR10" s="72"/>
      <c r="AS10" s="72"/>
      <c r="AT10" s="72"/>
      <c r="AU10" s="72"/>
      <c r="AV10" s="71"/>
      <c r="AW10" s="72"/>
      <c r="AX10" s="72"/>
      <c r="AY10" s="78"/>
      <c r="AZ10" s="54"/>
      <c r="BA10" s="54"/>
      <c r="BB10" s="78"/>
      <c r="BC10" s="78"/>
      <c r="BD10" s="78"/>
      <c r="BE10" s="78"/>
    </row>
    <row r="11" spans="1:58" s="6" customFormat="1" ht="30" customHeight="1" thickBot="1" x14ac:dyDescent="0.25">
      <c r="B11" s="79"/>
      <c r="C11" s="80"/>
      <c r="D11" s="80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3"/>
      <c r="AZ11" s="82"/>
      <c r="BA11" s="82"/>
      <c r="BB11" s="83"/>
      <c r="BC11" s="83"/>
      <c r="BD11" s="83"/>
      <c r="BE11" s="83"/>
      <c r="BF11" s="84"/>
    </row>
    <row r="12" spans="1:58" s="6" customFormat="1" ht="30" customHeight="1" thickBot="1" x14ac:dyDescent="0.3">
      <c r="B12" s="85" t="s">
        <v>69</v>
      </c>
      <c r="C12" s="86"/>
      <c r="D12" s="86"/>
      <c r="E12" s="87">
        <v>992277</v>
      </c>
      <c r="F12" s="88">
        <v>70825</v>
      </c>
      <c r="G12" s="88">
        <v>70825</v>
      </c>
      <c r="H12" s="88">
        <v>16</v>
      </c>
      <c r="I12" s="88">
        <v>69395</v>
      </c>
      <c r="J12" s="88">
        <v>548</v>
      </c>
      <c r="K12" s="88">
        <v>90</v>
      </c>
      <c r="L12" s="88">
        <v>523</v>
      </c>
      <c r="M12" s="88">
        <v>204</v>
      </c>
      <c r="N12" s="88">
        <v>5</v>
      </c>
      <c r="O12" s="88">
        <v>38</v>
      </c>
      <c r="P12" s="88">
        <v>2</v>
      </c>
      <c r="Q12" s="88">
        <v>6</v>
      </c>
      <c r="R12" s="88">
        <v>1</v>
      </c>
      <c r="S12" s="88">
        <v>13</v>
      </c>
      <c r="T12" s="88">
        <v>0</v>
      </c>
      <c r="U12" s="88">
        <v>4</v>
      </c>
      <c r="V12" s="88">
        <v>69394</v>
      </c>
      <c r="W12" s="88">
        <v>548</v>
      </c>
      <c r="X12" s="88">
        <v>873</v>
      </c>
      <c r="Y12" s="88">
        <v>13</v>
      </c>
      <c r="Z12" s="88">
        <v>1434</v>
      </c>
      <c r="AA12" s="88">
        <v>1200</v>
      </c>
      <c r="AB12" s="88">
        <v>259</v>
      </c>
      <c r="AC12" s="88">
        <v>199</v>
      </c>
      <c r="AD12" s="88">
        <v>236</v>
      </c>
      <c r="AE12" s="88">
        <v>637</v>
      </c>
      <c r="AF12" s="88">
        <v>636</v>
      </c>
      <c r="AG12" s="88">
        <v>442</v>
      </c>
      <c r="AH12" s="88">
        <v>43</v>
      </c>
      <c r="AI12" s="88">
        <v>36</v>
      </c>
      <c r="AJ12" s="88">
        <v>0</v>
      </c>
      <c r="AK12" s="88">
        <v>4</v>
      </c>
      <c r="AL12" s="88">
        <v>0</v>
      </c>
      <c r="AM12" s="88">
        <v>1</v>
      </c>
      <c r="AN12" s="88">
        <v>2</v>
      </c>
      <c r="AO12" s="88">
        <v>4</v>
      </c>
      <c r="AP12" s="88">
        <v>5</v>
      </c>
      <c r="AQ12" s="88">
        <v>0</v>
      </c>
      <c r="AR12" s="88">
        <v>48</v>
      </c>
      <c r="AS12" s="88">
        <v>96</v>
      </c>
      <c r="AT12" s="88">
        <v>307</v>
      </c>
      <c r="AU12" s="88">
        <v>1</v>
      </c>
      <c r="AV12" s="88">
        <v>207</v>
      </c>
      <c r="AW12" s="88">
        <v>234</v>
      </c>
      <c r="AX12" s="88">
        <v>51</v>
      </c>
      <c r="AY12" s="89">
        <f>(F12+AZ12-BA12)/E12%</f>
        <v>13.448966367254304</v>
      </c>
      <c r="AZ12" s="90">
        <v>73760</v>
      </c>
      <c r="BA12" s="88">
        <v>11134</v>
      </c>
      <c r="BB12" s="89">
        <f>Z12/F12%</f>
        <v>2.0247087892693258</v>
      </c>
      <c r="BC12" s="89">
        <f>AA12/Z12%</f>
        <v>83.68200836820084</v>
      </c>
      <c r="BD12" s="89">
        <f>(AH12+AP12)/F12*100000</f>
        <v>67.772679138722211</v>
      </c>
      <c r="BE12" s="91">
        <f>(AH12+AP12)/Z12%</f>
        <v>3.3472803347280333</v>
      </c>
    </row>
    <row r="13" spans="1:58" s="6" customFormat="1" ht="30" customHeight="1" x14ac:dyDescent="0.25">
      <c r="A13" s="92"/>
      <c r="B13" s="93"/>
      <c r="C13" s="94"/>
      <c r="D13" s="95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7"/>
      <c r="AZ13" s="98"/>
      <c r="BA13" s="96"/>
      <c r="BB13" s="97"/>
      <c r="BC13" s="97"/>
      <c r="BD13" s="97"/>
      <c r="BE13" s="99"/>
    </row>
    <row r="14" spans="1:58" s="6" customFormat="1" ht="30" customHeight="1" x14ac:dyDescent="0.25">
      <c r="A14" s="92"/>
      <c r="B14" s="100" t="s">
        <v>70</v>
      </c>
      <c r="C14" s="101"/>
      <c r="D14" s="102"/>
      <c r="E14" s="96">
        <v>957733</v>
      </c>
      <c r="F14" s="96">
        <v>67388</v>
      </c>
      <c r="G14" s="96">
        <v>67388</v>
      </c>
      <c r="H14" s="96">
        <v>16</v>
      </c>
      <c r="I14" s="96">
        <v>66010</v>
      </c>
      <c r="J14" s="96">
        <v>526</v>
      </c>
      <c r="K14" s="96">
        <v>88</v>
      </c>
      <c r="L14" s="96">
        <v>504</v>
      </c>
      <c r="M14" s="96">
        <v>196</v>
      </c>
      <c r="N14" s="96">
        <v>5</v>
      </c>
      <c r="O14" s="96">
        <v>37</v>
      </c>
      <c r="P14" s="96">
        <v>2</v>
      </c>
      <c r="Q14" s="96">
        <v>6</v>
      </c>
      <c r="R14" s="96">
        <v>1</v>
      </c>
      <c r="S14" s="96">
        <v>13</v>
      </c>
      <c r="T14" s="96">
        <v>0</v>
      </c>
      <c r="U14" s="96">
        <v>4</v>
      </c>
      <c r="V14" s="96">
        <v>66009</v>
      </c>
      <c r="W14" s="96">
        <v>526</v>
      </c>
      <c r="X14" s="96">
        <v>843</v>
      </c>
      <c r="Y14" s="96">
        <v>13</v>
      </c>
      <c r="Z14" s="96">
        <v>1382</v>
      </c>
      <c r="AA14" s="96">
        <v>1154</v>
      </c>
      <c r="AB14" s="96">
        <v>247</v>
      </c>
      <c r="AC14" s="96">
        <v>188</v>
      </c>
      <c r="AD14" s="96">
        <v>216</v>
      </c>
      <c r="AE14" s="96">
        <v>627</v>
      </c>
      <c r="AF14" s="96">
        <v>606</v>
      </c>
      <c r="AG14" s="96">
        <v>428</v>
      </c>
      <c r="AH14" s="96">
        <v>41</v>
      </c>
      <c r="AI14" s="96">
        <v>34</v>
      </c>
      <c r="AJ14" s="96">
        <v>0</v>
      </c>
      <c r="AK14" s="96">
        <v>4</v>
      </c>
      <c r="AL14" s="96">
        <v>0</v>
      </c>
      <c r="AM14" s="96">
        <v>1</v>
      </c>
      <c r="AN14" s="96">
        <v>2</v>
      </c>
      <c r="AO14" s="96">
        <v>4</v>
      </c>
      <c r="AP14" s="96">
        <v>5</v>
      </c>
      <c r="AQ14" s="96">
        <v>0</v>
      </c>
      <c r="AR14" s="96">
        <v>46</v>
      </c>
      <c r="AS14" s="96">
        <v>92</v>
      </c>
      <c r="AT14" s="96">
        <v>292</v>
      </c>
      <c r="AU14" s="96">
        <v>1</v>
      </c>
      <c r="AV14" s="96">
        <v>197</v>
      </c>
      <c r="AW14" s="96">
        <v>228</v>
      </c>
      <c r="AX14" s="96">
        <v>51</v>
      </c>
      <c r="AY14" s="103">
        <f t="shared" ref="AY14:AY71" si="0">(F14+AZ14-BA14)/E14%</f>
        <v>13.271548542234632</v>
      </c>
      <c r="AZ14" s="96">
        <v>70193</v>
      </c>
      <c r="BA14" s="96">
        <v>10475</v>
      </c>
      <c r="BB14" s="103">
        <f t="shared" ref="BB14:BB71" si="1">Z14/F14%</f>
        <v>2.0508102332759544</v>
      </c>
      <c r="BC14" s="103">
        <f t="shared" ref="BC14:BC71" si="2">AA14/Z14%</f>
        <v>83.502170767004344</v>
      </c>
      <c r="BD14" s="103">
        <f t="shared" ref="BD14:BD71" si="3">(AH14+AP14)/F14*100000</f>
        <v>68.261411527274888</v>
      </c>
      <c r="BE14" s="104">
        <f t="shared" ref="BE14:BE71" si="4">(AH14+AP14)/Z14%</f>
        <v>3.3285094066570187</v>
      </c>
    </row>
    <row r="15" spans="1:58" s="6" customFormat="1" ht="30" customHeight="1" x14ac:dyDescent="0.25">
      <c r="A15" s="92"/>
      <c r="B15" s="100" t="s">
        <v>71</v>
      </c>
      <c r="C15" s="101"/>
      <c r="D15" s="102"/>
      <c r="E15" s="96">
        <v>34544</v>
      </c>
      <c r="F15" s="96">
        <v>3437</v>
      </c>
      <c r="G15" s="96">
        <v>3437</v>
      </c>
      <c r="H15" s="96">
        <v>0</v>
      </c>
      <c r="I15" s="96">
        <v>3385</v>
      </c>
      <c r="J15" s="96">
        <v>22</v>
      </c>
      <c r="K15" s="96">
        <v>2</v>
      </c>
      <c r="L15" s="96">
        <v>19</v>
      </c>
      <c r="M15" s="96">
        <v>8</v>
      </c>
      <c r="N15" s="96">
        <v>0</v>
      </c>
      <c r="O15" s="96">
        <v>1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3385</v>
      </c>
      <c r="W15" s="96">
        <v>22</v>
      </c>
      <c r="X15" s="96">
        <v>30</v>
      </c>
      <c r="Y15" s="96">
        <v>0</v>
      </c>
      <c r="Z15" s="96">
        <v>52</v>
      </c>
      <c r="AA15" s="96">
        <v>46</v>
      </c>
      <c r="AB15" s="96">
        <v>12</v>
      </c>
      <c r="AC15" s="96">
        <v>11</v>
      </c>
      <c r="AD15" s="96">
        <v>20</v>
      </c>
      <c r="AE15" s="96">
        <v>10</v>
      </c>
      <c r="AF15" s="96">
        <v>30</v>
      </c>
      <c r="AG15" s="96">
        <v>14</v>
      </c>
      <c r="AH15" s="96">
        <v>2</v>
      </c>
      <c r="AI15" s="96">
        <v>2</v>
      </c>
      <c r="AJ15" s="96">
        <v>0</v>
      </c>
      <c r="AK15" s="96">
        <v>0</v>
      </c>
      <c r="AL15" s="96">
        <v>0</v>
      </c>
      <c r="AM15" s="96">
        <v>0</v>
      </c>
      <c r="AN15" s="96">
        <v>0</v>
      </c>
      <c r="AO15" s="96">
        <v>0</v>
      </c>
      <c r="AP15" s="96">
        <v>0</v>
      </c>
      <c r="AQ15" s="96">
        <v>0</v>
      </c>
      <c r="AR15" s="96">
        <v>2</v>
      </c>
      <c r="AS15" s="96">
        <v>4</v>
      </c>
      <c r="AT15" s="96">
        <v>15</v>
      </c>
      <c r="AU15" s="96">
        <v>0</v>
      </c>
      <c r="AV15" s="96">
        <v>10</v>
      </c>
      <c r="AW15" s="96">
        <v>6</v>
      </c>
      <c r="AX15" s="96">
        <v>0</v>
      </c>
      <c r="AY15" s="103">
        <f t="shared" si="0"/>
        <v>18.367878647522002</v>
      </c>
      <c r="AZ15" s="96">
        <v>3567</v>
      </c>
      <c r="BA15" s="96">
        <v>659</v>
      </c>
      <c r="BB15" s="103">
        <f t="shared" si="1"/>
        <v>1.5129473377945883</v>
      </c>
      <c r="BC15" s="103">
        <f t="shared" si="2"/>
        <v>88.461538461538453</v>
      </c>
      <c r="BD15" s="103">
        <f t="shared" si="3"/>
        <v>58.190282222868781</v>
      </c>
      <c r="BE15" s="104">
        <f t="shared" si="4"/>
        <v>3.8461538461538458</v>
      </c>
    </row>
    <row r="16" spans="1:58" s="6" customFormat="1" ht="30" customHeight="1" thickBot="1" x14ac:dyDescent="0.3">
      <c r="B16" s="105"/>
      <c r="C16" s="106"/>
      <c r="D16" s="107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108"/>
      <c r="AZ16" s="98"/>
      <c r="BA16" s="96"/>
      <c r="BB16" s="108"/>
      <c r="BC16" s="108"/>
      <c r="BD16" s="108"/>
      <c r="BE16" s="109"/>
    </row>
    <row r="17" spans="1:57" s="6" customFormat="1" ht="30" customHeight="1" thickBot="1" x14ac:dyDescent="0.3">
      <c r="B17" s="110" t="s">
        <v>72</v>
      </c>
      <c r="C17" s="111"/>
      <c r="D17" s="112"/>
      <c r="E17" s="88">
        <v>30982</v>
      </c>
      <c r="F17" s="88">
        <v>2324</v>
      </c>
      <c r="G17" s="88">
        <v>2324</v>
      </c>
      <c r="H17" s="88">
        <v>0</v>
      </c>
      <c r="I17" s="88">
        <v>2289</v>
      </c>
      <c r="J17" s="88">
        <v>16</v>
      </c>
      <c r="K17" s="88">
        <v>1</v>
      </c>
      <c r="L17" s="88">
        <v>14</v>
      </c>
      <c r="M17" s="88">
        <v>4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2289</v>
      </c>
      <c r="W17" s="88">
        <v>16</v>
      </c>
      <c r="X17" s="88">
        <v>19</v>
      </c>
      <c r="Y17" s="88">
        <v>0</v>
      </c>
      <c r="Z17" s="88">
        <v>35</v>
      </c>
      <c r="AA17" s="88">
        <v>33</v>
      </c>
      <c r="AB17" s="88">
        <v>9</v>
      </c>
      <c r="AC17" s="88">
        <v>7</v>
      </c>
      <c r="AD17" s="88">
        <v>9</v>
      </c>
      <c r="AE17" s="88">
        <v>16</v>
      </c>
      <c r="AF17" s="88">
        <v>16</v>
      </c>
      <c r="AG17" s="88">
        <v>15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  <c r="AO17" s="88">
        <v>0</v>
      </c>
      <c r="AP17" s="88">
        <v>0</v>
      </c>
      <c r="AQ17" s="88">
        <v>0</v>
      </c>
      <c r="AR17" s="88">
        <v>2</v>
      </c>
      <c r="AS17" s="88">
        <v>4</v>
      </c>
      <c r="AT17" s="88">
        <v>7</v>
      </c>
      <c r="AU17" s="88">
        <v>0</v>
      </c>
      <c r="AV17" s="88">
        <v>5</v>
      </c>
      <c r="AW17" s="88">
        <v>2</v>
      </c>
      <c r="AX17" s="88">
        <v>0</v>
      </c>
      <c r="AY17" s="89">
        <f t="shared" si="0"/>
        <v>14.999031695823382</v>
      </c>
      <c r="AZ17" s="90">
        <v>2328</v>
      </c>
      <c r="BA17" s="88">
        <v>5</v>
      </c>
      <c r="BB17" s="89">
        <f t="shared" si="1"/>
        <v>1.5060240963855422</v>
      </c>
      <c r="BC17" s="89">
        <f t="shared" si="2"/>
        <v>94.285714285714292</v>
      </c>
      <c r="BD17" s="89" t="s">
        <v>73</v>
      </c>
      <c r="BE17" s="91" t="s">
        <v>74</v>
      </c>
    </row>
    <row r="18" spans="1:57" s="6" customFormat="1" ht="30" customHeight="1" x14ac:dyDescent="0.25">
      <c r="A18" s="92"/>
      <c r="B18" s="101" t="s">
        <v>75</v>
      </c>
      <c r="C18" s="101"/>
      <c r="D18" s="102"/>
      <c r="E18" s="96">
        <v>28172</v>
      </c>
      <c r="F18" s="96">
        <v>2052</v>
      </c>
      <c r="G18" s="96">
        <v>2052</v>
      </c>
      <c r="H18" s="96">
        <v>0</v>
      </c>
      <c r="I18" s="96">
        <v>2021</v>
      </c>
      <c r="J18" s="96">
        <v>13</v>
      </c>
      <c r="K18" s="96">
        <v>1</v>
      </c>
      <c r="L18" s="96">
        <v>13</v>
      </c>
      <c r="M18" s="96">
        <v>4</v>
      </c>
      <c r="N18" s="96">
        <v>0</v>
      </c>
      <c r="O18" s="96">
        <v>0</v>
      </c>
      <c r="P18" s="96">
        <v>0</v>
      </c>
      <c r="Q18" s="96">
        <v>0</v>
      </c>
      <c r="R18" s="96">
        <v>0</v>
      </c>
      <c r="S18" s="96">
        <v>0</v>
      </c>
      <c r="T18" s="96">
        <v>0</v>
      </c>
      <c r="U18" s="96">
        <v>0</v>
      </c>
      <c r="V18" s="96">
        <v>2021</v>
      </c>
      <c r="W18" s="96">
        <v>13</v>
      </c>
      <c r="X18" s="96">
        <v>18</v>
      </c>
      <c r="Y18" s="96">
        <v>0</v>
      </c>
      <c r="Z18" s="96">
        <v>31</v>
      </c>
      <c r="AA18" s="96">
        <v>29</v>
      </c>
      <c r="AB18" s="96">
        <v>7</v>
      </c>
      <c r="AC18" s="96">
        <v>6</v>
      </c>
      <c r="AD18" s="96">
        <v>8</v>
      </c>
      <c r="AE18" s="96">
        <v>16</v>
      </c>
      <c r="AF18" s="96">
        <v>14</v>
      </c>
      <c r="AG18" s="96">
        <v>13</v>
      </c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6">
        <v>0</v>
      </c>
      <c r="AO18" s="96">
        <v>0</v>
      </c>
      <c r="AP18" s="96">
        <v>0</v>
      </c>
      <c r="AQ18" s="96">
        <v>0</v>
      </c>
      <c r="AR18" s="96">
        <v>2</v>
      </c>
      <c r="AS18" s="96">
        <v>4</v>
      </c>
      <c r="AT18" s="96">
        <v>5</v>
      </c>
      <c r="AU18" s="96">
        <v>0</v>
      </c>
      <c r="AV18" s="96">
        <v>5</v>
      </c>
      <c r="AW18" s="96">
        <v>2</v>
      </c>
      <c r="AX18" s="96">
        <v>0</v>
      </c>
      <c r="AY18" s="97">
        <f t="shared" si="0"/>
        <v>14.745137015476358</v>
      </c>
      <c r="AZ18" s="98">
        <v>2107</v>
      </c>
      <c r="BA18" s="96">
        <v>5</v>
      </c>
      <c r="BB18" s="97">
        <f t="shared" si="1"/>
        <v>1.5107212475633529</v>
      </c>
      <c r="BC18" s="97">
        <f t="shared" si="2"/>
        <v>93.548387096774192</v>
      </c>
      <c r="BD18" s="97" t="s">
        <v>74</v>
      </c>
      <c r="BE18" s="99" t="s">
        <v>74</v>
      </c>
    </row>
    <row r="19" spans="1:57" s="6" customFormat="1" ht="30" customHeight="1" x14ac:dyDescent="0.25">
      <c r="A19" s="92"/>
      <c r="B19" s="101" t="s">
        <v>76</v>
      </c>
      <c r="C19" s="101"/>
      <c r="D19" s="102"/>
      <c r="E19" s="96">
        <v>2663</v>
      </c>
      <c r="F19" s="96">
        <v>218</v>
      </c>
      <c r="G19" s="96">
        <v>218</v>
      </c>
      <c r="H19" s="96">
        <v>0</v>
      </c>
      <c r="I19" s="96">
        <v>215</v>
      </c>
      <c r="J19" s="96">
        <v>2</v>
      </c>
      <c r="K19" s="96">
        <v>0</v>
      </c>
      <c r="L19" s="96">
        <v>1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96">
        <v>0</v>
      </c>
      <c r="S19" s="96">
        <v>0</v>
      </c>
      <c r="T19" s="96">
        <v>0</v>
      </c>
      <c r="U19" s="96">
        <v>0</v>
      </c>
      <c r="V19" s="96">
        <v>215</v>
      </c>
      <c r="W19" s="96">
        <v>2</v>
      </c>
      <c r="X19" s="96">
        <v>1</v>
      </c>
      <c r="Y19" s="96">
        <v>0</v>
      </c>
      <c r="Z19" s="96">
        <v>3</v>
      </c>
      <c r="AA19" s="96">
        <v>3</v>
      </c>
      <c r="AB19" s="96">
        <v>1</v>
      </c>
      <c r="AC19" s="96">
        <v>1</v>
      </c>
      <c r="AD19" s="96">
        <v>1</v>
      </c>
      <c r="AE19" s="96">
        <v>0</v>
      </c>
      <c r="AF19" s="96">
        <v>2</v>
      </c>
      <c r="AG19" s="96">
        <v>1</v>
      </c>
      <c r="AH19" s="96">
        <v>0</v>
      </c>
      <c r="AI19" s="96">
        <v>0</v>
      </c>
      <c r="AJ19" s="96">
        <v>0</v>
      </c>
      <c r="AK19" s="96">
        <v>0</v>
      </c>
      <c r="AL19" s="96">
        <v>0</v>
      </c>
      <c r="AM19" s="96">
        <v>0</v>
      </c>
      <c r="AN19" s="96">
        <v>0</v>
      </c>
      <c r="AO19" s="96">
        <v>0</v>
      </c>
      <c r="AP19" s="96">
        <v>0</v>
      </c>
      <c r="AQ19" s="96">
        <v>0</v>
      </c>
      <c r="AR19" s="96">
        <v>0</v>
      </c>
      <c r="AS19" s="96">
        <v>0</v>
      </c>
      <c r="AT19" s="96">
        <v>2</v>
      </c>
      <c r="AU19" s="96">
        <v>0</v>
      </c>
      <c r="AV19" s="96">
        <v>0</v>
      </c>
      <c r="AW19" s="96">
        <v>0</v>
      </c>
      <c r="AX19" s="96">
        <v>0</v>
      </c>
      <c r="AY19" s="103">
        <f t="shared" si="0"/>
        <v>16.485167104769058</v>
      </c>
      <c r="AZ19" s="98">
        <v>221</v>
      </c>
      <c r="BA19" s="96">
        <v>0</v>
      </c>
      <c r="BB19" s="103">
        <f t="shared" si="1"/>
        <v>1.3761467889908257</v>
      </c>
      <c r="BC19" s="103">
        <f t="shared" si="2"/>
        <v>100</v>
      </c>
      <c r="BD19" s="103" t="s">
        <v>74</v>
      </c>
      <c r="BE19" s="104" t="s">
        <v>74</v>
      </c>
    </row>
    <row r="20" spans="1:57" s="6" customFormat="1" ht="30" customHeight="1" x14ac:dyDescent="0.25">
      <c r="A20" s="92"/>
      <c r="B20" s="101" t="s">
        <v>77</v>
      </c>
      <c r="C20" s="101"/>
      <c r="D20" s="102"/>
      <c r="E20" s="96">
        <v>147</v>
      </c>
      <c r="F20" s="96">
        <v>54</v>
      </c>
      <c r="G20" s="96">
        <v>54</v>
      </c>
      <c r="H20" s="96">
        <v>0</v>
      </c>
      <c r="I20" s="96">
        <v>53</v>
      </c>
      <c r="J20" s="96">
        <v>1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>
        <v>0</v>
      </c>
      <c r="V20" s="96">
        <v>53</v>
      </c>
      <c r="W20" s="96">
        <v>1</v>
      </c>
      <c r="X20" s="96">
        <v>0</v>
      </c>
      <c r="Y20" s="96">
        <v>0</v>
      </c>
      <c r="Z20" s="96">
        <v>1</v>
      </c>
      <c r="AA20" s="96">
        <v>1</v>
      </c>
      <c r="AB20" s="96">
        <v>1</v>
      </c>
      <c r="AC20" s="96">
        <v>0</v>
      </c>
      <c r="AD20" s="96">
        <v>0</v>
      </c>
      <c r="AE20" s="96">
        <v>0</v>
      </c>
      <c r="AF20" s="96">
        <v>0</v>
      </c>
      <c r="AG20" s="96">
        <v>1</v>
      </c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6">
        <v>0</v>
      </c>
      <c r="AO20" s="96">
        <v>0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103">
        <f t="shared" si="0"/>
        <v>36.734693877551024</v>
      </c>
      <c r="AZ20" s="98">
        <v>0</v>
      </c>
      <c r="BA20" s="96">
        <v>0</v>
      </c>
      <c r="BB20" s="103">
        <f t="shared" si="1"/>
        <v>1.8518518518518516</v>
      </c>
      <c r="BC20" s="103">
        <f t="shared" si="2"/>
        <v>100</v>
      </c>
      <c r="BD20" s="103" t="s">
        <v>73</v>
      </c>
      <c r="BE20" s="104" t="s">
        <v>74</v>
      </c>
    </row>
    <row r="21" spans="1:57" s="6" customFormat="1" ht="30" customHeight="1" thickBot="1" x14ac:dyDescent="0.3">
      <c r="A21" s="92"/>
      <c r="B21" s="101"/>
      <c r="C21" s="101"/>
      <c r="D21" s="102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108"/>
      <c r="AZ21" s="98"/>
      <c r="BA21" s="96"/>
      <c r="BB21" s="108"/>
      <c r="BC21" s="108"/>
      <c r="BD21" s="108"/>
      <c r="BE21" s="109"/>
    </row>
    <row r="22" spans="1:57" s="6" customFormat="1" ht="30" customHeight="1" thickBot="1" x14ac:dyDescent="0.3">
      <c r="B22" s="110" t="s">
        <v>78</v>
      </c>
      <c r="C22" s="111"/>
      <c r="D22" s="112"/>
      <c r="E22" s="88">
        <v>80841</v>
      </c>
      <c r="F22" s="88">
        <v>5306</v>
      </c>
      <c r="G22" s="88">
        <v>5306</v>
      </c>
      <c r="H22" s="88">
        <v>0</v>
      </c>
      <c r="I22" s="88">
        <v>5120</v>
      </c>
      <c r="J22" s="88">
        <v>75</v>
      </c>
      <c r="K22" s="88">
        <v>2</v>
      </c>
      <c r="L22" s="88">
        <v>73</v>
      </c>
      <c r="M22" s="88">
        <v>34</v>
      </c>
      <c r="N22" s="88">
        <v>0</v>
      </c>
      <c r="O22" s="88">
        <v>2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5120</v>
      </c>
      <c r="W22" s="88">
        <v>75</v>
      </c>
      <c r="X22" s="88">
        <v>111</v>
      </c>
      <c r="Y22" s="88">
        <v>0</v>
      </c>
      <c r="Z22" s="88">
        <v>186</v>
      </c>
      <c r="AA22" s="88">
        <v>162</v>
      </c>
      <c r="AB22" s="88">
        <v>50</v>
      </c>
      <c r="AC22" s="88">
        <v>30</v>
      </c>
      <c r="AD22" s="88">
        <v>70</v>
      </c>
      <c r="AE22" s="88">
        <v>58</v>
      </c>
      <c r="AF22" s="88">
        <v>97</v>
      </c>
      <c r="AG22" s="88">
        <v>56</v>
      </c>
      <c r="AH22" s="88">
        <v>3</v>
      </c>
      <c r="AI22" s="88">
        <v>3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6</v>
      </c>
      <c r="AS22" s="88">
        <v>13</v>
      </c>
      <c r="AT22" s="88">
        <v>54</v>
      </c>
      <c r="AU22" s="88">
        <v>0</v>
      </c>
      <c r="AV22" s="88">
        <v>26</v>
      </c>
      <c r="AW22" s="88">
        <v>24</v>
      </c>
      <c r="AX22" s="88">
        <v>5</v>
      </c>
      <c r="AY22" s="89">
        <f t="shared" si="0"/>
        <v>12.973614873640852</v>
      </c>
      <c r="AZ22" s="90">
        <v>5538</v>
      </c>
      <c r="BA22" s="88">
        <v>356</v>
      </c>
      <c r="BB22" s="89">
        <f t="shared" si="1"/>
        <v>3.5054655107425554</v>
      </c>
      <c r="BC22" s="89">
        <f t="shared" si="2"/>
        <v>87.096774193548384</v>
      </c>
      <c r="BD22" s="89">
        <f t="shared" si="3"/>
        <v>56.539766302299284</v>
      </c>
      <c r="BE22" s="91">
        <f t="shared" si="4"/>
        <v>1.6129032258064515</v>
      </c>
    </row>
    <row r="23" spans="1:57" s="6" customFormat="1" ht="30" customHeight="1" x14ac:dyDescent="0.25">
      <c r="A23" s="92"/>
      <c r="B23" s="101" t="s">
        <v>79</v>
      </c>
      <c r="C23" s="101"/>
      <c r="D23" s="102"/>
      <c r="E23" s="96">
        <v>42833</v>
      </c>
      <c r="F23" s="96">
        <v>2392</v>
      </c>
      <c r="G23" s="96">
        <v>2392</v>
      </c>
      <c r="H23" s="96">
        <v>0</v>
      </c>
      <c r="I23" s="96">
        <v>2322</v>
      </c>
      <c r="J23" s="96">
        <v>28</v>
      </c>
      <c r="K23" s="96">
        <v>0</v>
      </c>
      <c r="L23" s="96">
        <v>31</v>
      </c>
      <c r="M23" s="96">
        <v>9</v>
      </c>
      <c r="N23" s="96">
        <v>0</v>
      </c>
      <c r="O23" s="96">
        <v>2</v>
      </c>
      <c r="P23" s="96">
        <v>0</v>
      </c>
      <c r="Q23" s="96">
        <v>0</v>
      </c>
      <c r="R23" s="96">
        <v>0</v>
      </c>
      <c r="S23" s="96">
        <v>0</v>
      </c>
      <c r="T23" s="96">
        <v>0</v>
      </c>
      <c r="U23" s="96">
        <v>0</v>
      </c>
      <c r="V23" s="96">
        <v>2322</v>
      </c>
      <c r="W23" s="96">
        <v>28</v>
      </c>
      <c r="X23" s="96">
        <v>42</v>
      </c>
      <c r="Y23" s="96">
        <v>0</v>
      </c>
      <c r="Z23" s="96">
        <v>70</v>
      </c>
      <c r="AA23" s="96">
        <v>58</v>
      </c>
      <c r="AB23" s="96">
        <v>14</v>
      </c>
      <c r="AC23" s="96">
        <v>9</v>
      </c>
      <c r="AD23" s="96">
        <v>20</v>
      </c>
      <c r="AE23" s="96">
        <v>35</v>
      </c>
      <c r="AF23" s="96">
        <v>30</v>
      </c>
      <c r="AG23" s="96">
        <v>18</v>
      </c>
      <c r="AH23" s="96">
        <v>0</v>
      </c>
      <c r="AI23" s="96">
        <v>0</v>
      </c>
      <c r="AJ23" s="96">
        <v>0</v>
      </c>
      <c r="AK23" s="96">
        <v>0</v>
      </c>
      <c r="AL23" s="96">
        <v>0</v>
      </c>
      <c r="AM23" s="96">
        <v>0</v>
      </c>
      <c r="AN23" s="96">
        <v>0</v>
      </c>
      <c r="AO23" s="96">
        <v>0</v>
      </c>
      <c r="AP23" s="96">
        <v>0</v>
      </c>
      <c r="AQ23" s="96">
        <v>0</v>
      </c>
      <c r="AR23" s="96">
        <v>1</v>
      </c>
      <c r="AS23" s="96">
        <v>7</v>
      </c>
      <c r="AT23" s="96">
        <v>23</v>
      </c>
      <c r="AU23" s="96">
        <v>0</v>
      </c>
      <c r="AV23" s="96">
        <v>9</v>
      </c>
      <c r="AW23" s="96">
        <v>12</v>
      </c>
      <c r="AX23" s="96">
        <v>0</v>
      </c>
      <c r="AY23" s="97">
        <f t="shared" si="0"/>
        <v>11.437443092942358</v>
      </c>
      <c r="AZ23" s="98">
        <v>2567</v>
      </c>
      <c r="BA23" s="96">
        <v>60</v>
      </c>
      <c r="BB23" s="97">
        <f t="shared" si="1"/>
        <v>2.9264214046822739</v>
      </c>
      <c r="BC23" s="97">
        <f t="shared" si="2"/>
        <v>82.857142857142861</v>
      </c>
      <c r="BD23" s="97" t="s">
        <v>74</v>
      </c>
      <c r="BE23" s="99" t="s">
        <v>74</v>
      </c>
    </row>
    <row r="24" spans="1:57" s="6" customFormat="1" ht="30" customHeight="1" x14ac:dyDescent="0.25">
      <c r="A24" s="92"/>
      <c r="B24" s="101" t="s">
        <v>80</v>
      </c>
      <c r="C24" s="101"/>
      <c r="D24" s="102"/>
      <c r="E24" s="96">
        <v>19047</v>
      </c>
      <c r="F24" s="96">
        <v>1068</v>
      </c>
      <c r="G24" s="96">
        <v>1068</v>
      </c>
      <c r="H24" s="96">
        <v>0</v>
      </c>
      <c r="I24" s="96">
        <v>1022</v>
      </c>
      <c r="J24" s="96">
        <v>18</v>
      </c>
      <c r="K24" s="96">
        <v>1</v>
      </c>
      <c r="L24" s="96">
        <v>15</v>
      </c>
      <c r="M24" s="96">
        <v>12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1022</v>
      </c>
      <c r="W24" s="96">
        <v>18</v>
      </c>
      <c r="X24" s="96">
        <v>28</v>
      </c>
      <c r="Y24" s="96">
        <v>0</v>
      </c>
      <c r="Z24" s="96">
        <v>46</v>
      </c>
      <c r="AA24" s="96">
        <v>40</v>
      </c>
      <c r="AB24" s="96">
        <v>12</v>
      </c>
      <c r="AC24" s="96">
        <v>2</v>
      </c>
      <c r="AD24" s="96">
        <v>9</v>
      </c>
      <c r="AE24" s="96">
        <v>23</v>
      </c>
      <c r="AF24" s="96">
        <v>30</v>
      </c>
      <c r="AG24" s="96">
        <v>16</v>
      </c>
      <c r="AH24" s="96">
        <v>2</v>
      </c>
      <c r="AI24" s="96">
        <v>2</v>
      </c>
      <c r="AJ24" s="96">
        <v>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1</v>
      </c>
      <c r="AS24" s="96">
        <v>1</v>
      </c>
      <c r="AT24" s="96">
        <v>12</v>
      </c>
      <c r="AU24" s="96">
        <v>0</v>
      </c>
      <c r="AV24" s="96">
        <v>3</v>
      </c>
      <c r="AW24" s="96">
        <v>6</v>
      </c>
      <c r="AX24" s="96">
        <v>5</v>
      </c>
      <c r="AY24" s="103">
        <f t="shared" si="0"/>
        <v>10.794350816401533</v>
      </c>
      <c r="AZ24" s="98">
        <v>1036</v>
      </c>
      <c r="BA24" s="96">
        <v>48</v>
      </c>
      <c r="BB24" s="103">
        <f t="shared" si="1"/>
        <v>4.3071161048689142</v>
      </c>
      <c r="BC24" s="103">
        <f t="shared" si="2"/>
        <v>86.956521739130437</v>
      </c>
      <c r="BD24" s="103">
        <f t="shared" si="3"/>
        <v>187.26591760299627</v>
      </c>
      <c r="BE24" s="104">
        <f t="shared" si="4"/>
        <v>4.3478260869565215</v>
      </c>
    </row>
    <row r="25" spans="1:57" s="6" customFormat="1" ht="30" customHeight="1" x14ac:dyDescent="0.25">
      <c r="A25" s="92"/>
      <c r="B25" s="101" t="s">
        <v>81</v>
      </c>
      <c r="C25" s="101"/>
      <c r="D25" s="102"/>
      <c r="E25" s="96">
        <v>13224</v>
      </c>
      <c r="F25" s="96">
        <v>941</v>
      </c>
      <c r="G25" s="96">
        <v>941</v>
      </c>
      <c r="H25" s="96">
        <v>0</v>
      </c>
      <c r="I25" s="96">
        <v>899</v>
      </c>
      <c r="J25" s="96">
        <v>18</v>
      </c>
      <c r="K25" s="96">
        <v>1</v>
      </c>
      <c r="L25" s="96">
        <v>14</v>
      </c>
      <c r="M25" s="96">
        <v>9</v>
      </c>
      <c r="N25" s="96">
        <v>0</v>
      </c>
      <c r="O25" s="96">
        <v>0</v>
      </c>
      <c r="P25" s="96">
        <v>0</v>
      </c>
      <c r="Q25" s="96">
        <v>0</v>
      </c>
      <c r="R25" s="96">
        <v>0</v>
      </c>
      <c r="S25" s="96">
        <v>0</v>
      </c>
      <c r="T25" s="96">
        <v>0</v>
      </c>
      <c r="U25" s="96">
        <v>0</v>
      </c>
      <c r="V25" s="96">
        <v>899</v>
      </c>
      <c r="W25" s="96">
        <v>18</v>
      </c>
      <c r="X25" s="96">
        <v>24</v>
      </c>
      <c r="Y25" s="96">
        <v>0</v>
      </c>
      <c r="Z25" s="96">
        <v>42</v>
      </c>
      <c r="AA25" s="96">
        <v>41</v>
      </c>
      <c r="AB25" s="96">
        <v>17</v>
      </c>
      <c r="AC25" s="96">
        <v>11</v>
      </c>
      <c r="AD25" s="96">
        <v>24</v>
      </c>
      <c r="AE25" s="96">
        <v>0</v>
      </c>
      <c r="AF25" s="96">
        <v>22</v>
      </c>
      <c r="AG25" s="96">
        <v>17</v>
      </c>
      <c r="AH25" s="96">
        <v>0</v>
      </c>
      <c r="AI25" s="96">
        <v>0</v>
      </c>
      <c r="AJ25" s="96">
        <v>0</v>
      </c>
      <c r="AK25" s="96">
        <v>0</v>
      </c>
      <c r="AL25" s="96">
        <v>0</v>
      </c>
      <c r="AM25" s="96">
        <v>0</v>
      </c>
      <c r="AN25" s="96">
        <v>0</v>
      </c>
      <c r="AO25" s="96">
        <v>0</v>
      </c>
      <c r="AP25" s="96">
        <v>0</v>
      </c>
      <c r="AQ25" s="96">
        <v>0</v>
      </c>
      <c r="AR25" s="96">
        <v>3</v>
      </c>
      <c r="AS25" s="96">
        <v>3</v>
      </c>
      <c r="AT25" s="96">
        <v>10</v>
      </c>
      <c r="AU25" s="96">
        <v>0</v>
      </c>
      <c r="AV25" s="96">
        <v>8</v>
      </c>
      <c r="AW25" s="96">
        <v>1</v>
      </c>
      <c r="AX25" s="96">
        <v>0</v>
      </c>
      <c r="AY25" s="103">
        <f t="shared" si="0"/>
        <v>13.80066545674531</v>
      </c>
      <c r="AZ25" s="98">
        <v>1002</v>
      </c>
      <c r="BA25" s="96">
        <v>118</v>
      </c>
      <c r="BB25" s="103">
        <f t="shared" si="1"/>
        <v>4.4633368756641874</v>
      </c>
      <c r="BC25" s="103">
        <f t="shared" si="2"/>
        <v>97.61904761904762</v>
      </c>
      <c r="BD25" s="103" t="s">
        <v>74</v>
      </c>
      <c r="BE25" s="104" t="s">
        <v>82</v>
      </c>
    </row>
    <row r="26" spans="1:57" s="6" customFormat="1" ht="30" customHeight="1" x14ac:dyDescent="0.25">
      <c r="A26" s="92"/>
      <c r="B26" s="101" t="s">
        <v>83</v>
      </c>
      <c r="C26" s="101"/>
      <c r="D26" s="102"/>
      <c r="E26" s="96">
        <v>5737</v>
      </c>
      <c r="F26" s="96">
        <v>905</v>
      </c>
      <c r="G26" s="96">
        <v>905</v>
      </c>
      <c r="H26" s="96">
        <v>0</v>
      </c>
      <c r="I26" s="96">
        <v>877</v>
      </c>
      <c r="J26" s="96">
        <v>11</v>
      </c>
      <c r="K26" s="96">
        <v>0</v>
      </c>
      <c r="L26" s="96">
        <v>13</v>
      </c>
      <c r="M26" s="96">
        <v>4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96">
        <v>0</v>
      </c>
      <c r="T26" s="96">
        <v>0</v>
      </c>
      <c r="U26" s="96">
        <v>0</v>
      </c>
      <c r="V26" s="96">
        <v>877</v>
      </c>
      <c r="W26" s="96">
        <v>11</v>
      </c>
      <c r="X26" s="96">
        <v>17</v>
      </c>
      <c r="Y26" s="96">
        <v>0</v>
      </c>
      <c r="Z26" s="96">
        <v>28</v>
      </c>
      <c r="AA26" s="96">
        <v>23</v>
      </c>
      <c r="AB26" s="96">
        <v>7</v>
      </c>
      <c r="AC26" s="96">
        <v>8</v>
      </c>
      <c r="AD26" s="96">
        <v>17</v>
      </c>
      <c r="AE26" s="96">
        <v>0</v>
      </c>
      <c r="AF26" s="96">
        <v>15</v>
      </c>
      <c r="AG26" s="96">
        <v>5</v>
      </c>
      <c r="AH26" s="96">
        <v>1</v>
      </c>
      <c r="AI26" s="96">
        <v>1</v>
      </c>
      <c r="AJ26" s="96">
        <v>0</v>
      </c>
      <c r="AK26" s="96">
        <v>0</v>
      </c>
      <c r="AL26" s="96">
        <v>0</v>
      </c>
      <c r="AM26" s="96">
        <v>0</v>
      </c>
      <c r="AN26" s="96">
        <v>0</v>
      </c>
      <c r="AO26" s="96">
        <v>0</v>
      </c>
      <c r="AP26" s="96">
        <v>0</v>
      </c>
      <c r="AQ26" s="96">
        <v>0</v>
      </c>
      <c r="AR26" s="96">
        <v>1</v>
      </c>
      <c r="AS26" s="96">
        <v>2</v>
      </c>
      <c r="AT26" s="96">
        <v>9</v>
      </c>
      <c r="AU26" s="96">
        <v>0</v>
      </c>
      <c r="AV26" s="96">
        <v>6</v>
      </c>
      <c r="AW26" s="96">
        <v>5</v>
      </c>
      <c r="AX26" s="96">
        <v>0</v>
      </c>
      <c r="AY26" s="103">
        <f t="shared" si="0"/>
        <v>29.771657660798329</v>
      </c>
      <c r="AZ26" s="98">
        <v>933</v>
      </c>
      <c r="BA26" s="96">
        <v>130</v>
      </c>
      <c r="BB26" s="103">
        <f t="shared" si="1"/>
        <v>3.0939226519337013</v>
      </c>
      <c r="BC26" s="103">
        <f t="shared" si="2"/>
        <v>82.142857142857139</v>
      </c>
      <c r="BD26" s="103">
        <f t="shared" si="3"/>
        <v>110.49723756906079</v>
      </c>
      <c r="BE26" s="104">
        <f t="shared" si="4"/>
        <v>3.5714285714285712</v>
      </c>
    </row>
    <row r="27" spans="1:57" s="6" customFormat="1" ht="30" customHeight="1" thickBot="1" x14ac:dyDescent="0.3">
      <c r="A27" s="92"/>
      <c r="B27" s="101"/>
      <c r="C27" s="101"/>
      <c r="D27" s="102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108"/>
      <c r="AZ27" s="98"/>
      <c r="BA27" s="96"/>
      <c r="BB27" s="108"/>
      <c r="BC27" s="108"/>
      <c r="BD27" s="108"/>
      <c r="BE27" s="109"/>
    </row>
    <row r="28" spans="1:57" s="6" customFormat="1" ht="30" customHeight="1" thickBot="1" x14ac:dyDescent="0.3">
      <c r="B28" s="110" t="s">
        <v>84</v>
      </c>
      <c r="C28" s="111"/>
      <c r="D28" s="112"/>
      <c r="E28" s="88">
        <v>27860</v>
      </c>
      <c r="F28" s="88">
        <v>2247</v>
      </c>
      <c r="G28" s="88">
        <v>2247</v>
      </c>
      <c r="H28" s="88">
        <v>0</v>
      </c>
      <c r="I28" s="88">
        <v>2216</v>
      </c>
      <c r="J28" s="88">
        <v>12</v>
      </c>
      <c r="K28" s="88">
        <v>1</v>
      </c>
      <c r="L28" s="88">
        <v>14</v>
      </c>
      <c r="M28" s="88">
        <v>2</v>
      </c>
      <c r="N28" s="88">
        <v>0</v>
      </c>
      <c r="O28" s="88">
        <v>1</v>
      </c>
      <c r="P28" s="88">
        <v>0</v>
      </c>
      <c r="Q28" s="88">
        <v>1</v>
      </c>
      <c r="R28" s="88">
        <v>0</v>
      </c>
      <c r="S28" s="88">
        <v>0</v>
      </c>
      <c r="T28" s="88">
        <v>0</v>
      </c>
      <c r="U28" s="88">
        <v>0</v>
      </c>
      <c r="V28" s="88">
        <v>2216</v>
      </c>
      <c r="W28" s="88">
        <v>12</v>
      </c>
      <c r="X28" s="88">
        <v>19</v>
      </c>
      <c r="Y28" s="88">
        <v>0</v>
      </c>
      <c r="Z28" s="88">
        <v>31</v>
      </c>
      <c r="AA28" s="88">
        <v>27</v>
      </c>
      <c r="AB28" s="88">
        <v>2</v>
      </c>
      <c r="AC28" s="88">
        <v>1</v>
      </c>
      <c r="AD28" s="88">
        <v>2</v>
      </c>
      <c r="AE28" s="88">
        <v>13</v>
      </c>
      <c r="AF28" s="88">
        <v>21</v>
      </c>
      <c r="AG28" s="88">
        <v>11</v>
      </c>
      <c r="AH28" s="88">
        <v>1</v>
      </c>
      <c r="AI28" s="88">
        <v>1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2</v>
      </c>
      <c r="AS28" s="88">
        <v>1</v>
      </c>
      <c r="AT28" s="88">
        <v>4</v>
      </c>
      <c r="AU28" s="88">
        <v>0</v>
      </c>
      <c r="AV28" s="88">
        <v>5</v>
      </c>
      <c r="AW28" s="88">
        <v>4</v>
      </c>
      <c r="AX28" s="88">
        <v>3</v>
      </c>
      <c r="AY28" s="89">
        <f t="shared" si="0"/>
        <v>17.121320890165109</v>
      </c>
      <c r="AZ28" s="90">
        <v>2613</v>
      </c>
      <c r="BA28" s="90">
        <v>90</v>
      </c>
      <c r="BB28" s="89">
        <f t="shared" si="1"/>
        <v>1.3796172674677347</v>
      </c>
      <c r="BC28" s="89">
        <f t="shared" si="2"/>
        <v>87.096774193548384</v>
      </c>
      <c r="BD28" s="89">
        <f t="shared" si="3"/>
        <v>44.503782821539829</v>
      </c>
      <c r="BE28" s="91">
        <f t="shared" si="4"/>
        <v>3.2258064516129035</v>
      </c>
    </row>
    <row r="29" spans="1:57" s="6" customFormat="1" ht="30" customHeight="1" x14ac:dyDescent="0.25">
      <c r="B29" s="93" t="s">
        <v>85</v>
      </c>
      <c r="C29" s="94"/>
      <c r="D29" s="95"/>
      <c r="E29" s="96">
        <v>22669</v>
      </c>
      <c r="F29" s="96">
        <v>1853</v>
      </c>
      <c r="G29" s="96">
        <v>1853</v>
      </c>
      <c r="H29" s="96">
        <v>0</v>
      </c>
      <c r="I29" s="96">
        <v>1826</v>
      </c>
      <c r="J29" s="96">
        <v>11</v>
      </c>
      <c r="K29" s="96">
        <v>1</v>
      </c>
      <c r="L29" s="96">
        <v>12</v>
      </c>
      <c r="M29" s="96">
        <v>2</v>
      </c>
      <c r="N29" s="96">
        <v>0</v>
      </c>
      <c r="O29" s="96">
        <v>0</v>
      </c>
      <c r="P29" s="96">
        <v>0</v>
      </c>
      <c r="Q29" s="96">
        <v>1</v>
      </c>
      <c r="R29" s="96">
        <v>0</v>
      </c>
      <c r="S29" s="96">
        <v>0</v>
      </c>
      <c r="T29" s="96">
        <v>0</v>
      </c>
      <c r="U29" s="96">
        <v>0</v>
      </c>
      <c r="V29" s="96">
        <v>1826</v>
      </c>
      <c r="W29" s="96">
        <v>11</v>
      </c>
      <c r="X29" s="96">
        <v>16</v>
      </c>
      <c r="Y29" s="96">
        <v>0</v>
      </c>
      <c r="Z29" s="96">
        <v>27</v>
      </c>
      <c r="AA29" s="96">
        <v>23</v>
      </c>
      <c r="AB29" s="96">
        <v>2</v>
      </c>
      <c r="AC29" s="96">
        <v>1</v>
      </c>
      <c r="AD29" s="96">
        <v>1</v>
      </c>
      <c r="AE29" s="96">
        <v>11</v>
      </c>
      <c r="AF29" s="96">
        <v>19</v>
      </c>
      <c r="AG29" s="96">
        <v>9</v>
      </c>
      <c r="AH29" s="96">
        <v>1</v>
      </c>
      <c r="AI29" s="96">
        <v>1</v>
      </c>
      <c r="AJ29" s="96">
        <v>0</v>
      </c>
      <c r="AK29" s="96">
        <v>0</v>
      </c>
      <c r="AL29" s="96">
        <v>0</v>
      </c>
      <c r="AM29" s="96">
        <v>0</v>
      </c>
      <c r="AN29" s="96">
        <v>0</v>
      </c>
      <c r="AO29" s="96">
        <v>0</v>
      </c>
      <c r="AP29" s="96">
        <v>0</v>
      </c>
      <c r="AQ29" s="96">
        <v>0</v>
      </c>
      <c r="AR29" s="96">
        <v>2</v>
      </c>
      <c r="AS29" s="96">
        <v>1</v>
      </c>
      <c r="AT29" s="96">
        <v>4</v>
      </c>
      <c r="AU29" s="96">
        <v>0</v>
      </c>
      <c r="AV29" s="96">
        <v>3</v>
      </c>
      <c r="AW29" s="96">
        <v>4</v>
      </c>
      <c r="AX29" s="96">
        <v>3</v>
      </c>
      <c r="AY29" s="97">
        <f t="shared" si="0"/>
        <v>17.543782257708767</v>
      </c>
      <c r="AZ29" s="98">
        <v>2154</v>
      </c>
      <c r="BA29" s="96">
        <v>30</v>
      </c>
      <c r="BB29" s="97">
        <f t="shared" si="1"/>
        <v>1.4570966001079331</v>
      </c>
      <c r="BC29" s="97">
        <f t="shared" si="2"/>
        <v>85.185185185185176</v>
      </c>
      <c r="BD29" s="97">
        <f t="shared" si="3"/>
        <v>53.966540744738261</v>
      </c>
      <c r="BE29" s="99">
        <f t="shared" si="4"/>
        <v>3.7037037037037033</v>
      </c>
    </row>
    <row r="30" spans="1:57" s="6" customFormat="1" ht="30" customHeight="1" x14ac:dyDescent="0.25">
      <c r="A30" s="92"/>
      <c r="B30" s="101" t="s">
        <v>86</v>
      </c>
      <c r="C30" s="101"/>
      <c r="D30" s="102"/>
      <c r="E30" s="96">
        <v>5191</v>
      </c>
      <c r="F30" s="96">
        <v>394</v>
      </c>
      <c r="G30" s="96">
        <v>394</v>
      </c>
      <c r="H30" s="96">
        <v>0</v>
      </c>
      <c r="I30" s="96">
        <v>390</v>
      </c>
      <c r="J30" s="96">
        <v>1</v>
      </c>
      <c r="K30" s="96">
        <v>0</v>
      </c>
      <c r="L30" s="96">
        <v>2</v>
      </c>
      <c r="M30" s="96">
        <v>0</v>
      </c>
      <c r="N30" s="96">
        <v>0</v>
      </c>
      <c r="O30" s="96">
        <v>1</v>
      </c>
      <c r="P30" s="96">
        <v>0</v>
      </c>
      <c r="Q30" s="96">
        <v>0</v>
      </c>
      <c r="R30" s="96">
        <v>0</v>
      </c>
      <c r="S30" s="96">
        <v>0</v>
      </c>
      <c r="T30" s="96">
        <v>0</v>
      </c>
      <c r="U30" s="96">
        <v>0</v>
      </c>
      <c r="V30" s="96">
        <v>390</v>
      </c>
      <c r="W30" s="96">
        <v>1</v>
      </c>
      <c r="X30" s="96">
        <v>3</v>
      </c>
      <c r="Y30" s="96">
        <v>0</v>
      </c>
      <c r="Z30" s="96">
        <v>4</v>
      </c>
      <c r="AA30" s="96">
        <v>4</v>
      </c>
      <c r="AB30" s="96">
        <v>0</v>
      </c>
      <c r="AC30" s="96">
        <v>0</v>
      </c>
      <c r="AD30" s="96">
        <v>1</v>
      </c>
      <c r="AE30" s="96">
        <v>2</v>
      </c>
      <c r="AF30" s="96">
        <v>2</v>
      </c>
      <c r="AG30" s="96">
        <v>2</v>
      </c>
      <c r="AH30" s="96">
        <v>0</v>
      </c>
      <c r="AI30" s="96">
        <v>0</v>
      </c>
      <c r="AJ30" s="96">
        <v>0</v>
      </c>
      <c r="AK30" s="96">
        <v>0</v>
      </c>
      <c r="AL30" s="96">
        <v>0</v>
      </c>
      <c r="AM30" s="96">
        <v>0</v>
      </c>
      <c r="AN30" s="96">
        <v>0</v>
      </c>
      <c r="AO30" s="96">
        <v>0</v>
      </c>
      <c r="AP30" s="96">
        <v>0</v>
      </c>
      <c r="AQ30" s="96">
        <v>0</v>
      </c>
      <c r="AR30" s="96">
        <v>0</v>
      </c>
      <c r="AS30" s="96">
        <v>0</v>
      </c>
      <c r="AT30" s="96">
        <v>0</v>
      </c>
      <c r="AU30" s="96">
        <v>0</v>
      </c>
      <c r="AV30" s="96">
        <v>2</v>
      </c>
      <c r="AW30" s="96">
        <v>0</v>
      </c>
      <c r="AX30" s="96">
        <v>0</v>
      </c>
      <c r="AY30" s="103">
        <f t="shared" si="0"/>
        <v>15.276439992294357</v>
      </c>
      <c r="AZ30" s="98">
        <v>459</v>
      </c>
      <c r="BA30" s="96">
        <v>60</v>
      </c>
      <c r="BB30" s="103">
        <f t="shared" si="1"/>
        <v>1.015228426395939</v>
      </c>
      <c r="BC30" s="103">
        <f t="shared" si="2"/>
        <v>100</v>
      </c>
      <c r="BD30" s="103" t="s">
        <v>74</v>
      </c>
      <c r="BE30" s="104" t="s">
        <v>87</v>
      </c>
    </row>
    <row r="31" spans="1:57" s="6" customFormat="1" ht="30" customHeight="1" thickBot="1" x14ac:dyDescent="0.3">
      <c r="A31" s="92"/>
      <c r="B31" s="101"/>
      <c r="C31" s="101"/>
      <c r="D31" s="102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108"/>
      <c r="AZ31" s="98"/>
      <c r="BA31" s="96"/>
      <c r="BB31" s="108"/>
      <c r="BC31" s="108"/>
      <c r="BD31" s="108"/>
      <c r="BE31" s="109"/>
    </row>
    <row r="32" spans="1:57" s="6" customFormat="1" ht="30" customHeight="1" thickBot="1" x14ac:dyDescent="0.3">
      <c r="B32" s="110" t="s">
        <v>88</v>
      </c>
      <c r="C32" s="111"/>
      <c r="D32" s="112"/>
      <c r="E32" s="88">
        <v>97733</v>
      </c>
      <c r="F32" s="88">
        <v>10938</v>
      </c>
      <c r="G32" s="88">
        <v>10938</v>
      </c>
      <c r="H32" s="88">
        <v>0</v>
      </c>
      <c r="I32" s="88">
        <v>10738</v>
      </c>
      <c r="J32" s="88">
        <v>73</v>
      </c>
      <c r="K32" s="88">
        <v>11</v>
      </c>
      <c r="L32" s="88">
        <v>83</v>
      </c>
      <c r="M32" s="88">
        <v>20</v>
      </c>
      <c r="N32" s="88">
        <v>0</v>
      </c>
      <c r="O32" s="88">
        <v>9</v>
      </c>
      <c r="P32" s="88">
        <v>0</v>
      </c>
      <c r="Q32" s="88">
        <v>0</v>
      </c>
      <c r="R32" s="88">
        <v>0</v>
      </c>
      <c r="S32" s="88">
        <v>4</v>
      </c>
      <c r="T32" s="88">
        <v>0</v>
      </c>
      <c r="U32" s="88">
        <v>0</v>
      </c>
      <c r="V32" s="88">
        <v>10738</v>
      </c>
      <c r="W32" s="88">
        <v>73</v>
      </c>
      <c r="X32" s="88">
        <v>123</v>
      </c>
      <c r="Y32" s="88">
        <v>4</v>
      </c>
      <c r="Z32" s="88">
        <v>200</v>
      </c>
      <c r="AA32" s="88">
        <v>187</v>
      </c>
      <c r="AB32" s="88">
        <v>46</v>
      </c>
      <c r="AC32" s="88">
        <v>36</v>
      </c>
      <c r="AD32" s="88">
        <v>20</v>
      </c>
      <c r="AE32" s="88">
        <v>114</v>
      </c>
      <c r="AF32" s="88">
        <v>88</v>
      </c>
      <c r="AG32" s="88">
        <v>74</v>
      </c>
      <c r="AH32" s="88">
        <v>7</v>
      </c>
      <c r="AI32" s="88">
        <v>6</v>
      </c>
      <c r="AJ32" s="88">
        <v>0</v>
      </c>
      <c r="AK32" s="88">
        <v>0</v>
      </c>
      <c r="AL32" s="88">
        <v>0</v>
      </c>
      <c r="AM32" s="88">
        <v>0</v>
      </c>
      <c r="AN32" s="88">
        <v>1</v>
      </c>
      <c r="AO32" s="88">
        <v>0</v>
      </c>
      <c r="AP32" s="88">
        <v>1</v>
      </c>
      <c r="AQ32" s="88">
        <v>0</v>
      </c>
      <c r="AR32" s="88">
        <v>6</v>
      </c>
      <c r="AS32" s="88">
        <v>19</v>
      </c>
      <c r="AT32" s="88">
        <v>59</v>
      </c>
      <c r="AU32" s="88">
        <v>0</v>
      </c>
      <c r="AV32" s="88">
        <v>17</v>
      </c>
      <c r="AW32" s="88">
        <v>13</v>
      </c>
      <c r="AX32" s="88">
        <v>5</v>
      </c>
      <c r="AY32" s="89">
        <f t="shared" si="0"/>
        <v>16.256535663491348</v>
      </c>
      <c r="AZ32" s="90">
        <v>11161</v>
      </c>
      <c r="BA32" s="88">
        <v>6211</v>
      </c>
      <c r="BB32" s="89">
        <f t="shared" si="1"/>
        <v>1.8284878405558604</v>
      </c>
      <c r="BC32" s="89">
        <f t="shared" si="2"/>
        <v>93.5</v>
      </c>
      <c r="BD32" s="89">
        <f t="shared" si="3"/>
        <v>73.139513622234404</v>
      </c>
      <c r="BE32" s="91">
        <f t="shared" si="4"/>
        <v>4</v>
      </c>
    </row>
    <row r="33" spans="1:57" s="6" customFormat="1" ht="30" customHeight="1" x14ac:dyDescent="0.25">
      <c r="A33" s="92"/>
      <c r="B33" s="101" t="s">
        <v>89</v>
      </c>
      <c r="C33" s="101"/>
      <c r="D33" s="102"/>
      <c r="E33" s="96">
        <v>42006</v>
      </c>
      <c r="F33" s="96">
        <v>2031</v>
      </c>
      <c r="G33" s="96">
        <v>2031</v>
      </c>
      <c r="H33" s="96">
        <v>0</v>
      </c>
      <c r="I33" s="96">
        <v>1996</v>
      </c>
      <c r="J33" s="96">
        <v>15</v>
      </c>
      <c r="K33" s="96">
        <v>0</v>
      </c>
      <c r="L33" s="96">
        <v>13</v>
      </c>
      <c r="M33" s="96">
        <v>2</v>
      </c>
      <c r="N33" s="96">
        <v>0</v>
      </c>
      <c r="O33" s="96">
        <v>1</v>
      </c>
      <c r="P33" s="96">
        <v>0</v>
      </c>
      <c r="Q33" s="96">
        <v>0</v>
      </c>
      <c r="R33" s="96">
        <v>0</v>
      </c>
      <c r="S33" s="96">
        <v>4</v>
      </c>
      <c r="T33" s="96">
        <v>0</v>
      </c>
      <c r="U33" s="96">
        <v>0</v>
      </c>
      <c r="V33" s="96">
        <v>1996</v>
      </c>
      <c r="W33" s="96">
        <v>15</v>
      </c>
      <c r="X33" s="96">
        <v>16</v>
      </c>
      <c r="Y33" s="96">
        <v>4</v>
      </c>
      <c r="Z33" s="96">
        <v>35</v>
      </c>
      <c r="AA33" s="96">
        <v>28</v>
      </c>
      <c r="AB33" s="96">
        <v>2</v>
      </c>
      <c r="AC33" s="96">
        <v>6</v>
      </c>
      <c r="AD33" s="96">
        <v>10</v>
      </c>
      <c r="AE33" s="96">
        <v>11</v>
      </c>
      <c r="AF33" s="96">
        <v>8</v>
      </c>
      <c r="AG33" s="96">
        <v>9</v>
      </c>
      <c r="AH33" s="96">
        <v>0</v>
      </c>
      <c r="AI33" s="96">
        <v>0</v>
      </c>
      <c r="AJ33" s="96">
        <v>0</v>
      </c>
      <c r="AK33" s="96">
        <v>0</v>
      </c>
      <c r="AL33" s="96">
        <v>0</v>
      </c>
      <c r="AM33" s="96">
        <v>0</v>
      </c>
      <c r="AN33" s="96">
        <v>0</v>
      </c>
      <c r="AO33" s="96">
        <v>0</v>
      </c>
      <c r="AP33" s="96">
        <v>0</v>
      </c>
      <c r="AQ33" s="96">
        <v>0</v>
      </c>
      <c r="AR33" s="96">
        <v>0</v>
      </c>
      <c r="AS33" s="96">
        <v>1</v>
      </c>
      <c r="AT33" s="96">
        <v>14</v>
      </c>
      <c r="AU33" s="96">
        <v>0</v>
      </c>
      <c r="AV33" s="96">
        <v>5</v>
      </c>
      <c r="AW33" s="96">
        <v>7</v>
      </c>
      <c r="AX33" s="96">
        <v>0</v>
      </c>
      <c r="AY33" s="97">
        <f t="shared" si="0"/>
        <v>9.3629481502642484</v>
      </c>
      <c r="AZ33" s="98">
        <v>1904</v>
      </c>
      <c r="BA33" s="96">
        <v>2</v>
      </c>
      <c r="BB33" s="97">
        <f t="shared" si="1"/>
        <v>1.7232890201871001</v>
      </c>
      <c r="BC33" s="97">
        <f t="shared" si="2"/>
        <v>80</v>
      </c>
      <c r="BD33" s="97" t="s">
        <v>73</v>
      </c>
      <c r="BE33" s="99" t="s">
        <v>74</v>
      </c>
    </row>
    <row r="34" spans="1:57" s="6" customFormat="1" ht="30" customHeight="1" x14ac:dyDescent="0.25">
      <c r="A34" s="92"/>
      <c r="B34" s="101" t="s">
        <v>90</v>
      </c>
      <c r="C34" s="101"/>
      <c r="D34" s="102"/>
      <c r="E34" s="96">
        <v>34491</v>
      </c>
      <c r="F34" s="96">
        <v>5929</v>
      </c>
      <c r="G34" s="96">
        <v>5929</v>
      </c>
      <c r="H34" s="96">
        <v>0</v>
      </c>
      <c r="I34" s="96">
        <v>5796</v>
      </c>
      <c r="J34" s="96">
        <v>50</v>
      </c>
      <c r="K34" s="96">
        <v>8</v>
      </c>
      <c r="L34" s="96">
        <v>60</v>
      </c>
      <c r="M34" s="96">
        <v>10</v>
      </c>
      <c r="N34" s="96">
        <v>0</v>
      </c>
      <c r="O34" s="96">
        <v>5</v>
      </c>
      <c r="P34" s="96">
        <v>0</v>
      </c>
      <c r="Q34" s="96">
        <v>0</v>
      </c>
      <c r="R34" s="96">
        <v>0</v>
      </c>
      <c r="S34" s="96">
        <v>0</v>
      </c>
      <c r="T34" s="96">
        <v>0</v>
      </c>
      <c r="U34" s="96">
        <v>0</v>
      </c>
      <c r="V34" s="96">
        <v>5796</v>
      </c>
      <c r="W34" s="96">
        <v>50</v>
      </c>
      <c r="X34" s="96">
        <v>83</v>
      </c>
      <c r="Y34" s="96">
        <v>0</v>
      </c>
      <c r="Z34" s="96">
        <v>133</v>
      </c>
      <c r="AA34" s="96">
        <v>127</v>
      </c>
      <c r="AB34" s="96">
        <v>41</v>
      </c>
      <c r="AC34" s="96">
        <v>28</v>
      </c>
      <c r="AD34" s="96">
        <v>8</v>
      </c>
      <c r="AE34" s="96">
        <v>82</v>
      </c>
      <c r="AF34" s="96">
        <v>59</v>
      </c>
      <c r="AG34" s="96">
        <v>54</v>
      </c>
      <c r="AH34" s="96">
        <v>5</v>
      </c>
      <c r="AI34" s="96">
        <v>4</v>
      </c>
      <c r="AJ34" s="96">
        <v>0</v>
      </c>
      <c r="AK34" s="96">
        <v>0</v>
      </c>
      <c r="AL34" s="96">
        <v>0</v>
      </c>
      <c r="AM34" s="96">
        <v>0</v>
      </c>
      <c r="AN34" s="96">
        <v>1</v>
      </c>
      <c r="AO34" s="96">
        <v>0</v>
      </c>
      <c r="AP34" s="96">
        <v>1</v>
      </c>
      <c r="AQ34" s="96">
        <v>0</v>
      </c>
      <c r="AR34" s="96">
        <v>1</v>
      </c>
      <c r="AS34" s="96">
        <v>11</v>
      </c>
      <c r="AT34" s="96">
        <v>41</v>
      </c>
      <c r="AU34" s="96">
        <v>0</v>
      </c>
      <c r="AV34" s="96">
        <v>9</v>
      </c>
      <c r="AW34" s="96">
        <v>6</v>
      </c>
      <c r="AX34" s="96">
        <v>5</v>
      </c>
      <c r="AY34" s="103">
        <f t="shared" si="0"/>
        <v>22.484126293815777</v>
      </c>
      <c r="AZ34" s="98">
        <v>6098</v>
      </c>
      <c r="BA34" s="96">
        <v>4272</v>
      </c>
      <c r="BB34" s="103">
        <f t="shared" si="1"/>
        <v>2.2432113341204252</v>
      </c>
      <c r="BC34" s="103">
        <f t="shared" si="2"/>
        <v>95.488721804511272</v>
      </c>
      <c r="BD34" s="103">
        <f t="shared" si="3"/>
        <v>101.19750379490638</v>
      </c>
      <c r="BE34" s="104">
        <f t="shared" si="4"/>
        <v>4.511278195488722</v>
      </c>
    </row>
    <row r="35" spans="1:57" s="6" customFormat="1" ht="30" customHeight="1" x14ac:dyDescent="0.25">
      <c r="A35" s="92"/>
      <c r="B35" s="101" t="s">
        <v>91</v>
      </c>
      <c r="C35" s="101"/>
      <c r="D35" s="102"/>
      <c r="E35" s="96">
        <v>12340</v>
      </c>
      <c r="F35" s="96">
        <v>2065</v>
      </c>
      <c r="G35" s="96">
        <v>2065</v>
      </c>
      <c r="H35" s="96">
        <v>0</v>
      </c>
      <c r="I35" s="96">
        <v>2041</v>
      </c>
      <c r="J35" s="96">
        <v>6</v>
      </c>
      <c r="K35" s="96">
        <v>2</v>
      </c>
      <c r="L35" s="96">
        <v>8</v>
      </c>
      <c r="M35" s="96">
        <v>5</v>
      </c>
      <c r="N35" s="96">
        <v>0</v>
      </c>
      <c r="O35" s="96">
        <v>3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>
        <v>0</v>
      </c>
      <c r="V35" s="96">
        <v>2041</v>
      </c>
      <c r="W35" s="96">
        <v>6</v>
      </c>
      <c r="X35" s="96">
        <v>18</v>
      </c>
      <c r="Y35" s="96">
        <v>0</v>
      </c>
      <c r="Z35" s="96">
        <v>24</v>
      </c>
      <c r="AA35" s="96">
        <v>24</v>
      </c>
      <c r="AB35" s="96">
        <v>2</v>
      </c>
      <c r="AC35" s="96">
        <v>1</v>
      </c>
      <c r="AD35" s="96">
        <v>2</v>
      </c>
      <c r="AE35" s="96">
        <v>17</v>
      </c>
      <c r="AF35" s="96">
        <v>14</v>
      </c>
      <c r="AG35" s="96">
        <v>8</v>
      </c>
      <c r="AH35" s="96">
        <v>1</v>
      </c>
      <c r="AI35" s="96">
        <v>1</v>
      </c>
      <c r="AJ35" s="96">
        <v>0</v>
      </c>
      <c r="AK35" s="96">
        <v>0</v>
      </c>
      <c r="AL35" s="96">
        <v>0</v>
      </c>
      <c r="AM35" s="96">
        <v>0</v>
      </c>
      <c r="AN35" s="96">
        <v>0</v>
      </c>
      <c r="AO35" s="96">
        <v>0</v>
      </c>
      <c r="AP35" s="96">
        <v>0</v>
      </c>
      <c r="AQ35" s="96">
        <v>0</v>
      </c>
      <c r="AR35" s="96">
        <v>4</v>
      </c>
      <c r="AS35" s="96">
        <v>5</v>
      </c>
      <c r="AT35" s="96">
        <v>4</v>
      </c>
      <c r="AU35" s="96">
        <v>0</v>
      </c>
      <c r="AV35" s="96">
        <v>2</v>
      </c>
      <c r="AW35" s="96">
        <v>0</v>
      </c>
      <c r="AX35" s="96">
        <v>0</v>
      </c>
      <c r="AY35" s="103">
        <f t="shared" si="0"/>
        <v>22.115072933549431</v>
      </c>
      <c r="AZ35" s="98">
        <v>2177</v>
      </c>
      <c r="BA35" s="96">
        <v>1513</v>
      </c>
      <c r="BB35" s="103">
        <f t="shared" si="1"/>
        <v>1.1622276029055691</v>
      </c>
      <c r="BC35" s="103">
        <f t="shared" si="2"/>
        <v>100</v>
      </c>
      <c r="BD35" s="103">
        <f t="shared" si="3"/>
        <v>48.426150121065376</v>
      </c>
      <c r="BE35" s="104">
        <f t="shared" si="4"/>
        <v>4.166666666666667</v>
      </c>
    </row>
    <row r="36" spans="1:57" s="6" customFormat="1" ht="30" customHeight="1" x14ac:dyDescent="0.25">
      <c r="A36" s="92"/>
      <c r="B36" s="101" t="s">
        <v>92</v>
      </c>
      <c r="C36" s="101"/>
      <c r="D36" s="102"/>
      <c r="E36" s="96">
        <v>5365</v>
      </c>
      <c r="F36" s="96">
        <v>319</v>
      </c>
      <c r="G36" s="96">
        <v>319</v>
      </c>
      <c r="H36" s="96">
        <v>0</v>
      </c>
      <c r="I36" s="96">
        <v>317</v>
      </c>
      <c r="J36" s="96">
        <v>1</v>
      </c>
      <c r="K36" s="96">
        <v>1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v>0</v>
      </c>
      <c r="R36" s="96">
        <v>0</v>
      </c>
      <c r="S36" s="96">
        <v>0</v>
      </c>
      <c r="T36" s="96">
        <v>0</v>
      </c>
      <c r="U36" s="96">
        <v>0</v>
      </c>
      <c r="V36" s="96">
        <v>317</v>
      </c>
      <c r="W36" s="96">
        <v>1</v>
      </c>
      <c r="X36" s="96">
        <v>1</v>
      </c>
      <c r="Y36" s="96">
        <v>0</v>
      </c>
      <c r="Z36" s="96">
        <v>2</v>
      </c>
      <c r="AA36" s="96">
        <v>2</v>
      </c>
      <c r="AB36" s="96">
        <v>0</v>
      </c>
      <c r="AC36" s="96">
        <v>1</v>
      </c>
      <c r="AD36" s="96">
        <v>0</v>
      </c>
      <c r="AE36" s="96">
        <v>1</v>
      </c>
      <c r="AF36" s="96">
        <v>1</v>
      </c>
      <c r="AG36" s="96">
        <v>0</v>
      </c>
      <c r="AH36" s="96">
        <v>0</v>
      </c>
      <c r="AI36" s="96">
        <v>0</v>
      </c>
      <c r="AJ36" s="96">
        <v>0</v>
      </c>
      <c r="AK36" s="96">
        <v>0</v>
      </c>
      <c r="AL36" s="96">
        <v>0</v>
      </c>
      <c r="AM36" s="96">
        <v>0</v>
      </c>
      <c r="AN36" s="96">
        <v>0</v>
      </c>
      <c r="AO36" s="96">
        <v>0</v>
      </c>
      <c r="AP36" s="96">
        <v>0</v>
      </c>
      <c r="AQ36" s="96">
        <v>0</v>
      </c>
      <c r="AR36" s="96">
        <v>1</v>
      </c>
      <c r="AS36" s="96">
        <v>0</v>
      </c>
      <c r="AT36" s="96">
        <v>0</v>
      </c>
      <c r="AU36" s="96">
        <v>0</v>
      </c>
      <c r="AV36" s="96">
        <v>1</v>
      </c>
      <c r="AW36" s="96">
        <v>0</v>
      </c>
      <c r="AX36" s="96">
        <v>0</v>
      </c>
      <c r="AY36" s="103">
        <f t="shared" si="0"/>
        <v>12.767940354147251</v>
      </c>
      <c r="AZ36" s="98">
        <v>374</v>
      </c>
      <c r="BA36" s="96">
        <v>8</v>
      </c>
      <c r="BB36" s="103">
        <f t="shared" si="1"/>
        <v>0.62695924764890287</v>
      </c>
      <c r="BC36" s="103">
        <f t="shared" si="2"/>
        <v>100</v>
      </c>
      <c r="BD36" s="103" t="s">
        <v>74</v>
      </c>
      <c r="BE36" s="104" t="s">
        <v>73</v>
      </c>
    </row>
    <row r="37" spans="1:57" s="6" customFormat="1" ht="30" customHeight="1" x14ac:dyDescent="0.25">
      <c r="A37" s="92"/>
      <c r="B37" s="101" t="s">
        <v>93</v>
      </c>
      <c r="C37" s="101"/>
      <c r="D37" s="102"/>
      <c r="E37" s="96">
        <v>3531</v>
      </c>
      <c r="F37" s="96">
        <v>594</v>
      </c>
      <c r="G37" s="96">
        <v>594</v>
      </c>
      <c r="H37" s="96">
        <v>0</v>
      </c>
      <c r="I37" s="96">
        <v>588</v>
      </c>
      <c r="J37" s="96">
        <v>1</v>
      </c>
      <c r="K37" s="96">
        <v>0</v>
      </c>
      <c r="L37" s="96">
        <v>2</v>
      </c>
      <c r="M37" s="96">
        <v>3</v>
      </c>
      <c r="N37" s="96">
        <v>0</v>
      </c>
      <c r="O37" s="96">
        <v>0</v>
      </c>
      <c r="P37" s="96">
        <v>0</v>
      </c>
      <c r="Q37" s="96">
        <v>0</v>
      </c>
      <c r="R37" s="96">
        <v>0</v>
      </c>
      <c r="S37" s="96">
        <v>0</v>
      </c>
      <c r="T37" s="96">
        <v>0</v>
      </c>
      <c r="U37" s="96">
        <v>0</v>
      </c>
      <c r="V37" s="96">
        <v>588</v>
      </c>
      <c r="W37" s="96">
        <v>1</v>
      </c>
      <c r="X37" s="96">
        <v>5</v>
      </c>
      <c r="Y37" s="96">
        <v>0</v>
      </c>
      <c r="Z37" s="96">
        <v>6</v>
      </c>
      <c r="AA37" s="96">
        <v>6</v>
      </c>
      <c r="AB37" s="96">
        <v>1</v>
      </c>
      <c r="AC37" s="96">
        <v>0</v>
      </c>
      <c r="AD37" s="96">
        <v>0</v>
      </c>
      <c r="AE37" s="96">
        <v>3</v>
      </c>
      <c r="AF37" s="96">
        <v>6</v>
      </c>
      <c r="AG37" s="96">
        <v>3</v>
      </c>
      <c r="AH37" s="96">
        <v>1</v>
      </c>
      <c r="AI37" s="96">
        <v>1</v>
      </c>
      <c r="AJ37" s="96">
        <v>0</v>
      </c>
      <c r="AK37" s="96">
        <v>0</v>
      </c>
      <c r="AL37" s="96">
        <v>0</v>
      </c>
      <c r="AM37" s="96">
        <v>0</v>
      </c>
      <c r="AN37" s="96">
        <v>0</v>
      </c>
      <c r="AO37" s="96">
        <v>0</v>
      </c>
      <c r="AP37" s="96">
        <v>0</v>
      </c>
      <c r="AQ37" s="96">
        <v>0</v>
      </c>
      <c r="AR37" s="96">
        <v>0</v>
      </c>
      <c r="AS37" s="96">
        <v>2</v>
      </c>
      <c r="AT37" s="96">
        <v>0</v>
      </c>
      <c r="AU37" s="96">
        <v>0</v>
      </c>
      <c r="AV37" s="96">
        <v>0</v>
      </c>
      <c r="AW37" s="96">
        <v>0</v>
      </c>
      <c r="AX37" s="96">
        <v>0</v>
      </c>
      <c r="AY37" s="103">
        <f t="shared" si="0"/>
        <v>22.259983007646557</v>
      </c>
      <c r="AZ37" s="98">
        <v>608</v>
      </c>
      <c r="BA37" s="96">
        <v>416</v>
      </c>
      <c r="BB37" s="103">
        <f t="shared" si="1"/>
        <v>1.0101010101010099</v>
      </c>
      <c r="BC37" s="103">
        <f t="shared" si="2"/>
        <v>100</v>
      </c>
      <c r="BD37" s="103">
        <f t="shared" si="3"/>
        <v>168.35016835016833</v>
      </c>
      <c r="BE37" s="104">
        <f t="shared" si="4"/>
        <v>16.666666666666668</v>
      </c>
    </row>
    <row r="38" spans="1:57" s="6" customFormat="1" ht="30" customHeight="1" thickBot="1" x14ac:dyDescent="0.3">
      <c r="A38" s="92"/>
      <c r="B38" s="101"/>
      <c r="C38" s="101"/>
      <c r="D38" s="102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108"/>
      <c r="AZ38" s="98"/>
      <c r="BA38" s="96"/>
      <c r="BB38" s="108"/>
      <c r="BC38" s="108"/>
      <c r="BD38" s="108"/>
      <c r="BE38" s="109"/>
    </row>
    <row r="39" spans="1:57" s="6" customFormat="1" ht="30" customHeight="1" thickBot="1" x14ac:dyDescent="0.3">
      <c r="B39" s="110" t="s">
        <v>94</v>
      </c>
      <c r="C39" s="111"/>
      <c r="D39" s="112"/>
      <c r="E39" s="88">
        <v>152557</v>
      </c>
      <c r="F39" s="88">
        <v>8729</v>
      </c>
      <c r="G39" s="88">
        <v>8729</v>
      </c>
      <c r="H39" s="88">
        <v>7</v>
      </c>
      <c r="I39" s="88">
        <v>8653</v>
      </c>
      <c r="J39" s="88">
        <v>31</v>
      </c>
      <c r="K39" s="88">
        <v>3</v>
      </c>
      <c r="L39" s="88">
        <v>28</v>
      </c>
      <c r="M39" s="88">
        <v>10</v>
      </c>
      <c r="N39" s="88">
        <v>0</v>
      </c>
      <c r="O39" s="88">
        <v>1</v>
      </c>
      <c r="P39" s="88">
        <v>1</v>
      </c>
      <c r="Q39" s="88">
        <v>1</v>
      </c>
      <c r="R39" s="88">
        <v>0</v>
      </c>
      <c r="S39" s="88">
        <v>1</v>
      </c>
      <c r="T39" s="88">
        <v>0</v>
      </c>
      <c r="U39" s="88">
        <v>0</v>
      </c>
      <c r="V39" s="88">
        <v>8653</v>
      </c>
      <c r="W39" s="88">
        <v>31</v>
      </c>
      <c r="X39" s="88">
        <v>44</v>
      </c>
      <c r="Y39" s="88">
        <v>1</v>
      </c>
      <c r="Z39" s="88">
        <v>76</v>
      </c>
      <c r="AA39" s="88">
        <v>69</v>
      </c>
      <c r="AB39" s="88">
        <v>11</v>
      </c>
      <c r="AC39" s="88">
        <v>13</v>
      </c>
      <c r="AD39" s="88">
        <v>4</v>
      </c>
      <c r="AE39" s="88">
        <v>43</v>
      </c>
      <c r="AF39" s="88">
        <v>43</v>
      </c>
      <c r="AG39" s="88">
        <v>27</v>
      </c>
      <c r="AH39" s="88">
        <v>3</v>
      </c>
      <c r="AI39" s="88">
        <v>2</v>
      </c>
      <c r="AJ39" s="88">
        <v>0</v>
      </c>
      <c r="AK39" s="88">
        <v>0</v>
      </c>
      <c r="AL39" s="88">
        <v>0</v>
      </c>
      <c r="AM39" s="88">
        <v>0</v>
      </c>
      <c r="AN39" s="88">
        <v>1</v>
      </c>
      <c r="AO39" s="88">
        <v>1</v>
      </c>
      <c r="AP39" s="88">
        <v>0</v>
      </c>
      <c r="AQ39" s="88">
        <v>0</v>
      </c>
      <c r="AR39" s="88">
        <v>2</v>
      </c>
      <c r="AS39" s="88">
        <v>6</v>
      </c>
      <c r="AT39" s="88">
        <v>20</v>
      </c>
      <c r="AU39" s="88">
        <v>0</v>
      </c>
      <c r="AV39" s="88">
        <v>8</v>
      </c>
      <c r="AW39" s="88">
        <v>7</v>
      </c>
      <c r="AX39" s="88">
        <v>2</v>
      </c>
      <c r="AY39" s="89">
        <f t="shared" si="0"/>
        <v>11.497341977097086</v>
      </c>
      <c r="AZ39" s="90">
        <v>8844</v>
      </c>
      <c r="BA39" s="88">
        <v>33</v>
      </c>
      <c r="BB39" s="89">
        <f t="shared" si="1"/>
        <v>0.87066101500744641</v>
      </c>
      <c r="BC39" s="89">
        <f t="shared" si="2"/>
        <v>90.78947368421052</v>
      </c>
      <c r="BD39" s="89">
        <f t="shared" si="3"/>
        <v>34.368197960820254</v>
      </c>
      <c r="BE39" s="91">
        <f t="shared" si="4"/>
        <v>3.9473684210526314</v>
      </c>
    </row>
    <row r="40" spans="1:57" s="6" customFormat="1" ht="30" customHeight="1" x14ac:dyDescent="0.25">
      <c r="A40" s="92"/>
      <c r="B40" s="101" t="s">
        <v>95</v>
      </c>
      <c r="C40" s="101"/>
      <c r="D40" s="102"/>
      <c r="E40" s="96">
        <v>117168</v>
      </c>
      <c r="F40" s="96">
        <v>5607</v>
      </c>
      <c r="G40" s="96">
        <v>5607</v>
      </c>
      <c r="H40" s="96">
        <v>4</v>
      </c>
      <c r="I40" s="96">
        <v>5567</v>
      </c>
      <c r="J40" s="96">
        <v>15</v>
      </c>
      <c r="K40" s="96">
        <v>3</v>
      </c>
      <c r="L40" s="96">
        <v>15</v>
      </c>
      <c r="M40" s="96">
        <v>5</v>
      </c>
      <c r="N40" s="96">
        <v>0</v>
      </c>
      <c r="O40" s="96">
        <v>1</v>
      </c>
      <c r="P40" s="96">
        <v>0</v>
      </c>
      <c r="Q40" s="96">
        <v>1</v>
      </c>
      <c r="R40" s="96">
        <v>0</v>
      </c>
      <c r="S40" s="96">
        <v>0</v>
      </c>
      <c r="T40" s="96">
        <v>0</v>
      </c>
      <c r="U40" s="96">
        <v>0</v>
      </c>
      <c r="V40" s="96">
        <v>5567</v>
      </c>
      <c r="W40" s="96">
        <v>15</v>
      </c>
      <c r="X40" s="96">
        <v>25</v>
      </c>
      <c r="Y40" s="96">
        <v>0</v>
      </c>
      <c r="Z40" s="96">
        <v>40</v>
      </c>
      <c r="AA40" s="96">
        <v>35</v>
      </c>
      <c r="AB40" s="96">
        <v>4</v>
      </c>
      <c r="AC40" s="96">
        <v>5</v>
      </c>
      <c r="AD40" s="96">
        <v>3</v>
      </c>
      <c r="AE40" s="96">
        <v>21</v>
      </c>
      <c r="AF40" s="96">
        <v>23</v>
      </c>
      <c r="AG40" s="96">
        <v>15</v>
      </c>
      <c r="AH40" s="96">
        <v>3</v>
      </c>
      <c r="AI40" s="96">
        <v>2</v>
      </c>
      <c r="AJ40" s="96">
        <v>0</v>
      </c>
      <c r="AK40" s="96">
        <v>0</v>
      </c>
      <c r="AL40" s="96">
        <v>0</v>
      </c>
      <c r="AM40" s="96">
        <v>0</v>
      </c>
      <c r="AN40" s="96">
        <v>1</v>
      </c>
      <c r="AO40" s="96">
        <v>0</v>
      </c>
      <c r="AP40" s="96">
        <v>0</v>
      </c>
      <c r="AQ40" s="96">
        <v>0</v>
      </c>
      <c r="AR40" s="96">
        <v>1</v>
      </c>
      <c r="AS40" s="96">
        <v>3</v>
      </c>
      <c r="AT40" s="96">
        <v>8</v>
      </c>
      <c r="AU40" s="96">
        <v>0</v>
      </c>
      <c r="AV40" s="96">
        <v>3</v>
      </c>
      <c r="AW40" s="96">
        <v>5</v>
      </c>
      <c r="AX40" s="96">
        <v>2</v>
      </c>
      <c r="AY40" s="97">
        <f t="shared" si="0"/>
        <v>9.7398607128226136</v>
      </c>
      <c r="AZ40" s="98">
        <v>5821</v>
      </c>
      <c r="BA40" s="96">
        <v>16</v>
      </c>
      <c r="BB40" s="97">
        <f t="shared" si="1"/>
        <v>0.71339397182093811</v>
      </c>
      <c r="BC40" s="97">
        <f t="shared" si="2"/>
        <v>87.5</v>
      </c>
      <c r="BD40" s="97">
        <f t="shared" si="3"/>
        <v>53.504547886570357</v>
      </c>
      <c r="BE40" s="99">
        <f t="shared" si="4"/>
        <v>7.5</v>
      </c>
    </row>
    <row r="41" spans="1:57" s="6" customFormat="1" ht="30" customHeight="1" x14ac:dyDescent="0.25">
      <c r="A41" s="92"/>
      <c r="B41" s="101" t="s">
        <v>96</v>
      </c>
      <c r="C41" s="101"/>
      <c r="D41" s="102"/>
      <c r="E41" s="96">
        <v>17860</v>
      </c>
      <c r="F41" s="96">
        <v>1218</v>
      </c>
      <c r="G41" s="96">
        <v>1218</v>
      </c>
      <c r="H41" s="96">
        <v>3</v>
      </c>
      <c r="I41" s="96">
        <v>1202</v>
      </c>
      <c r="J41" s="96">
        <v>5</v>
      </c>
      <c r="K41" s="96">
        <v>0</v>
      </c>
      <c r="L41" s="96">
        <v>6</v>
      </c>
      <c r="M41" s="96">
        <v>3</v>
      </c>
      <c r="N41" s="96">
        <v>0</v>
      </c>
      <c r="O41" s="96">
        <v>0</v>
      </c>
      <c r="P41" s="96">
        <v>1</v>
      </c>
      <c r="Q41" s="96">
        <v>0</v>
      </c>
      <c r="R41" s="96">
        <v>0</v>
      </c>
      <c r="S41" s="96">
        <v>1</v>
      </c>
      <c r="T41" s="96">
        <v>0</v>
      </c>
      <c r="U41" s="96">
        <v>0</v>
      </c>
      <c r="V41" s="96">
        <v>1202</v>
      </c>
      <c r="W41" s="96">
        <v>5</v>
      </c>
      <c r="X41" s="96">
        <v>10</v>
      </c>
      <c r="Y41" s="96">
        <v>1</v>
      </c>
      <c r="Z41" s="96">
        <v>16</v>
      </c>
      <c r="AA41" s="96">
        <v>14</v>
      </c>
      <c r="AB41" s="96">
        <v>1</v>
      </c>
      <c r="AC41" s="96">
        <v>3</v>
      </c>
      <c r="AD41" s="96">
        <v>1</v>
      </c>
      <c r="AE41" s="96">
        <v>10</v>
      </c>
      <c r="AF41" s="96">
        <v>8</v>
      </c>
      <c r="AG41" s="96">
        <v>7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0</v>
      </c>
      <c r="AN41" s="96">
        <v>0</v>
      </c>
      <c r="AO41" s="96">
        <v>1</v>
      </c>
      <c r="AP41" s="96">
        <v>0</v>
      </c>
      <c r="AQ41" s="96">
        <v>0</v>
      </c>
      <c r="AR41" s="96">
        <v>1</v>
      </c>
      <c r="AS41" s="96">
        <v>1</v>
      </c>
      <c r="AT41" s="96">
        <v>4</v>
      </c>
      <c r="AU41" s="96">
        <v>0</v>
      </c>
      <c r="AV41" s="96">
        <v>0</v>
      </c>
      <c r="AW41" s="96">
        <v>2</v>
      </c>
      <c r="AX41" s="96">
        <v>0</v>
      </c>
      <c r="AY41" s="103">
        <f t="shared" si="0"/>
        <v>13.824188129899216</v>
      </c>
      <c r="AZ41" s="98">
        <v>1252</v>
      </c>
      <c r="BA41" s="96">
        <v>1</v>
      </c>
      <c r="BB41" s="103">
        <f t="shared" si="1"/>
        <v>1.3136288998357963</v>
      </c>
      <c r="BC41" s="103">
        <f t="shared" si="2"/>
        <v>87.5</v>
      </c>
      <c r="BD41" s="103" t="s">
        <v>74</v>
      </c>
      <c r="BE41" s="104" t="s">
        <v>97</v>
      </c>
    </row>
    <row r="42" spans="1:57" s="6" customFormat="1" ht="30" customHeight="1" x14ac:dyDescent="0.25">
      <c r="A42" s="92"/>
      <c r="B42" s="101" t="s">
        <v>98</v>
      </c>
      <c r="C42" s="101"/>
      <c r="D42" s="102"/>
      <c r="E42" s="96">
        <v>2074</v>
      </c>
      <c r="F42" s="96">
        <v>154</v>
      </c>
      <c r="G42" s="96">
        <v>154</v>
      </c>
      <c r="H42" s="96">
        <v>0</v>
      </c>
      <c r="I42" s="96">
        <v>154</v>
      </c>
      <c r="J42" s="96">
        <v>0</v>
      </c>
      <c r="K42" s="96">
        <v>0</v>
      </c>
      <c r="L42" s="96">
        <v>0</v>
      </c>
      <c r="M42" s="96">
        <v>0</v>
      </c>
      <c r="N42" s="96">
        <v>0</v>
      </c>
      <c r="O42" s="96">
        <v>0</v>
      </c>
      <c r="P42" s="96">
        <v>0</v>
      </c>
      <c r="Q42" s="96">
        <v>0</v>
      </c>
      <c r="R42" s="96">
        <v>0</v>
      </c>
      <c r="S42" s="96">
        <v>0</v>
      </c>
      <c r="T42" s="96">
        <v>0</v>
      </c>
      <c r="U42" s="96">
        <v>0</v>
      </c>
      <c r="V42" s="96">
        <v>154</v>
      </c>
      <c r="W42" s="96">
        <v>0</v>
      </c>
      <c r="X42" s="96">
        <v>0</v>
      </c>
      <c r="Y42" s="96">
        <v>0</v>
      </c>
      <c r="Z42" s="96">
        <v>0</v>
      </c>
      <c r="AA42" s="96">
        <v>0</v>
      </c>
      <c r="AB42" s="96">
        <v>0</v>
      </c>
      <c r="AC42" s="96">
        <v>0</v>
      </c>
      <c r="AD42" s="96">
        <v>0</v>
      </c>
      <c r="AE42" s="96">
        <v>0</v>
      </c>
      <c r="AF42" s="96">
        <v>0</v>
      </c>
      <c r="AG42" s="96">
        <v>0</v>
      </c>
      <c r="AH42" s="96">
        <v>0</v>
      </c>
      <c r="AI42" s="96">
        <v>0</v>
      </c>
      <c r="AJ42" s="96">
        <v>0</v>
      </c>
      <c r="AK42" s="96">
        <v>0</v>
      </c>
      <c r="AL42" s="96">
        <v>0</v>
      </c>
      <c r="AM42" s="96">
        <v>0</v>
      </c>
      <c r="AN42" s="96">
        <v>0</v>
      </c>
      <c r="AO42" s="96">
        <v>0</v>
      </c>
      <c r="AP42" s="96">
        <v>0</v>
      </c>
      <c r="AQ42" s="96">
        <v>0</v>
      </c>
      <c r="AR42" s="96">
        <v>0</v>
      </c>
      <c r="AS42" s="96">
        <v>0</v>
      </c>
      <c r="AT42" s="96">
        <v>0</v>
      </c>
      <c r="AU42" s="96">
        <v>0</v>
      </c>
      <c r="AV42" s="96">
        <v>0</v>
      </c>
      <c r="AW42" s="96">
        <v>0</v>
      </c>
      <c r="AX42" s="96">
        <v>0</v>
      </c>
      <c r="AY42" s="103">
        <f t="shared" si="0"/>
        <v>15.043394406943106</v>
      </c>
      <c r="AZ42" s="98">
        <v>173</v>
      </c>
      <c r="BA42" s="96">
        <v>15</v>
      </c>
      <c r="BB42" s="103" t="s">
        <v>74</v>
      </c>
      <c r="BC42" s="103" t="s">
        <v>97</v>
      </c>
      <c r="BD42" s="103" t="s">
        <v>73</v>
      </c>
      <c r="BE42" s="104" t="s">
        <v>74</v>
      </c>
    </row>
    <row r="43" spans="1:57" s="6" customFormat="1" ht="30" customHeight="1" x14ac:dyDescent="0.25">
      <c r="A43" s="92"/>
      <c r="B43" s="101" t="s">
        <v>99</v>
      </c>
      <c r="C43" s="101"/>
      <c r="D43" s="102"/>
      <c r="E43" s="96">
        <v>15455</v>
      </c>
      <c r="F43" s="96">
        <v>1750</v>
      </c>
      <c r="G43" s="96">
        <v>1750</v>
      </c>
      <c r="H43" s="96">
        <v>0</v>
      </c>
      <c r="I43" s="96">
        <v>1730</v>
      </c>
      <c r="J43" s="96">
        <v>11</v>
      </c>
      <c r="K43" s="96">
        <v>0</v>
      </c>
      <c r="L43" s="96">
        <v>7</v>
      </c>
      <c r="M43" s="96">
        <v>2</v>
      </c>
      <c r="N43" s="96">
        <v>0</v>
      </c>
      <c r="O43" s="96">
        <v>0</v>
      </c>
      <c r="P43" s="96">
        <v>0</v>
      </c>
      <c r="Q43" s="96">
        <v>0</v>
      </c>
      <c r="R43" s="96">
        <v>0</v>
      </c>
      <c r="S43" s="96">
        <v>0</v>
      </c>
      <c r="T43" s="96">
        <v>0</v>
      </c>
      <c r="U43" s="96">
        <v>0</v>
      </c>
      <c r="V43" s="96">
        <v>1730</v>
      </c>
      <c r="W43" s="96">
        <v>11</v>
      </c>
      <c r="X43" s="96">
        <v>9</v>
      </c>
      <c r="Y43" s="96">
        <v>0</v>
      </c>
      <c r="Z43" s="96">
        <v>20</v>
      </c>
      <c r="AA43" s="96">
        <v>20</v>
      </c>
      <c r="AB43" s="96">
        <v>6</v>
      </c>
      <c r="AC43" s="96">
        <v>5</v>
      </c>
      <c r="AD43" s="96">
        <v>0</v>
      </c>
      <c r="AE43" s="96">
        <v>12</v>
      </c>
      <c r="AF43" s="96">
        <v>12</v>
      </c>
      <c r="AG43" s="96">
        <v>5</v>
      </c>
      <c r="AH43" s="96">
        <v>0</v>
      </c>
      <c r="AI43" s="96">
        <v>0</v>
      </c>
      <c r="AJ43" s="96">
        <v>0</v>
      </c>
      <c r="AK43" s="96">
        <v>0</v>
      </c>
      <c r="AL43" s="96">
        <v>0</v>
      </c>
      <c r="AM43" s="96">
        <v>0</v>
      </c>
      <c r="AN43" s="96">
        <v>0</v>
      </c>
      <c r="AO43" s="96">
        <v>0</v>
      </c>
      <c r="AP43" s="96">
        <v>0</v>
      </c>
      <c r="AQ43" s="96">
        <v>0</v>
      </c>
      <c r="AR43" s="96">
        <v>0</v>
      </c>
      <c r="AS43" s="96">
        <v>2</v>
      </c>
      <c r="AT43" s="96">
        <v>8</v>
      </c>
      <c r="AU43" s="96">
        <v>0</v>
      </c>
      <c r="AV43" s="96">
        <v>5</v>
      </c>
      <c r="AW43" s="96">
        <v>0</v>
      </c>
      <c r="AX43" s="96">
        <v>0</v>
      </c>
      <c r="AY43" s="103">
        <f t="shared" si="0"/>
        <v>21.656421869945</v>
      </c>
      <c r="AZ43" s="98">
        <v>1598</v>
      </c>
      <c r="BA43" s="96">
        <v>1</v>
      </c>
      <c r="BB43" s="103">
        <f t="shared" si="1"/>
        <v>1.1428571428571428</v>
      </c>
      <c r="BC43" s="103">
        <f t="shared" si="2"/>
        <v>100</v>
      </c>
      <c r="BD43" s="103" t="s">
        <v>97</v>
      </c>
      <c r="BE43" s="104" t="s">
        <v>74</v>
      </c>
    </row>
    <row r="44" spans="1:57" s="6" customFormat="1" ht="30" customHeight="1" thickBot="1" x14ac:dyDescent="0.3">
      <c r="A44" s="92"/>
      <c r="B44" s="101"/>
      <c r="C44" s="101"/>
      <c r="D44" s="102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108"/>
      <c r="AZ44" s="98"/>
      <c r="BA44" s="96"/>
      <c r="BB44" s="108"/>
      <c r="BC44" s="108"/>
      <c r="BD44" s="108"/>
      <c r="BE44" s="109"/>
    </row>
    <row r="45" spans="1:57" s="6" customFormat="1" ht="30" customHeight="1" thickBot="1" x14ac:dyDescent="0.3">
      <c r="B45" s="110" t="s">
        <v>100</v>
      </c>
      <c r="C45" s="111"/>
      <c r="D45" s="112"/>
      <c r="E45" s="88">
        <v>16322</v>
      </c>
      <c r="F45" s="88">
        <v>1578</v>
      </c>
      <c r="G45" s="88">
        <v>1578</v>
      </c>
      <c r="H45" s="88">
        <v>0</v>
      </c>
      <c r="I45" s="88">
        <v>1548</v>
      </c>
      <c r="J45" s="88">
        <v>11</v>
      </c>
      <c r="K45" s="88">
        <v>2</v>
      </c>
      <c r="L45" s="88">
        <v>9</v>
      </c>
      <c r="M45" s="88">
        <v>8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1548</v>
      </c>
      <c r="W45" s="88">
        <v>11</v>
      </c>
      <c r="X45" s="88">
        <v>19</v>
      </c>
      <c r="Y45" s="88">
        <v>0</v>
      </c>
      <c r="Z45" s="88">
        <v>30</v>
      </c>
      <c r="AA45" s="88">
        <v>27</v>
      </c>
      <c r="AB45" s="88">
        <v>9</v>
      </c>
      <c r="AC45" s="88">
        <v>3</v>
      </c>
      <c r="AD45" s="88">
        <v>0</v>
      </c>
      <c r="AE45" s="88">
        <v>17</v>
      </c>
      <c r="AF45" s="88">
        <v>14</v>
      </c>
      <c r="AG45" s="88">
        <v>5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2</v>
      </c>
      <c r="AS45" s="88">
        <v>5</v>
      </c>
      <c r="AT45" s="88">
        <v>10</v>
      </c>
      <c r="AU45" s="88">
        <v>0</v>
      </c>
      <c r="AV45" s="88">
        <v>5</v>
      </c>
      <c r="AW45" s="88">
        <v>3</v>
      </c>
      <c r="AX45" s="88">
        <v>0</v>
      </c>
      <c r="AY45" s="89">
        <f t="shared" si="0"/>
        <v>20.769513540007353</v>
      </c>
      <c r="AZ45" s="90">
        <v>1815</v>
      </c>
      <c r="BA45" s="88">
        <v>3</v>
      </c>
      <c r="BB45" s="89">
        <f t="shared" si="1"/>
        <v>1.9011406844106464</v>
      </c>
      <c r="BC45" s="89">
        <f t="shared" si="2"/>
        <v>90</v>
      </c>
      <c r="BD45" s="89" t="s">
        <v>97</v>
      </c>
      <c r="BE45" s="91" t="s">
        <v>74</v>
      </c>
    </row>
    <row r="46" spans="1:57" s="6" customFormat="1" ht="30" customHeight="1" x14ac:dyDescent="0.25">
      <c r="A46" s="92"/>
      <c r="B46" s="101" t="s">
        <v>101</v>
      </c>
      <c r="C46" s="101"/>
      <c r="D46" s="102"/>
      <c r="E46" s="96">
        <v>16322</v>
      </c>
      <c r="F46" s="96">
        <v>1578</v>
      </c>
      <c r="G46" s="96">
        <v>1578</v>
      </c>
      <c r="H46" s="96">
        <v>0</v>
      </c>
      <c r="I46" s="96">
        <v>1548</v>
      </c>
      <c r="J46" s="96">
        <v>11</v>
      </c>
      <c r="K46" s="96">
        <v>2</v>
      </c>
      <c r="L46" s="96">
        <v>9</v>
      </c>
      <c r="M46" s="96">
        <v>8</v>
      </c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96">
        <v>0</v>
      </c>
      <c r="V46" s="96">
        <v>1548</v>
      </c>
      <c r="W46" s="96">
        <v>11</v>
      </c>
      <c r="X46" s="96">
        <v>19</v>
      </c>
      <c r="Y46" s="96">
        <v>0</v>
      </c>
      <c r="Z46" s="96">
        <v>30</v>
      </c>
      <c r="AA46" s="96">
        <v>27</v>
      </c>
      <c r="AB46" s="96">
        <v>9</v>
      </c>
      <c r="AC46" s="96">
        <v>3</v>
      </c>
      <c r="AD46" s="96">
        <v>0</v>
      </c>
      <c r="AE46" s="96">
        <v>17</v>
      </c>
      <c r="AF46" s="96">
        <v>14</v>
      </c>
      <c r="AG46" s="96">
        <v>5</v>
      </c>
      <c r="AH46" s="96">
        <v>0</v>
      </c>
      <c r="AI46" s="96">
        <v>0</v>
      </c>
      <c r="AJ46" s="96">
        <v>0</v>
      </c>
      <c r="AK46" s="96">
        <v>0</v>
      </c>
      <c r="AL46" s="96">
        <v>0</v>
      </c>
      <c r="AM46" s="96">
        <v>0</v>
      </c>
      <c r="AN46" s="96">
        <v>0</v>
      </c>
      <c r="AO46" s="96">
        <v>0</v>
      </c>
      <c r="AP46" s="96">
        <v>0</v>
      </c>
      <c r="AQ46" s="96">
        <v>0</v>
      </c>
      <c r="AR46" s="96">
        <v>2</v>
      </c>
      <c r="AS46" s="96">
        <v>5</v>
      </c>
      <c r="AT46" s="96">
        <v>10</v>
      </c>
      <c r="AU46" s="96">
        <v>0</v>
      </c>
      <c r="AV46" s="96">
        <v>5</v>
      </c>
      <c r="AW46" s="96">
        <v>3</v>
      </c>
      <c r="AX46" s="96">
        <v>0</v>
      </c>
      <c r="AY46" s="97">
        <f t="shared" si="0"/>
        <v>20.769513540007353</v>
      </c>
      <c r="AZ46" s="98">
        <v>1815</v>
      </c>
      <c r="BA46" s="96">
        <v>3</v>
      </c>
      <c r="BB46" s="97">
        <f t="shared" si="1"/>
        <v>1.9011406844106464</v>
      </c>
      <c r="BC46" s="97">
        <f t="shared" si="2"/>
        <v>90</v>
      </c>
      <c r="BD46" s="97" t="s">
        <v>97</v>
      </c>
      <c r="BE46" s="99" t="s">
        <v>74</v>
      </c>
    </row>
    <row r="47" spans="1:57" s="6" customFormat="1" ht="30" customHeight="1" thickBot="1" x14ac:dyDescent="0.3">
      <c r="A47" s="92"/>
      <c r="B47" s="101"/>
      <c r="C47" s="101"/>
      <c r="D47" s="102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108"/>
      <c r="AZ47" s="98"/>
      <c r="BA47" s="96"/>
      <c r="BB47" s="108"/>
      <c r="BC47" s="108"/>
      <c r="BD47" s="108"/>
      <c r="BE47" s="109"/>
    </row>
    <row r="48" spans="1:57" s="6" customFormat="1" ht="30" customHeight="1" thickBot="1" x14ac:dyDescent="0.3">
      <c r="B48" s="110" t="s">
        <v>102</v>
      </c>
      <c r="C48" s="111"/>
      <c r="D48" s="112"/>
      <c r="E48" s="88">
        <v>28533</v>
      </c>
      <c r="F48" s="88">
        <v>2525</v>
      </c>
      <c r="G48" s="88">
        <v>2525</v>
      </c>
      <c r="H48" s="88">
        <v>0</v>
      </c>
      <c r="I48" s="88">
        <v>2480</v>
      </c>
      <c r="J48" s="88">
        <v>23</v>
      </c>
      <c r="K48" s="88">
        <v>3</v>
      </c>
      <c r="L48" s="88">
        <v>12</v>
      </c>
      <c r="M48" s="88">
        <v>7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2480</v>
      </c>
      <c r="W48" s="88">
        <v>23</v>
      </c>
      <c r="X48" s="88">
        <v>22</v>
      </c>
      <c r="Y48" s="88">
        <v>0</v>
      </c>
      <c r="Z48" s="88">
        <v>45</v>
      </c>
      <c r="AA48" s="88">
        <v>42</v>
      </c>
      <c r="AB48" s="88">
        <v>17</v>
      </c>
      <c r="AC48" s="88">
        <v>4</v>
      </c>
      <c r="AD48" s="88">
        <v>7</v>
      </c>
      <c r="AE48" s="88">
        <v>14</v>
      </c>
      <c r="AF48" s="88">
        <v>16</v>
      </c>
      <c r="AG48" s="88">
        <v>20</v>
      </c>
      <c r="AH48" s="88">
        <v>0</v>
      </c>
      <c r="AI48" s="88">
        <v>0</v>
      </c>
      <c r="AJ48" s="88">
        <v>0</v>
      </c>
      <c r="AK48" s="88">
        <v>0</v>
      </c>
      <c r="AL48" s="88">
        <v>0</v>
      </c>
      <c r="AM48" s="88">
        <v>0</v>
      </c>
      <c r="AN48" s="88">
        <v>0</v>
      </c>
      <c r="AO48" s="88">
        <v>0</v>
      </c>
      <c r="AP48" s="88">
        <v>0</v>
      </c>
      <c r="AQ48" s="88">
        <v>0</v>
      </c>
      <c r="AR48" s="88">
        <v>1</v>
      </c>
      <c r="AS48" s="88">
        <v>4</v>
      </c>
      <c r="AT48" s="88">
        <v>12</v>
      </c>
      <c r="AU48" s="88">
        <v>0</v>
      </c>
      <c r="AV48" s="88">
        <v>6</v>
      </c>
      <c r="AW48" s="88">
        <v>3</v>
      </c>
      <c r="AX48" s="88">
        <v>0</v>
      </c>
      <c r="AY48" s="89">
        <f t="shared" si="0"/>
        <v>18.897417025899838</v>
      </c>
      <c r="AZ48" s="90">
        <v>2868</v>
      </c>
      <c r="BA48" s="88">
        <v>1</v>
      </c>
      <c r="BB48" s="89">
        <f t="shared" si="1"/>
        <v>1.7821782178217822</v>
      </c>
      <c r="BC48" s="89">
        <f t="shared" si="2"/>
        <v>93.333333333333329</v>
      </c>
      <c r="BD48" s="89" t="s">
        <v>74</v>
      </c>
      <c r="BE48" s="91" t="s">
        <v>97</v>
      </c>
    </row>
    <row r="49" spans="1:58" s="6" customFormat="1" ht="30" customHeight="1" x14ac:dyDescent="0.25">
      <c r="A49" s="92"/>
      <c r="B49" s="101" t="s">
        <v>103</v>
      </c>
      <c r="C49" s="101"/>
      <c r="D49" s="102"/>
      <c r="E49" s="96">
        <v>24991</v>
      </c>
      <c r="F49" s="96">
        <v>2261</v>
      </c>
      <c r="G49" s="96">
        <v>2261</v>
      </c>
      <c r="H49" s="96">
        <v>0</v>
      </c>
      <c r="I49" s="96">
        <v>2217</v>
      </c>
      <c r="J49" s="96">
        <v>22</v>
      </c>
      <c r="K49" s="96">
        <v>3</v>
      </c>
      <c r="L49" s="96">
        <v>12</v>
      </c>
      <c r="M49" s="96">
        <v>7</v>
      </c>
      <c r="N49" s="96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  <c r="T49" s="96">
        <v>0</v>
      </c>
      <c r="U49" s="96">
        <v>0</v>
      </c>
      <c r="V49" s="96">
        <v>2217</v>
      </c>
      <c r="W49" s="96">
        <v>22</v>
      </c>
      <c r="X49" s="96">
        <v>22</v>
      </c>
      <c r="Y49" s="96">
        <v>0</v>
      </c>
      <c r="Z49" s="96">
        <v>44</v>
      </c>
      <c r="AA49" s="96">
        <v>41</v>
      </c>
      <c r="AB49" s="96">
        <v>16</v>
      </c>
      <c r="AC49" s="96">
        <v>4</v>
      </c>
      <c r="AD49" s="96">
        <v>7</v>
      </c>
      <c r="AE49" s="96">
        <v>14</v>
      </c>
      <c r="AF49" s="96">
        <v>16</v>
      </c>
      <c r="AG49" s="96">
        <v>20</v>
      </c>
      <c r="AH49" s="96">
        <v>0</v>
      </c>
      <c r="AI49" s="96">
        <v>0</v>
      </c>
      <c r="AJ49" s="96">
        <v>0</v>
      </c>
      <c r="AK49" s="96">
        <v>0</v>
      </c>
      <c r="AL49" s="96">
        <v>0</v>
      </c>
      <c r="AM49" s="96">
        <v>0</v>
      </c>
      <c r="AN49" s="96">
        <v>0</v>
      </c>
      <c r="AO49" s="96">
        <v>0</v>
      </c>
      <c r="AP49" s="96">
        <v>0</v>
      </c>
      <c r="AQ49" s="96">
        <v>0</v>
      </c>
      <c r="AR49" s="96">
        <v>1</v>
      </c>
      <c r="AS49" s="96">
        <v>4</v>
      </c>
      <c r="AT49" s="96">
        <v>11</v>
      </c>
      <c r="AU49" s="96">
        <v>0</v>
      </c>
      <c r="AV49" s="96">
        <v>6</v>
      </c>
      <c r="AW49" s="96">
        <v>3</v>
      </c>
      <c r="AX49" s="96">
        <v>0</v>
      </c>
      <c r="AY49" s="97">
        <f t="shared" si="0"/>
        <v>19.294946180625026</v>
      </c>
      <c r="AZ49" s="98">
        <v>2562</v>
      </c>
      <c r="BA49" s="96">
        <v>1</v>
      </c>
      <c r="BB49" s="97">
        <f t="shared" si="1"/>
        <v>1.9460415745245467</v>
      </c>
      <c r="BC49" s="97">
        <f t="shared" si="2"/>
        <v>93.181818181818187</v>
      </c>
      <c r="BD49" s="97" t="s">
        <v>73</v>
      </c>
      <c r="BE49" s="99" t="s">
        <v>74</v>
      </c>
    </row>
    <row r="50" spans="1:58" s="6" customFormat="1" ht="30" customHeight="1" x14ac:dyDescent="0.25">
      <c r="A50" s="92"/>
      <c r="B50" s="101" t="s">
        <v>104</v>
      </c>
      <c r="C50" s="101"/>
      <c r="D50" s="102"/>
      <c r="E50" s="96">
        <v>3542</v>
      </c>
      <c r="F50" s="96">
        <v>264</v>
      </c>
      <c r="G50" s="96">
        <v>264</v>
      </c>
      <c r="H50" s="96">
        <v>0</v>
      </c>
      <c r="I50" s="96">
        <v>263</v>
      </c>
      <c r="J50" s="96">
        <v>1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0</v>
      </c>
      <c r="Q50" s="96">
        <v>0</v>
      </c>
      <c r="R50" s="96">
        <v>0</v>
      </c>
      <c r="S50" s="96">
        <v>0</v>
      </c>
      <c r="T50" s="96">
        <v>0</v>
      </c>
      <c r="U50" s="96">
        <v>0</v>
      </c>
      <c r="V50" s="96">
        <v>263</v>
      </c>
      <c r="W50" s="96">
        <v>1</v>
      </c>
      <c r="X50" s="96">
        <v>0</v>
      </c>
      <c r="Y50" s="96">
        <v>0</v>
      </c>
      <c r="Z50" s="96">
        <v>1</v>
      </c>
      <c r="AA50" s="96">
        <v>1</v>
      </c>
      <c r="AB50" s="96">
        <v>1</v>
      </c>
      <c r="AC50" s="96">
        <v>0</v>
      </c>
      <c r="AD50" s="96">
        <v>0</v>
      </c>
      <c r="AE50" s="96">
        <v>0</v>
      </c>
      <c r="AF50" s="96">
        <v>0</v>
      </c>
      <c r="AG50" s="96">
        <v>0</v>
      </c>
      <c r="AH50" s="96">
        <v>0</v>
      </c>
      <c r="AI50" s="96">
        <v>0</v>
      </c>
      <c r="AJ50" s="96">
        <v>0</v>
      </c>
      <c r="AK50" s="96">
        <v>0</v>
      </c>
      <c r="AL50" s="96">
        <v>0</v>
      </c>
      <c r="AM50" s="96">
        <v>0</v>
      </c>
      <c r="AN50" s="96">
        <v>0</v>
      </c>
      <c r="AO50" s="96">
        <v>0</v>
      </c>
      <c r="AP50" s="96">
        <v>0</v>
      </c>
      <c r="AQ50" s="96">
        <v>0</v>
      </c>
      <c r="AR50" s="96">
        <v>0</v>
      </c>
      <c r="AS50" s="96">
        <v>0</v>
      </c>
      <c r="AT50" s="96">
        <v>1</v>
      </c>
      <c r="AU50" s="96">
        <v>0</v>
      </c>
      <c r="AV50" s="96">
        <v>0</v>
      </c>
      <c r="AW50" s="96">
        <v>0</v>
      </c>
      <c r="AX50" s="96">
        <v>0</v>
      </c>
      <c r="AY50" s="103">
        <f t="shared" si="0"/>
        <v>16.092603049124786</v>
      </c>
      <c r="AZ50" s="98">
        <v>306</v>
      </c>
      <c r="BA50" s="96">
        <v>0</v>
      </c>
      <c r="BB50" s="103">
        <f t="shared" si="1"/>
        <v>0.37878787878787878</v>
      </c>
      <c r="BC50" s="103">
        <f t="shared" si="2"/>
        <v>100</v>
      </c>
      <c r="BD50" s="103" t="s">
        <v>74</v>
      </c>
      <c r="BE50" s="104" t="s">
        <v>105</v>
      </c>
    </row>
    <row r="51" spans="1:58" s="6" customFormat="1" ht="30" customHeight="1" thickBot="1" x14ac:dyDescent="0.3">
      <c r="A51" s="92"/>
      <c r="B51" s="101"/>
      <c r="C51" s="101"/>
      <c r="D51" s="102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108"/>
      <c r="AZ51" s="98"/>
      <c r="BA51" s="96"/>
      <c r="BB51" s="108"/>
      <c r="BC51" s="108"/>
      <c r="BD51" s="108"/>
      <c r="BE51" s="109"/>
    </row>
    <row r="52" spans="1:58" s="6" customFormat="1" ht="30" customHeight="1" thickBot="1" x14ac:dyDescent="0.3">
      <c r="B52" s="110" t="s">
        <v>106</v>
      </c>
      <c r="C52" s="111"/>
      <c r="D52" s="112"/>
      <c r="E52" s="88">
        <v>27920</v>
      </c>
      <c r="F52" s="88">
        <v>2591</v>
      </c>
      <c r="G52" s="88">
        <v>2591</v>
      </c>
      <c r="H52" s="88">
        <v>1</v>
      </c>
      <c r="I52" s="88">
        <v>2548</v>
      </c>
      <c r="J52" s="88">
        <v>20</v>
      </c>
      <c r="K52" s="88">
        <v>4</v>
      </c>
      <c r="L52" s="88">
        <v>13</v>
      </c>
      <c r="M52" s="88">
        <v>4</v>
      </c>
      <c r="N52" s="88">
        <v>0</v>
      </c>
      <c r="O52" s="88">
        <v>2</v>
      </c>
      <c r="P52" s="88">
        <v>0</v>
      </c>
      <c r="Q52" s="88">
        <v>0</v>
      </c>
      <c r="R52" s="88">
        <v>0</v>
      </c>
      <c r="S52" s="88">
        <v>0</v>
      </c>
      <c r="T52" s="88">
        <v>0</v>
      </c>
      <c r="U52" s="88">
        <v>0</v>
      </c>
      <c r="V52" s="88">
        <v>2548</v>
      </c>
      <c r="W52" s="88">
        <v>20</v>
      </c>
      <c r="X52" s="88">
        <v>23</v>
      </c>
      <c r="Y52" s="88">
        <v>0</v>
      </c>
      <c r="Z52" s="88">
        <v>43</v>
      </c>
      <c r="AA52" s="88">
        <v>39</v>
      </c>
      <c r="AB52" s="88">
        <v>5</v>
      </c>
      <c r="AC52" s="88">
        <v>8</v>
      </c>
      <c r="AD52" s="88">
        <v>2</v>
      </c>
      <c r="AE52" s="88">
        <v>33</v>
      </c>
      <c r="AF52" s="88">
        <v>32</v>
      </c>
      <c r="AG52" s="88">
        <v>6</v>
      </c>
      <c r="AH52" s="88">
        <v>4</v>
      </c>
      <c r="AI52" s="88">
        <v>4</v>
      </c>
      <c r="AJ52" s="88">
        <v>0</v>
      </c>
      <c r="AK52" s="88">
        <v>0</v>
      </c>
      <c r="AL52" s="88">
        <v>0</v>
      </c>
      <c r="AM52" s="88">
        <v>0</v>
      </c>
      <c r="AN52" s="88">
        <v>0</v>
      </c>
      <c r="AO52" s="88">
        <v>0</v>
      </c>
      <c r="AP52" s="88">
        <v>0</v>
      </c>
      <c r="AQ52" s="88">
        <v>0</v>
      </c>
      <c r="AR52" s="88">
        <v>2</v>
      </c>
      <c r="AS52" s="88">
        <v>3</v>
      </c>
      <c r="AT52" s="88">
        <v>17</v>
      </c>
      <c r="AU52" s="88">
        <v>0</v>
      </c>
      <c r="AV52" s="88">
        <v>7</v>
      </c>
      <c r="AW52" s="88">
        <v>4</v>
      </c>
      <c r="AX52" s="88">
        <v>0</v>
      </c>
      <c r="AY52" s="89">
        <f t="shared" si="0"/>
        <v>18.105300859598856</v>
      </c>
      <c r="AZ52" s="90">
        <v>2472</v>
      </c>
      <c r="BA52" s="88">
        <v>8</v>
      </c>
      <c r="BB52" s="89">
        <f t="shared" si="1"/>
        <v>1.6595908915476649</v>
      </c>
      <c r="BC52" s="89">
        <f t="shared" si="2"/>
        <v>90.697674418604649</v>
      </c>
      <c r="BD52" s="89">
        <f t="shared" si="3"/>
        <v>154.38054805094558</v>
      </c>
      <c r="BE52" s="91">
        <f t="shared" si="4"/>
        <v>9.3023255813953494</v>
      </c>
    </row>
    <row r="53" spans="1:58" s="6" customFormat="1" ht="30" customHeight="1" x14ac:dyDescent="0.25">
      <c r="A53" s="92"/>
      <c r="B53" s="101" t="s">
        <v>107</v>
      </c>
      <c r="C53" s="101"/>
      <c r="D53" s="102"/>
      <c r="E53" s="96">
        <v>23519</v>
      </c>
      <c r="F53" s="96">
        <v>2199</v>
      </c>
      <c r="G53" s="96">
        <v>2199</v>
      </c>
      <c r="H53" s="96">
        <v>1</v>
      </c>
      <c r="I53" s="96">
        <v>2161</v>
      </c>
      <c r="J53" s="96">
        <v>17</v>
      </c>
      <c r="K53" s="96">
        <v>4</v>
      </c>
      <c r="L53" s="96">
        <v>12</v>
      </c>
      <c r="M53" s="96">
        <v>3</v>
      </c>
      <c r="N53" s="96">
        <v>0</v>
      </c>
      <c r="O53" s="96">
        <v>2</v>
      </c>
      <c r="P53" s="96">
        <v>0</v>
      </c>
      <c r="Q53" s="96">
        <v>0</v>
      </c>
      <c r="R53" s="96">
        <v>0</v>
      </c>
      <c r="S53" s="96">
        <v>0</v>
      </c>
      <c r="T53" s="96">
        <v>0</v>
      </c>
      <c r="U53" s="96">
        <v>0</v>
      </c>
      <c r="V53" s="96">
        <v>2161</v>
      </c>
      <c r="W53" s="96">
        <v>17</v>
      </c>
      <c r="X53" s="96">
        <v>21</v>
      </c>
      <c r="Y53" s="96">
        <v>0</v>
      </c>
      <c r="Z53" s="96">
        <v>38</v>
      </c>
      <c r="AA53" s="96">
        <v>35</v>
      </c>
      <c r="AB53" s="96">
        <v>4</v>
      </c>
      <c r="AC53" s="96">
        <v>7</v>
      </c>
      <c r="AD53" s="96">
        <v>2</v>
      </c>
      <c r="AE53" s="96">
        <v>30</v>
      </c>
      <c r="AF53" s="96">
        <v>29</v>
      </c>
      <c r="AG53" s="96">
        <v>6</v>
      </c>
      <c r="AH53" s="96">
        <v>4</v>
      </c>
      <c r="AI53" s="96">
        <v>4</v>
      </c>
      <c r="AJ53" s="96">
        <v>0</v>
      </c>
      <c r="AK53" s="96">
        <v>0</v>
      </c>
      <c r="AL53" s="96">
        <v>0</v>
      </c>
      <c r="AM53" s="96">
        <v>0</v>
      </c>
      <c r="AN53" s="96">
        <v>0</v>
      </c>
      <c r="AO53" s="96">
        <v>0</v>
      </c>
      <c r="AP53" s="96">
        <v>0</v>
      </c>
      <c r="AQ53" s="96">
        <v>0</v>
      </c>
      <c r="AR53" s="96">
        <v>2</v>
      </c>
      <c r="AS53" s="96">
        <v>3</v>
      </c>
      <c r="AT53" s="96">
        <v>14</v>
      </c>
      <c r="AU53" s="96">
        <v>0</v>
      </c>
      <c r="AV53" s="96">
        <v>6</v>
      </c>
      <c r="AW53" s="96">
        <v>3</v>
      </c>
      <c r="AX53" s="96">
        <v>0</v>
      </c>
      <c r="AY53" s="97">
        <f t="shared" si="0"/>
        <v>18.346868489306519</v>
      </c>
      <c r="AZ53" s="98">
        <v>2116</v>
      </c>
      <c r="BA53" s="96">
        <v>0</v>
      </c>
      <c r="BB53" s="97">
        <f t="shared" si="1"/>
        <v>1.7280582082764895</v>
      </c>
      <c r="BC53" s="97">
        <f t="shared" si="2"/>
        <v>92.10526315789474</v>
      </c>
      <c r="BD53" s="97">
        <f t="shared" si="3"/>
        <v>181.90086402910413</v>
      </c>
      <c r="BE53" s="97">
        <f t="shared" si="4"/>
        <v>10.526315789473685</v>
      </c>
      <c r="BF53" s="84"/>
    </row>
    <row r="54" spans="1:58" s="6" customFormat="1" ht="30" customHeight="1" x14ac:dyDescent="0.25">
      <c r="A54" s="92"/>
      <c r="B54" s="101" t="s">
        <v>108</v>
      </c>
      <c r="C54" s="101"/>
      <c r="D54" s="102"/>
      <c r="E54" s="96">
        <v>4401</v>
      </c>
      <c r="F54" s="96">
        <v>392</v>
      </c>
      <c r="G54" s="96">
        <v>392</v>
      </c>
      <c r="H54" s="96">
        <v>0</v>
      </c>
      <c r="I54" s="96">
        <v>387</v>
      </c>
      <c r="J54" s="96">
        <v>3</v>
      </c>
      <c r="K54" s="96">
        <v>0</v>
      </c>
      <c r="L54" s="96">
        <v>1</v>
      </c>
      <c r="M54" s="96">
        <v>1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6">
        <v>0</v>
      </c>
      <c r="U54" s="96">
        <v>0</v>
      </c>
      <c r="V54" s="96">
        <v>387</v>
      </c>
      <c r="W54" s="96">
        <v>3</v>
      </c>
      <c r="X54" s="96">
        <v>2</v>
      </c>
      <c r="Y54" s="96">
        <v>0</v>
      </c>
      <c r="Z54" s="96">
        <v>5</v>
      </c>
      <c r="AA54" s="96">
        <v>4</v>
      </c>
      <c r="AB54" s="96">
        <v>1</v>
      </c>
      <c r="AC54" s="96">
        <v>1</v>
      </c>
      <c r="AD54" s="96">
        <v>0</v>
      </c>
      <c r="AE54" s="96">
        <v>3</v>
      </c>
      <c r="AF54" s="96">
        <v>3</v>
      </c>
      <c r="AG54" s="96">
        <v>0</v>
      </c>
      <c r="AH54" s="96">
        <v>0</v>
      </c>
      <c r="AI54" s="96">
        <v>0</v>
      </c>
      <c r="AJ54" s="96">
        <v>0</v>
      </c>
      <c r="AK54" s="96">
        <v>0</v>
      </c>
      <c r="AL54" s="96">
        <v>0</v>
      </c>
      <c r="AM54" s="96">
        <v>0</v>
      </c>
      <c r="AN54" s="96">
        <v>0</v>
      </c>
      <c r="AO54" s="96">
        <v>0</v>
      </c>
      <c r="AP54" s="96">
        <v>0</v>
      </c>
      <c r="AQ54" s="96">
        <v>0</v>
      </c>
      <c r="AR54" s="96">
        <v>0</v>
      </c>
      <c r="AS54" s="96">
        <v>0</v>
      </c>
      <c r="AT54" s="96">
        <v>3</v>
      </c>
      <c r="AU54" s="96">
        <v>0</v>
      </c>
      <c r="AV54" s="96">
        <v>1</v>
      </c>
      <c r="AW54" s="96">
        <v>1</v>
      </c>
      <c r="AX54" s="96">
        <v>0</v>
      </c>
      <c r="AY54" s="103">
        <f t="shared" si="0"/>
        <v>16.814360372642582</v>
      </c>
      <c r="AZ54" s="98">
        <v>356</v>
      </c>
      <c r="BA54" s="96">
        <v>8</v>
      </c>
      <c r="BB54" s="103">
        <f t="shared" si="1"/>
        <v>1.2755102040816326</v>
      </c>
      <c r="BC54" s="103">
        <f t="shared" si="2"/>
        <v>80</v>
      </c>
      <c r="BD54" s="103" t="s">
        <v>109</v>
      </c>
      <c r="BE54" s="104" t="s">
        <v>74</v>
      </c>
    </row>
    <row r="55" spans="1:58" s="6" customFormat="1" ht="30" customHeight="1" thickBot="1" x14ac:dyDescent="0.3">
      <c r="A55" s="92"/>
      <c r="B55" s="101"/>
      <c r="C55" s="101"/>
      <c r="D55" s="102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108"/>
      <c r="AZ55" s="98"/>
      <c r="BA55" s="96"/>
      <c r="BB55" s="108"/>
      <c r="BC55" s="108"/>
      <c r="BD55" s="108"/>
      <c r="BE55" s="109"/>
    </row>
    <row r="56" spans="1:58" s="6" customFormat="1" ht="30" customHeight="1" thickBot="1" x14ac:dyDescent="0.3">
      <c r="B56" s="110" t="s">
        <v>110</v>
      </c>
      <c r="C56" s="111"/>
      <c r="D56" s="112"/>
      <c r="E56" s="88">
        <v>39178</v>
      </c>
      <c r="F56" s="88">
        <v>2460</v>
      </c>
      <c r="G56" s="88">
        <v>2460</v>
      </c>
      <c r="H56" s="88">
        <v>1</v>
      </c>
      <c r="I56" s="88">
        <v>2425</v>
      </c>
      <c r="J56" s="88">
        <v>11</v>
      </c>
      <c r="K56" s="88">
        <v>3</v>
      </c>
      <c r="L56" s="88">
        <v>15</v>
      </c>
      <c r="M56" s="88">
        <v>3</v>
      </c>
      <c r="N56" s="88">
        <v>0</v>
      </c>
      <c r="O56" s="88">
        <v>2</v>
      </c>
      <c r="P56" s="88">
        <v>0</v>
      </c>
      <c r="Q56" s="88">
        <v>0</v>
      </c>
      <c r="R56" s="88">
        <v>0</v>
      </c>
      <c r="S56" s="88">
        <v>1</v>
      </c>
      <c r="T56" s="88">
        <v>0</v>
      </c>
      <c r="U56" s="88">
        <v>0</v>
      </c>
      <c r="V56" s="88">
        <v>2425</v>
      </c>
      <c r="W56" s="88">
        <v>11</v>
      </c>
      <c r="X56" s="88">
        <v>23</v>
      </c>
      <c r="Y56" s="88">
        <v>1</v>
      </c>
      <c r="Z56" s="88">
        <v>35</v>
      </c>
      <c r="AA56" s="88">
        <v>33</v>
      </c>
      <c r="AB56" s="88">
        <v>4</v>
      </c>
      <c r="AC56" s="88">
        <v>5</v>
      </c>
      <c r="AD56" s="88">
        <v>8</v>
      </c>
      <c r="AE56" s="88">
        <v>20</v>
      </c>
      <c r="AF56" s="88">
        <v>15</v>
      </c>
      <c r="AG56" s="88">
        <v>19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4</v>
      </c>
      <c r="AS56" s="88">
        <v>1</v>
      </c>
      <c r="AT56" s="88">
        <v>4</v>
      </c>
      <c r="AU56" s="88">
        <v>0</v>
      </c>
      <c r="AV56" s="88">
        <v>3</v>
      </c>
      <c r="AW56" s="88">
        <v>2</v>
      </c>
      <c r="AX56" s="88">
        <v>2</v>
      </c>
      <c r="AY56" s="89">
        <f t="shared" si="0"/>
        <v>11.85103884833325</v>
      </c>
      <c r="AZ56" s="90">
        <v>2292</v>
      </c>
      <c r="BA56" s="88">
        <v>109</v>
      </c>
      <c r="BB56" s="89">
        <f t="shared" si="1"/>
        <v>1.4227642276422763</v>
      </c>
      <c r="BC56" s="89">
        <f t="shared" si="2"/>
        <v>94.285714285714292</v>
      </c>
      <c r="BD56" s="89" t="s">
        <v>74</v>
      </c>
      <c r="BE56" s="91" t="s">
        <v>74</v>
      </c>
    </row>
    <row r="57" spans="1:58" s="6" customFormat="1" ht="30" customHeight="1" x14ac:dyDescent="0.25">
      <c r="A57" s="92"/>
      <c r="B57" s="101" t="s">
        <v>111</v>
      </c>
      <c r="C57" s="101"/>
      <c r="D57" s="102"/>
      <c r="E57" s="96">
        <v>37285</v>
      </c>
      <c r="F57" s="96">
        <v>2317</v>
      </c>
      <c r="G57" s="96">
        <v>2317</v>
      </c>
      <c r="H57" s="96">
        <v>1</v>
      </c>
      <c r="I57" s="96">
        <v>2284</v>
      </c>
      <c r="J57" s="96">
        <v>10</v>
      </c>
      <c r="K57" s="96">
        <v>2</v>
      </c>
      <c r="L57" s="96">
        <v>15</v>
      </c>
      <c r="M57" s="96">
        <v>3</v>
      </c>
      <c r="N57" s="96">
        <v>0</v>
      </c>
      <c r="O57" s="96">
        <v>2</v>
      </c>
      <c r="P57" s="96">
        <v>0</v>
      </c>
      <c r="Q57" s="96">
        <v>0</v>
      </c>
      <c r="R57" s="96">
        <v>0</v>
      </c>
      <c r="S57" s="96">
        <v>1</v>
      </c>
      <c r="T57" s="96">
        <v>0</v>
      </c>
      <c r="U57" s="96">
        <v>0</v>
      </c>
      <c r="V57" s="96">
        <v>2284</v>
      </c>
      <c r="W57" s="96">
        <v>10</v>
      </c>
      <c r="X57" s="96">
        <v>22</v>
      </c>
      <c r="Y57" s="96">
        <v>1</v>
      </c>
      <c r="Z57" s="96">
        <v>33</v>
      </c>
      <c r="AA57" s="96">
        <v>31</v>
      </c>
      <c r="AB57" s="96">
        <v>4</v>
      </c>
      <c r="AC57" s="96">
        <v>5</v>
      </c>
      <c r="AD57" s="96">
        <v>7</v>
      </c>
      <c r="AE57" s="96">
        <v>19</v>
      </c>
      <c r="AF57" s="96">
        <v>14</v>
      </c>
      <c r="AG57" s="96">
        <v>17</v>
      </c>
      <c r="AH57" s="96">
        <v>0</v>
      </c>
      <c r="AI57" s="96">
        <v>0</v>
      </c>
      <c r="AJ57" s="96">
        <v>0</v>
      </c>
      <c r="AK57" s="96">
        <v>0</v>
      </c>
      <c r="AL57" s="96">
        <v>0</v>
      </c>
      <c r="AM57" s="96">
        <v>0</v>
      </c>
      <c r="AN57" s="96">
        <v>0</v>
      </c>
      <c r="AO57" s="96">
        <v>0</v>
      </c>
      <c r="AP57" s="96">
        <v>0</v>
      </c>
      <c r="AQ57" s="96">
        <v>0</v>
      </c>
      <c r="AR57" s="96">
        <v>4</v>
      </c>
      <c r="AS57" s="96">
        <v>1</v>
      </c>
      <c r="AT57" s="96">
        <v>4</v>
      </c>
      <c r="AU57" s="96">
        <v>0</v>
      </c>
      <c r="AV57" s="96">
        <v>3</v>
      </c>
      <c r="AW57" s="96">
        <v>2</v>
      </c>
      <c r="AX57" s="96">
        <v>2</v>
      </c>
      <c r="AY57" s="97">
        <f t="shared" si="0"/>
        <v>11.760761700415715</v>
      </c>
      <c r="AZ57" s="98">
        <v>2155</v>
      </c>
      <c r="BA57" s="96">
        <v>87</v>
      </c>
      <c r="BB57" s="97">
        <f t="shared" si="1"/>
        <v>1.4242555028053516</v>
      </c>
      <c r="BC57" s="97">
        <f t="shared" si="2"/>
        <v>93.939393939393938</v>
      </c>
      <c r="BD57" s="97" t="s">
        <v>74</v>
      </c>
      <c r="BE57" s="97" t="s">
        <v>74</v>
      </c>
      <c r="BF57" s="84"/>
    </row>
    <row r="58" spans="1:58" s="6" customFormat="1" ht="30" customHeight="1" x14ac:dyDescent="0.25">
      <c r="A58" s="92"/>
      <c r="B58" s="101" t="s">
        <v>112</v>
      </c>
      <c r="C58" s="101"/>
      <c r="D58" s="102"/>
      <c r="E58" s="96">
        <v>1893</v>
      </c>
      <c r="F58" s="96">
        <v>143</v>
      </c>
      <c r="G58" s="96">
        <v>143</v>
      </c>
      <c r="H58" s="96">
        <v>0</v>
      </c>
      <c r="I58" s="96">
        <v>141</v>
      </c>
      <c r="J58" s="96">
        <v>1</v>
      </c>
      <c r="K58" s="96">
        <v>1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96">
        <v>0</v>
      </c>
      <c r="R58" s="96">
        <v>0</v>
      </c>
      <c r="S58" s="96">
        <v>0</v>
      </c>
      <c r="T58" s="96">
        <v>0</v>
      </c>
      <c r="U58" s="96">
        <v>0</v>
      </c>
      <c r="V58" s="96">
        <v>141</v>
      </c>
      <c r="W58" s="96">
        <v>1</v>
      </c>
      <c r="X58" s="96">
        <v>1</v>
      </c>
      <c r="Y58" s="96">
        <v>0</v>
      </c>
      <c r="Z58" s="96">
        <v>2</v>
      </c>
      <c r="AA58" s="96">
        <v>2</v>
      </c>
      <c r="AB58" s="96">
        <v>0</v>
      </c>
      <c r="AC58" s="96">
        <v>0</v>
      </c>
      <c r="AD58" s="96">
        <v>1</v>
      </c>
      <c r="AE58" s="96">
        <v>1</v>
      </c>
      <c r="AF58" s="96">
        <v>1</v>
      </c>
      <c r="AG58" s="96">
        <v>2</v>
      </c>
      <c r="AH58" s="96">
        <v>0</v>
      </c>
      <c r="AI58" s="96">
        <v>0</v>
      </c>
      <c r="AJ58" s="96">
        <v>0</v>
      </c>
      <c r="AK58" s="96">
        <v>0</v>
      </c>
      <c r="AL58" s="96">
        <v>0</v>
      </c>
      <c r="AM58" s="96">
        <v>0</v>
      </c>
      <c r="AN58" s="96">
        <v>0</v>
      </c>
      <c r="AO58" s="96">
        <v>0</v>
      </c>
      <c r="AP58" s="96">
        <v>0</v>
      </c>
      <c r="AQ58" s="96">
        <v>0</v>
      </c>
      <c r="AR58" s="96">
        <v>0</v>
      </c>
      <c r="AS58" s="96">
        <v>0</v>
      </c>
      <c r="AT58" s="96">
        <v>0</v>
      </c>
      <c r="AU58" s="96">
        <v>0</v>
      </c>
      <c r="AV58" s="96">
        <v>0</v>
      </c>
      <c r="AW58" s="96">
        <v>0</v>
      </c>
      <c r="AX58" s="96">
        <v>0</v>
      </c>
      <c r="AY58" s="103">
        <f t="shared" si="0"/>
        <v>13.629160063391442</v>
      </c>
      <c r="AZ58" s="98">
        <v>137</v>
      </c>
      <c r="BA58" s="96">
        <v>22</v>
      </c>
      <c r="BB58" s="103">
        <f t="shared" si="1"/>
        <v>1.3986013986013988</v>
      </c>
      <c r="BC58" s="103">
        <f t="shared" si="2"/>
        <v>100</v>
      </c>
      <c r="BD58" s="103" t="s">
        <v>113</v>
      </c>
      <c r="BE58" s="103" t="s">
        <v>109</v>
      </c>
      <c r="BF58" s="84"/>
    </row>
    <row r="59" spans="1:58" s="6" customFormat="1" ht="30" customHeight="1" thickBot="1" x14ac:dyDescent="0.3">
      <c r="A59" s="92"/>
      <c r="B59" s="101"/>
      <c r="C59" s="101"/>
      <c r="D59" s="102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108"/>
      <c r="AZ59" s="98"/>
      <c r="BA59" s="96"/>
      <c r="BB59" s="108"/>
      <c r="BC59" s="108"/>
      <c r="BD59" s="108"/>
      <c r="BE59" s="108"/>
      <c r="BF59" s="84"/>
    </row>
    <row r="60" spans="1:58" s="6" customFormat="1" ht="30" customHeight="1" thickBot="1" x14ac:dyDescent="0.3">
      <c r="B60" s="110" t="s">
        <v>114</v>
      </c>
      <c r="C60" s="111"/>
      <c r="D60" s="112"/>
      <c r="E60" s="88">
        <v>98429</v>
      </c>
      <c r="F60" s="88">
        <v>7815</v>
      </c>
      <c r="G60" s="88">
        <v>7815</v>
      </c>
      <c r="H60" s="88">
        <v>0</v>
      </c>
      <c r="I60" s="88">
        <v>7645</v>
      </c>
      <c r="J60" s="88">
        <v>38</v>
      </c>
      <c r="K60" s="88">
        <v>20</v>
      </c>
      <c r="L60" s="88">
        <v>68</v>
      </c>
      <c r="M60" s="88">
        <v>37</v>
      </c>
      <c r="N60" s="88">
        <v>1</v>
      </c>
      <c r="O60" s="88">
        <v>6</v>
      </c>
      <c r="P60" s="88">
        <v>0</v>
      </c>
      <c r="Q60" s="88">
        <v>0</v>
      </c>
      <c r="R60" s="88">
        <v>0</v>
      </c>
      <c r="S60" s="88">
        <v>0</v>
      </c>
      <c r="T60" s="88">
        <v>0</v>
      </c>
      <c r="U60" s="88">
        <v>1</v>
      </c>
      <c r="V60" s="88">
        <v>7645</v>
      </c>
      <c r="W60" s="88">
        <v>38</v>
      </c>
      <c r="X60" s="88">
        <v>133</v>
      </c>
      <c r="Y60" s="88">
        <v>0</v>
      </c>
      <c r="Z60" s="88">
        <v>171</v>
      </c>
      <c r="AA60" s="88">
        <v>118</v>
      </c>
      <c r="AB60" s="88">
        <v>10</v>
      </c>
      <c r="AC60" s="88">
        <v>8</v>
      </c>
      <c r="AD60" s="88">
        <v>48</v>
      </c>
      <c r="AE60" s="88">
        <v>44</v>
      </c>
      <c r="AF60" s="88">
        <v>56</v>
      </c>
      <c r="AG60" s="88">
        <v>20</v>
      </c>
      <c r="AH60" s="88">
        <v>3</v>
      </c>
      <c r="AI60" s="88">
        <v>2</v>
      </c>
      <c r="AJ60" s="88">
        <v>0</v>
      </c>
      <c r="AK60" s="88">
        <v>1</v>
      </c>
      <c r="AL60" s="88">
        <v>0</v>
      </c>
      <c r="AM60" s="88">
        <v>0</v>
      </c>
      <c r="AN60" s="88">
        <v>0</v>
      </c>
      <c r="AO60" s="88">
        <v>1</v>
      </c>
      <c r="AP60" s="88">
        <v>2</v>
      </c>
      <c r="AQ60" s="88">
        <v>0</v>
      </c>
      <c r="AR60" s="88">
        <v>4</v>
      </c>
      <c r="AS60" s="88">
        <v>8</v>
      </c>
      <c r="AT60" s="88">
        <v>12</v>
      </c>
      <c r="AU60" s="88">
        <v>0</v>
      </c>
      <c r="AV60" s="88">
        <v>67</v>
      </c>
      <c r="AW60" s="88">
        <v>53</v>
      </c>
      <c r="AX60" s="88">
        <v>2</v>
      </c>
      <c r="AY60" s="89">
        <f t="shared" si="0"/>
        <v>13.153643743205762</v>
      </c>
      <c r="AZ60" s="90">
        <v>8387</v>
      </c>
      <c r="BA60" s="88">
        <v>3255</v>
      </c>
      <c r="BB60" s="89">
        <f t="shared" si="1"/>
        <v>2.1880998080614202</v>
      </c>
      <c r="BC60" s="89">
        <f t="shared" si="2"/>
        <v>69.005847953216374</v>
      </c>
      <c r="BD60" s="89">
        <f t="shared" si="3"/>
        <v>63.979526551503518</v>
      </c>
      <c r="BE60" s="91">
        <f t="shared" si="4"/>
        <v>2.9239766081871346</v>
      </c>
    </row>
    <row r="61" spans="1:58" s="6" customFormat="1" ht="30" customHeight="1" x14ac:dyDescent="0.25">
      <c r="A61" s="92"/>
      <c r="B61" s="101" t="s">
        <v>115</v>
      </c>
      <c r="C61" s="101"/>
      <c r="D61" s="102"/>
      <c r="E61" s="96">
        <v>83816</v>
      </c>
      <c r="F61" s="96">
        <v>5985</v>
      </c>
      <c r="G61" s="96">
        <v>5985</v>
      </c>
      <c r="H61" s="96">
        <v>0</v>
      </c>
      <c r="I61" s="96">
        <v>5850</v>
      </c>
      <c r="J61" s="96">
        <v>32</v>
      </c>
      <c r="K61" s="96">
        <v>14</v>
      </c>
      <c r="L61" s="96">
        <v>55</v>
      </c>
      <c r="M61" s="96">
        <v>27</v>
      </c>
      <c r="N61" s="96">
        <v>1</v>
      </c>
      <c r="O61" s="96">
        <v>6</v>
      </c>
      <c r="P61" s="96">
        <v>0</v>
      </c>
      <c r="Q61" s="96">
        <v>0</v>
      </c>
      <c r="R61" s="96">
        <v>0</v>
      </c>
      <c r="S61" s="96">
        <v>0</v>
      </c>
      <c r="T61" s="96">
        <v>0</v>
      </c>
      <c r="U61" s="96">
        <v>0</v>
      </c>
      <c r="V61" s="96">
        <v>5850</v>
      </c>
      <c r="W61" s="96">
        <v>32</v>
      </c>
      <c r="X61" s="96">
        <v>103</v>
      </c>
      <c r="Y61" s="96">
        <v>0</v>
      </c>
      <c r="Z61" s="96">
        <v>135</v>
      </c>
      <c r="AA61" s="96">
        <v>86</v>
      </c>
      <c r="AB61" s="96">
        <v>8</v>
      </c>
      <c r="AC61" s="96">
        <v>5</v>
      </c>
      <c r="AD61" s="96">
        <v>37</v>
      </c>
      <c r="AE61" s="96">
        <v>28</v>
      </c>
      <c r="AF61" s="96">
        <v>39</v>
      </c>
      <c r="AG61" s="96">
        <v>14</v>
      </c>
      <c r="AH61" s="96">
        <v>2</v>
      </c>
      <c r="AI61" s="96">
        <v>2</v>
      </c>
      <c r="AJ61" s="96">
        <v>0</v>
      </c>
      <c r="AK61" s="96">
        <v>0</v>
      </c>
      <c r="AL61" s="96">
        <v>0</v>
      </c>
      <c r="AM61" s="96">
        <v>0</v>
      </c>
      <c r="AN61" s="96">
        <v>0</v>
      </c>
      <c r="AO61" s="96">
        <v>1</v>
      </c>
      <c r="AP61" s="96">
        <v>2</v>
      </c>
      <c r="AQ61" s="96">
        <v>0</v>
      </c>
      <c r="AR61" s="96">
        <v>2</v>
      </c>
      <c r="AS61" s="96">
        <v>4</v>
      </c>
      <c r="AT61" s="96">
        <v>11</v>
      </c>
      <c r="AU61" s="96">
        <v>0</v>
      </c>
      <c r="AV61" s="96">
        <v>50</v>
      </c>
      <c r="AW61" s="96">
        <v>49</v>
      </c>
      <c r="AX61" s="96">
        <v>1</v>
      </c>
      <c r="AY61" s="97">
        <f t="shared" si="0"/>
        <v>12.072873914288442</v>
      </c>
      <c r="AZ61" s="98">
        <v>6547</v>
      </c>
      <c r="BA61" s="96">
        <v>2413</v>
      </c>
      <c r="BB61" s="97">
        <f t="shared" si="1"/>
        <v>2.255639097744361</v>
      </c>
      <c r="BC61" s="97">
        <f t="shared" si="2"/>
        <v>63.703703703703702</v>
      </c>
      <c r="BD61" s="97">
        <f t="shared" si="3"/>
        <v>66.833751044277363</v>
      </c>
      <c r="BE61" s="97">
        <f t="shared" si="4"/>
        <v>2.9629629629629628</v>
      </c>
      <c r="BF61" s="84"/>
    </row>
    <row r="62" spans="1:58" s="6" customFormat="1" ht="30" customHeight="1" x14ac:dyDescent="0.25">
      <c r="A62" s="92"/>
      <c r="B62" s="101" t="s">
        <v>116</v>
      </c>
      <c r="C62" s="101"/>
      <c r="D62" s="102"/>
      <c r="E62" s="96">
        <v>14613</v>
      </c>
      <c r="F62" s="96">
        <v>1830</v>
      </c>
      <c r="G62" s="96">
        <v>1830</v>
      </c>
      <c r="H62" s="96">
        <v>0</v>
      </c>
      <c r="I62" s="96">
        <v>1795</v>
      </c>
      <c r="J62" s="96">
        <v>6</v>
      </c>
      <c r="K62" s="96">
        <v>6</v>
      </c>
      <c r="L62" s="96">
        <v>13</v>
      </c>
      <c r="M62" s="96">
        <v>10</v>
      </c>
      <c r="N62" s="96">
        <v>0</v>
      </c>
      <c r="O62" s="96">
        <v>0</v>
      </c>
      <c r="P62" s="96">
        <v>0</v>
      </c>
      <c r="Q62" s="96">
        <v>0</v>
      </c>
      <c r="R62" s="96">
        <v>0</v>
      </c>
      <c r="S62" s="96">
        <v>0</v>
      </c>
      <c r="T62" s="96">
        <v>0</v>
      </c>
      <c r="U62" s="96">
        <v>1</v>
      </c>
      <c r="V62" s="96">
        <v>1795</v>
      </c>
      <c r="W62" s="96">
        <v>6</v>
      </c>
      <c r="X62" s="96">
        <v>30</v>
      </c>
      <c r="Y62" s="96">
        <v>0</v>
      </c>
      <c r="Z62" s="96">
        <v>36</v>
      </c>
      <c r="AA62" s="96">
        <v>32</v>
      </c>
      <c r="AB62" s="96">
        <v>2</v>
      </c>
      <c r="AC62" s="96">
        <v>3</v>
      </c>
      <c r="AD62" s="96">
        <v>11</v>
      </c>
      <c r="AE62" s="96">
        <v>16</v>
      </c>
      <c r="AF62" s="96">
        <v>17</v>
      </c>
      <c r="AG62" s="96">
        <v>6</v>
      </c>
      <c r="AH62" s="96">
        <v>1</v>
      </c>
      <c r="AI62" s="96">
        <v>0</v>
      </c>
      <c r="AJ62" s="96">
        <v>0</v>
      </c>
      <c r="AK62" s="96">
        <v>1</v>
      </c>
      <c r="AL62" s="96">
        <v>0</v>
      </c>
      <c r="AM62" s="96">
        <v>0</v>
      </c>
      <c r="AN62" s="96">
        <v>0</v>
      </c>
      <c r="AO62" s="96">
        <v>0</v>
      </c>
      <c r="AP62" s="96">
        <v>0</v>
      </c>
      <c r="AQ62" s="96">
        <v>0</v>
      </c>
      <c r="AR62" s="96">
        <v>2</v>
      </c>
      <c r="AS62" s="96">
        <v>4</v>
      </c>
      <c r="AT62" s="96">
        <v>1</v>
      </c>
      <c r="AU62" s="96">
        <v>0</v>
      </c>
      <c r="AV62" s="96">
        <v>17</v>
      </c>
      <c r="AW62" s="96">
        <v>4</v>
      </c>
      <c r="AX62" s="96">
        <v>1</v>
      </c>
      <c r="AY62" s="103">
        <f t="shared" si="0"/>
        <v>19.352631218777802</v>
      </c>
      <c r="AZ62" s="98">
        <v>1840</v>
      </c>
      <c r="BA62" s="96">
        <v>842</v>
      </c>
      <c r="BB62" s="103">
        <f t="shared" si="1"/>
        <v>1.9672131147540983</v>
      </c>
      <c r="BC62" s="103">
        <f t="shared" si="2"/>
        <v>88.888888888888886</v>
      </c>
      <c r="BD62" s="103">
        <f t="shared" si="3"/>
        <v>54.644808743169399</v>
      </c>
      <c r="BE62" s="103">
        <f t="shared" si="4"/>
        <v>2.7777777777777777</v>
      </c>
      <c r="BF62" s="84"/>
    </row>
    <row r="63" spans="1:58" s="6" customFormat="1" ht="30" customHeight="1" thickBot="1" x14ac:dyDescent="0.3">
      <c r="A63" s="92"/>
      <c r="B63" s="101"/>
      <c r="C63" s="101"/>
      <c r="D63" s="102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108"/>
      <c r="AZ63" s="98"/>
      <c r="BA63" s="96"/>
      <c r="BB63" s="108"/>
      <c r="BC63" s="108"/>
      <c r="BD63" s="108"/>
      <c r="BE63" s="108"/>
      <c r="BF63" s="84"/>
    </row>
    <row r="64" spans="1:58" s="6" customFormat="1" ht="30" customHeight="1" thickBot="1" x14ac:dyDescent="0.3">
      <c r="B64" s="110" t="s">
        <v>117</v>
      </c>
      <c r="C64" s="111"/>
      <c r="D64" s="112"/>
      <c r="E64" s="88">
        <v>19378</v>
      </c>
      <c r="F64" s="88">
        <v>1708</v>
      </c>
      <c r="G64" s="88">
        <v>1708</v>
      </c>
      <c r="H64" s="88">
        <v>0</v>
      </c>
      <c r="I64" s="88">
        <v>1674</v>
      </c>
      <c r="J64" s="88">
        <v>10</v>
      </c>
      <c r="K64" s="88">
        <v>5</v>
      </c>
      <c r="L64" s="88">
        <v>12</v>
      </c>
      <c r="M64" s="88">
        <v>4</v>
      </c>
      <c r="N64" s="88">
        <v>0</v>
      </c>
      <c r="O64" s="88">
        <v>3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1</v>
      </c>
      <c r="V64" s="88">
        <v>1673</v>
      </c>
      <c r="W64" s="88">
        <v>10</v>
      </c>
      <c r="X64" s="88">
        <v>25</v>
      </c>
      <c r="Y64" s="88">
        <v>0</v>
      </c>
      <c r="Z64" s="88">
        <v>35</v>
      </c>
      <c r="AA64" s="88">
        <v>33</v>
      </c>
      <c r="AB64" s="88">
        <v>8</v>
      </c>
      <c r="AC64" s="88">
        <v>3</v>
      </c>
      <c r="AD64" s="88">
        <v>13</v>
      </c>
      <c r="AE64" s="88">
        <v>14</v>
      </c>
      <c r="AF64" s="88">
        <v>13</v>
      </c>
      <c r="AG64" s="88">
        <v>5</v>
      </c>
      <c r="AH64" s="88">
        <v>0</v>
      </c>
      <c r="AI64" s="88">
        <v>0</v>
      </c>
      <c r="AJ64" s="88">
        <v>0</v>
      </c>
      <c r="AK64" s="88">
        <v>0</v>
      </c>
      <c r="AL64" s="88">
        <v>0</v>
      </c>
      <c r="AM64" s="88">
        <v>0</v>
      </c>
      <c r="AN64" s="88">
        <v>0</v>
      </c>
      <c r="AO64" s="88">
        <v>0</v>
      </c>
      <c r="AP64" s="88">
        <v>0</v>
      </c>
      <c r="AQ64" s="88">
        <v>0</v>
      </c>
      <c r="AR64" s="88">
        <v>2</v>
      </c>
      <c r="AS64" s="88">
        <v>2</v>
      </c>
      <c r="AT64" s="88">
        <v>4</v>
      </c>
      <c r="AU64" s="88">
        <v>0</v>
      </c>
      <c r="AV64" s="88">
        <v>19</v>
      </c>
      <c r="AW64" s="88">
        <v>2</v>
      </c>
      <c r="AX64" s="88">
        <v>1</v>
      </c>
      <c r="AY64" s="89">
        <f t="shared" si="0"/>
        <v>12.705129528331097</v>
      </c>
      <c r="AZ64" s="90">
        <v>1816</v>
      </c>
      <c r="BA64" s="88">
        <v>1062</v>
      </c>
      <c r="BB64" s="89">
        <f t="shared" si="1"/>
        <v>2.0491803278688527</v>
      </c>
      <c r="BC64" s="89">
        <f t="shared" si="2"/>
        <v>94.285714285714292</v>
      </c>
      <c r="BD64" s="89" t="s">
        <v>74</v>
      </c>
      <c r="BE64" s="91" t="s">
        <v>73</v>
      </c>
    </row>
    <row r="65" spans="1:58" s="6" customFormat="1" ht="30" customHeight="1" x14ac:dyDescent="0.25">
      <c r="A65" s="92"/>
      <c r="B65" s="101" t="s">
        <v>118</v>
      </c>
      <c r="C65" s="101"/>
      <c r="D65" s="102"/>
      <c r="E65" s="96">
        <v>19378</v>
      </c>
      <c r="F65" s="96">
        <v>1708</v>
      </c>
      <c r="G65" s="96">
        <v>1708</v>
      </c>
      <c r="H65" s="96">
        <v>0</v>
      </c>
      <c r="I65" s="96">
        <v>1674</v>
      </c>
      <c r="J65" s="96">
        <v>10</v>
      </c>
      <c r="K65" s="96">
        <v>5</v>
      </c>
      <c r="L65" s="96">
        <v>12</v>
      </c>
      <c r="M65" s="96">
        <v>4</v>
      </c>
      <c r="N65" s="96">
        <v>0</v>
      </c>
      <c r="O65" s="96">
        <v>3</v>
      </c>
      <c r="P65" s="96">
        <v>0</v>
      </c>
      <c r="Q65" s="96">
        <v>0</v>
      </c>
      <c r="R65" s="96">
        <v>0</v>
      </c>
      <c r="S65" s="96">
        <v>0</v>
      </c>
      <c r="T65" s="96">
        <v>0</v>
      </c>
      <c r="U65" s="96">
        <v>1</v>
      </c>
      <c r="V65" s="96">
        <v>1673</v>
      </c>
      <c r="W65" s="96">
        <v>10</v>
      </c>
      <c r="X65" s="96">
        <v>25</v>
      </c>
      <c r="Y65" s="96">
        <v>0</v>
      </c>
      <c r="Z65" s="96">
        <v>35</v>
      </c>
      <c r="AA65" s="96">
        <v>33</v>
      </c>
      <c r="AB65" s="96">
        <v>8</v>
      </c>
      <c r="AC65" s="96">
        <v>3</v>
      </c>
      <c r="AD65" s="96">
        <v>13</v>
      </c>
      <c r="AE65" s="96">
        <v>14</v>
      </c>
      <c r="AF65" s="96">
        <v>13</v>
      </c>
      <c r="AG65" s="96">
        <v>5</v>
      </c>
      <c r="AH65" s="96">
        <v>0</v>
      </c>
      <c r="AI65" s="96">
        <v>0</v>
      </c>
      <c r="AJ65" s="96">
        <v>0</v>
      </c>
      <c r="AK65" s="96">
        <v>0</v>
      </c>
      <c r="AL65" s="96">
        <v>0</v>
      </c>
      <c r="AM65" s="96">
        <v>0</v>
      </c>
      <c r="AN65" s="96">
        <v>0</v>
      </c>
      <c r="AO65" s="96">
        <v>0</v>
      </c>
      <c r="AP65" s="96">
        <v>0</v>
      </c>
      <c r="AQ65" s="96">
        <v>0</v>
      </c>
      <c r="AR65" s="96">
        <v>2</v>
      </c>
      <c r="AS65" s="96">
        <v>2</v>
      </c>
      <c r="AT65" s="96">
        <v>4</v>
      </c>
      <c r="AU65" s="96">
        <v>0</v>
      </c>
      <c r="AV65" s="96">
        <v>19</v>
      </c>
      <c r="AW65" s="96">
        <v>2</v>
      </c>
      <c r="AX65" s="96">
        <v>1</v>
      </c>
      <c r="AY65" s="97">
        <f t="shared" si="0"/>
        <v>12.705129528331097</v>
      </c>
      <c r="AZ65" s="98">
        <v>1816</v>
      </c>
      <c r="BA65" s="96">
        <v>1062</v>
      </c>
      <c r="BB65" s="97">
        <f t="shared" si="1"/>
        <v>2.0491803278688527</v>
      </c>
      <c r="BC65" s="97">
        <f t="shared" si="2"/>
        <v>94.285714285714292</v>
      </c>
      <c r="BD65" s="97" t="s">
        <v>74</v>
      </c>
      <c r="BE65" s="97" t="s">
        <v>97</v>
      </c>
      <c r="BF65" s="84"/>
    </row>
    <row r="66" spans="1:58" s="6" customFormat="1" ht="30" customHeight="1" thickBot="1" x14ac:dyDescent="0.3">
      <c r="A66" s="92"/>
      <c r="B66" s="101"/>
      <c r="C66" s="101"/>
      <c r="D66" s="102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108"/>
      <c r="AZ66" s="98"/>
      <c r="BA66" s="96"/>
      <c r="BB66" s="108"/>
      <c r="BC66" s="108"/>
      <c r="BD66" s="108"/>
      <c r="BE66" s="109"/>
    </row>
    <row r="67" spans="1:58" s="6" customFormat="1" ht="30" customHeight="1" thickBot="1" x14ac:dyDescent="0.3">
      <c r="B67" s="110" t="s">
        <v>119</v>
      </c>
      <c r="C67" s="111"/>
      <c r="D67" s="112"/>
      <c r="E67" s="88">
        <v>25182</v>
      </c>
      <c r="F67" s="88">
        <v>2007</v>
      </c>
      <c r="G67" s="88">
        <v>2007</v>
      </c>
      <c r="H67" s="88">
        <v>0</v>
      </c>
      <c r="I67" s="88">
        <v>1990</v>
      </c>
      <c r="J67" s="88">
        <v>8</v>
      </c>
      <c r="K67" s="88">
        <v>2</v>
      </c>
      <c r="L67" s="88">
        <v>6</v>
      </c>
      <c r="M67" s="88">
        <v>1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1990</v>
      </c>
      <c r="W67" s="88">
        <v>8</v>
      </c>
      <c r="X67" s="88">
        <v>9</v>
      </c>
      <c r="Y67" s="88">
        <v>0</v>
      </c>
      <c r="Z67" s="88">
        <v>17</v>
      </c>
      <c r="AA67" s="88">
        <v>15</v>
      </c>
      <c r="AB67" s="88">
        <v>4</v>
      </c>
      <c r="AC67" s="88">
        <v>2</v>
      </c>
      <c r="AD67" s="88">
        <v>0</v>
      </c>
      <c r="AE67" s="88">
        <v>11</v>
      </c>
      <c r="AF67" s="88">
        <v>6</v>
      </c>
      <c r="AG67" s="88">
        <v>11</v>
      </c>
      <c r="AH67" s="88">
        <v>0</v>
      </c>
      <c r="AI67" s="88">
        <v>0</v>
      </c>
      <c r="AJ67" s="88">
        <v>0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88">
        <v>0</v>
      </c>
      <c r="AQ67" s="88">
        <v>0</v>
      </c>
      <c r="AR67" s="88">
        <v>0</v>
      </c>
      <c r="AS67" s="88">
        <v>2</v>
      </c>
      <c r="AT67" s="88">
        <v>1</v>
      </c>
      <c r="AU67" s="88">
        <v>0</v>
      </c>
      <c r="AV67" s="88">
        <v>1</v>
      </c>
      <c r="AW67" s="88">
        <v>2</v>
      </c>
      <c r="AX67" s="88">
        <v>0</v>
      </c>
      <c r="AY67" s="89">
        <f t="shared" si="0"/>
        <v>16.309268525137004</v>
      </c>
      <c r="AZ67" s="90">
        <v>2101</v>
      </c>
      <c r="BA67" s="88">
        <v>1</v>
      </c>
      <c r="BB67" s="89">
        <f t="shared" si="1"/>
        <v>0.84703537618335822</v>
      </c>
      <c r="BC67" s="89">
        <f t="shared" si="2"/>
        <v>88.235294117647058</v>
      </c>
      <c r="BD67" s="89" t="s">
        <v>82</v>
      </c>
      <c r="BE67" s="91" t="s">
        <v>74</v>
      </c>
    </row>
    <row r="68" spans="1:58" s="6" customFormat="1" ht="30" customHeight="1" x14ac:dyDescent="0.25">
      <c r="A68" s="92"/>
      <c r="B68" s="101" t="s">
        <v>120</v>
      </c>
      <c r="C68" s="101"/>
      <c r="D68" s="102"/>
      <c r="E68" s="96">
        <v>25182</v>
      </c>
      <c r="F68" s="96">
        <v>2007</v>
      </c>
      <c r="G68" s="96">
        <v>2007</v>
      </c>
      <c r="H68" s="96">
        <v>0</v>
      </c>
      <c r="I68" s="96">
        <v>1990</v>
      </c>
      <c r="J68" s="96">
        <v>8</v>
      </c>
      <c r="K68" s="96">
        <v>2</v>
      </c>
      <c r="L68" s="96">
        <v>6</v>
      </c>
      <c r="M68" s="96">
        <v>1</v>
      </c>
      <c r="N68" s="96">
        <v>0</v>
      </c>
      <c r="O68" s="96">
        <v>0</v>
      </c>
      <c r="P68" s="96">
        <v>0</v>
      </c>
      <c r="Q68" s="96">
        <v>0</v>
      </c>
      <c r="R68" s="96">
        <v>0</v>
      </c>
      <c r="S68" s="96">
        <v>0</v>
      </c>
      <c r="T68" s="96">
        <v>0</v>
      </c>
      <c r="U68" s="96">
        <v>0</v>
      </c>
      <c r="V68" s="96">
        <v>1990</v>
      </c>
      <c r="W68" s="96">
        <v>8</v>
      </c>
      <c r="X68" s="96">
        <v>9</v>
      </c>
      <c r="Y68" s="96">
        <v>0</v>
      </c>
      <c r="Z68" s="96">
        <v>17</v>
      </c>
      <c r="AA68" s="96">
        <v>15</v>
      </c>
      <c r="AB68" s="96">
        <v>4</v>
      </c>
      <c r="AC68" s="96">
        <v>2</v>
      </c>
      <c r="AD68" s="96">
        <v>0</v>
      </c>
      <c r="AE68" s="96">
        <v>11</v>
      </c>
      <c r="AF68" s="96">
        <v>6</v>
      </c>
      <c r="AG68" s="96">
        <v>11</v>
      </c>
      <c r="AH68" s="96">
        <v>0</v>
      </c>
      <c r="AI68" s="96">
        <v>0</v>
      </c>
      <c r="AJ68" s="96">
        <v>0</v>
      </c>
      <c r="AK68" s="96">
        <v>0</v>
      </c>
      <c r="AL68" s="96">
        <v>0</v>
      </c>
      <c r="AM68" s="96">
        <v>0</v>
      </c>
      <c r="AN68" s="96">
        <v>0</v>
      </c>
      <c r="AO68" s="96">
        <v>0</v>
      </c>
      <c r="AP68" s="96">
        <v>0</v>
      </c>
      <c r="AQ68" s="96">
        <v>0</v>
      </c>
      <c r="AR68" s="96">
        <v>0</v>
      </c>
      <c r="AS68" s="96">
        <v>2</v>
      </c>
      <c r="AT68" s="96">
        <v>1</v>
      </c>
      <c r="AU68" s="96">
        <v>0</v>
      </c>
      <c r="AV68" s="96">
        <v>1</v>
      </c>
      <c r="AW68" s="96">
        <v>2</v>
      </c>
      <c r="AX68" s="96">
        <v>0</v>
      </c>
      <c r="AY68" s="97">
        <f t="shared" si="0"/>
        <v>16.309268525137004</v>
      </c>
      <c r="AZ68" s="98">
        <v>2101</v>
      </c>
      <c r="BA68" s="96">
        <v>1</v>
      </c>
      <c r="BB68" s="97">
        <f t="shared" si="1"/>
        <v>0.84703537618335822</v>
      </c>
      <c r="BC68" s="97">
        <f t="shared" si="2"/>
        <v>88.235294117647058</v>
      </c>
      <c r="BD68" s="97" t="s">
        <v>74</v>
      </c>
      <c r="BE68" s="99" t="s">
        <v>74</v>
      </c>
    </row>
    <row r="69" spans="1:58" s="6" customFormat="1" ht="30" customHeight="1" thickBot="1" x14ac:dyDescent="0.3">
      <c r="A69" s="92"/>
      <c r="B69" s="101"/>
      <c r="C69" s="101"/>
      <c r="D69" s="102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108"/>
      <c r="AZ69" s="98"/>
      <c r="BA69" s="96"/>
      <c r="BB69" s="108"/>
      <c r="BC69" s="108"/>
      <c r="BD69" s="108"/>
      <c r="BE69" s="109"/>
    </row>
    <row r="70" spans="1:58" s="6" customFormat="1" ht="30" customHeight="1" thickBot="1" x14ac:dyDescent="0.3">
      <c r="B70" s="110" t="s">
        <v>121</v>
      </c>
      <c r="C70" s="111"/>
      <c r="D70" s="112"/>
      <c r="E70" s="88">
        <v>347362</v>
      </c>
      <c r="F70" s="88">
        <v>20597</v>
      </c>
      <c r="G70" s="88">
        <v>20597</v>
      </c>
      <c r="H70" s="88">
        <v>7</v>
      </c>
      <c r="I70" s="88">
        <v>20069</v>
      </c>
      <c r="J70" s="88">
        <v>220</v>
      </c>
      <c r="K70" s="88">
        <v>33</v>
      </c>
      <c r="L70" s="88">
        <v>176</v>
      </c>
      <c r="M70" s="88">
        <v>70</v>
      </c>
      <c r="N70" s="88">
        <v>4</v>
      </c>
      <c r="O70" s="88">
        <v>12</v>
      </c>
      <c r="P70" s="88">
        <v>1</v>
      </c>
      <c r="Q70" s="88">
        <v>4</v>
      </c>
      <c r="R70" s="88">
        <v>1</v>
      </c>
      <c r="S70" s="88">
        <v>7</v>
      </c>
      <c r="T70" s="88">
        <v>0</v>
      </c>
      <c r="U70" s="88">
        <v>2</v>
      </c>
      <c r="V70" s="88">
        <v>20069</v>
      </c>
      <c r="W70" s="88">
        <v>220</v>
      </c>
      <c r="X70" s="88">
        <v>303</v>
      </c>
      <c r="Y70" s="88">
        <v>7</v>
      </c>
      <c r="Z70" s="88">
        <v>530</v>
      </c>
      <c r="AA70" s="88">
        <v>415</v>
      </c>
      <c r="AB70" s="88">
        <v>84</v>
      </c>
      <c r="AC70" s="88">
        <v>79</v>
      </c>
      <c r="AD70" s="88">
        <v>53</v>
      </c>
      <c r="AE70" s="88">
        <v>240</v>
      </c>
      <c r="AF70" s="88">
        <v>219</v>
      </c>
      <c r="AG70" s="88">
        <v>173</v>
      </c>
      <c r="AH70" s="88">
        <v>22</v>
      </c>
      <c r="AI70" s="88">
        <v>18</v>
      </c>
      <c r="AJ70" s="88">
        <v>0</v>
      </c>
      <c r="AK70" s="88">
        <v>3</v>
      </c>
      <c r="AL70" s="88">
        <v>0</v>
      </c>
      <c r="AM70" s="88">
        <v>1</v>
      </c>
      <c r="AN70" s="88">
        <v>0</v>
      </c>
      <c r="AO70" s="88">
        <v>2</v>
      </c>
      <c r="AP70" s="88">
        <v>2</v>
      </c>
      <c r="AQ70" s="88">
        <v>0</v>
      </c>
      <c r="AR70" s="88">
        <v>15</v>
      </c>
      <c r="AS70" s="88">
        <v>28</v>
      </c>
      <c r="AT70" s="88">
        <v>103</v>
      </c>
      <c r="AU70" s="88">
        <v>1</v>
      </c>
      <c r="AV70" s="88">
        <v>38</v>
      </c>
      <c r="AW70" s="88">
        <v>115</v>
      </c>
      <c r="AX70" s="88">
        <v>31</v>
      </c>
      <c r="AY70" s="89">
        <f t="shared" si="0"/>
        <v>12.126254455006594</v>
      </c>
      <c r="AZ70" s="90">
        <v>21525</v>
      </c>
      <c r="BA70" s="88">
        <v>0</v>
      </c>
      <c r="BB70" s="89">
        <f t="shared" si="1"/>
        <v>2.5731902704277321</v>
      </c>
      <c r="BC70" s="89">
        <f t="shared" si="2"/>
        <v>78.301886792452834</v>
      </c>
      <c r="BD70" s="89">
        <f t="shared" si="3"/>
        <v>116.52182356653883</v>
      </c>
      <c r="BE70" s="91">
        <f t="shared" si="4"/>
        <v>4.5283018867924527</v>
      </c>
    </row>
    <row r="71" spans="1:58" s="6" customFormat="1" ht="30" customHeight="1" x14ac:dyDescent="0.25">
      <c r="A71" s="92"/>
      <c r="B71" s="101" t="s">
        <v>121</v>
      </c>
      <c r="C71" s="101"/>
      <c r="D71" s="102"/>
      <c r="E71" s="96">
        <v>347362</v>
      </c>
      <c r="F71" s="96">
        <v>20597</v>
      </c>
      <c r="G71" s="96">
        <v>20597</v>
      </c>
      <c r="H71" s="96">
        <v>7</v>
      </c>
      <c r="I71" s="96">
        <v>20069</v>
      </c>
      <c r="J71" s="96">
        <v>220</v>
      </c>
      <c r="K71" s="96">
        <v>33</v>
      </c>
      <c r="L71" s="96">
        <v>176</v>
      </c>
      <c r="M71" s="96">
        <v>70</v>
      </c>
      <c r="N71" s="96">
        <v>4</v>
      </c>
      <c r="O71" s="96">
        <v>12</v>
      </c>
      <c r="P71" s="96">
        <v>1</v>
      </c>
      <c r="Q71" s="96">
        <v>4</v>
      </c>
      <c r="R71" s="96">
        <v>1</v>
      </c>
      <c r="S71" s="96">
        <v>7</v>
      </c>
      <c r="T71" s="96">
        <v>0</v>
      </c>
      <c r="U71" s="96">
        <v>2</v>
      </c>
      <c r="V71" s="96">
        <v>20069</v>
      </c>
      <c r="W71" s="96">
        <v>220</v>
      </c>
      <c r="X71" s="96">
        <v>303</v>
      </c>
      <c r="Y71" s="96">
        <v>7</v>
      </c>
      <c r="Z71" s="96">
        <v>530</v>
      </c>
      <c r="AA71" s="96">
        <v>415</v>
      </c>
      <c r="AB71" s="96">
        <v>84</v>
      </c>
      <c r="AC71" s="96">
        <v>79</v>
      </c>
      <c r="AD71" s="96">
        <v>53</v>
      </c>
      <c r="AE71" s="96">
        <v>240</v>
      </c>
      <c r="AF71" s="96">
        <v>219</v>
      </c>
      <c r="AG71" s="96">
        <v>173</v>
      </c>
      <c r="AH71" s="96">
        <v>22</v>
      </c>
      <c r="AI71" s="96">
        <v>18</v>
      </c>
      <c r="AJ71" s="96">
        <v>0</v>
      </c>
      <c r="AK71" s="96">
        <v>3</v>
      </c>
      <c r="AL71" s="96">
        <v>0</v>
      </c>
      <c r="AM71" s="96">
        <v>1</v>
      </c>
      <c r="AN71" s="96">
        <v>0</v>
      </c>
      <c r="AO71" s="96">
        <v>2</v>
      </c>
      <c r="AP71" s="96">
        <v>2</v>
      </c>
      <c r="AQ71" s="96">
        <v>0</v>
      </c>
      <c r="AR71" s="96">
        <v>15</v>
      </c>
      <c r="AS71" s="96">
        <v>28</v>
      </c>
      <c r="AT71" s="96">
        <v>103</v>
      </c>
      <c r="AU71" s="96">
        <v>1</v>
      </c>
      <c r="AV71" s="96">
        <v>38</v>
      </c>
      <c r="AW71" s="96">
        <v>115</v>
      </c>
      <c r="AX71" s="96">
        <v>31</v>
      </c>
      <c r="AY71" s="97">
        <f t="shared" si="0"/>
        <v>12.126254455006594</v>
      </c>
      <c r="AZ71" s="98">
        <v>21525</v>
      </c>
      <c r="BA71" s="96">
        <v>0</v>
      </c>
      <c r="BB71" s="97">
        <f t="shared" si="1"/>
        <v>2.5731902704277321</v>
      </c>
      <c r="BC71" s="97">
        <f t="shared" si="2"/>
        <v>78.301886792452834</v>
      </c>
      <c r="BD71" s="97">
        <f t="shared" si="3"/>
        <v>116.52182356653883</v>
      </c>
      <c r="BE71" s="97">
        <f t="shared" si="4"/>
        <v>4.5283018867924527</v>
      </c>
      <c r="BF71" s="84"/>
    </row>
    <row r="72" spans="1:58" s="6" customFormat="1" ht="30" customHeight="1" x14ac:dyDescent="0.25">
      <c r="A72" s="92"/>
      <c r="B72" s="113"/>
      <c r="C72" s="114"/>
      <c r="D72" s="115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7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8"/>
      <c r="AZ72" s="119"/>
      <c r="BA72" s="116"/>
      <c r="BB72" s="118"/>
      <c r="BC72" s="118"/>
      <c r="BD72" s="118"/>
      <c r="BE72" s="120"/>
    </row>
    <row r="73" spans="1:58" ht="30" customHeight="1" x14ac:dyDescent="0.25"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2"/>
      <c r="AZ73" s="123"/>
      <c r="BA73" s="121"/>
      <c r="BB73" s="122"/>
      <c r="BC73" s="122"/>
      <c r="BD73" s="122"/>
      <c r="BE73" s="122"/>
    </row>
  </sheetData>
  <mergeCells count="131">
    <mergeCell ref="B71:D71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S6:AS10"/>
    <mergeCell ref="AT6:AT10"/>
    <mergeCell ref="AB7:AB10"/>
    <mergeCell ref="AC7:AC10"/>
    <mergeCell ref="AI7:AK7"/>
    <mergeCell ref="AL7:AN7"/>
    <mergeCell ref="AI8:AI10"/>
    <mergeCell ref="AJ8:AJ10"/>
    <mergeCell ref="AK8:AK10"/>
    <mergeCell ref="AL8:AL10"/>
    <mergeCell ref="AH6:AH10"/>
    <mergeCell ref="AI6:AN6"/>
    <mergeCell ref="AO6:AO10"/>
    <mergeCell ref="AP6:AP10"/>
    <mergeCell ref="AQ6:AQ10"/>
    <mergeCell ref="AR6:AR10"/>
    <mergeCell ref="AM8:AM10"/>
    <mergeCell ref="AN8:AN10"/>
    <mergeCell ref="T6:T10"/>
    <mergeCell ref="U6:U10"/>
    <mergeCell ref="V6:V10"/>
    <mergeCell ref="W6:W10"/>
    <mergeCell ref="X6:X10"/>
    <mergeCell ref="Y6:Y10"/>
    <mergeCell ref="AV5:AV10"/>
    <mergeCell ref="AZ5:AZ10"/>
    <mergeCell ref="BA5:BA10"/>
    <mergeCell ref="I6:I10"/>
    <mergeCell ref="J6:J10"/>
    <mergeCell ref="K6:K10"/>
    <mergeCell ref="L6:L10"/>
    <mergeCell ref="M6:M10"/>
    <mergeCell ref="N6:N10"/>
    <mergeCell ref="O6:O10"/>
    <mergeCell ref="BE4:BE10"/>
    <mergeCell ref="G5:G10"/>
    <mergeCell ref="H5:H10"/>
    <mergeCell ref="I5:N5"/>
    <mergeCell ref="O5:Q5"/>
    <mergeCell ref="R5:S5"/>
    <mergeCell ref="AB5:AC6"/>
    <mergeCell ref="AD5:AD10"/>
    <mergeCell ref="AE5:AE10"/>
    <mergeCell ref="AF5:AF10"/>
    <mergeCell ref="AX4:AX10"/>
    <mergeCell ref="AY4:AY10"/>
    <mergeCell ref="AZ4:BA4"/>
    <mergeCell ref="BB4:BB10"/>
    <mergeCell ref="BC4:BC10"/>
    <mergeCell ref="BD4:BD10"/>
    <mergeCell ref="V4:Y5"/>
    <mergeCell ref="Z4:Z10"/>
    <mergeCell ref="AA4:AA10"/>
    <mergeCell ref="AB4:AF4"/>
    <mergeCell ref="AG4:AV4"/>
    <mergeCell ref="AW4:AW10"/>
    <mergeCell ref="AG5:AG10"/>
    <mergeCell ref="AH5:AQ5"/>
    <mergeCell ref="AR5:AT5"/>
    <mergeCell ref="AU5:AU10"/>
    <mergeCell ref="B3:D3"/>
    <mergeCell ref="B4:D10"/>
    <mergeCell ref="E4:E10"/>
    <mergeCell ref="F4:F10"/>
    <mergeCell ref="G4:S4"/>
    <mergeCell ref="T4:U5"/>
    <mergeCell ref="P6:P10"/>
    <mergeCell ref="Q6:Q10"/>
    <mergeCell ref="R6:R10"/>
    <mergeCell ref="S6:S10"/>
  </mergeCells>
  <phoneticPr fontId="2"/>
  <pageMargins left="0.51181102362204722" right="0.11811023622047245" top="1.3385826771653544" bottom="0.35433070866141736" header="0.31496062992125984" footer="0.31496062992125984"/>
  <pageSetup paperSize="8" scale="26" orientation="landscape" r:id="rId1"/>
  <rowBreaks count="1" manualBreakCount="1">
    <brk id="43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D76"/>
  <sheetViews>
    <sheetView view="pageBreakPreview" zoomScale="70" zoomScaleNormal="70" zoomScaleSheetLayoutView="70" workbookViewId="0">
      <selection activeCell="B1" sqref="B1"/>
    </sheetView>
  </sheetViews>
  <sheetFormatPr defaultColWidth="11.625" defaultRowHeight="24.95" customHeight="1" x14ac:dyDescent="0.15"/>
  <cols>
    <col min="1" max="1" width="2.875" style="126" customWidth="1"/>
    <col min="2" max="2" width="7.125" style="126" customWidth="1"/>
    <col min="3" max="3" width="8.625" style="126" customWidth="1"/>
    <col min="4" max="6" width="12.625" style="126" customWidth="1"/>
    <col min="7" max="7" width="7.625" style="126" customWidth="1"/>
    <col min="8" max="8" width="11.5" style="126" customWidth="1"/>
    <col min="9" max="12" width="7.625" style="126" customWidth="1"/>
    <col min="13" max="17" width="6.625" style="126" customWidth="1"/>
    <col min="18" max="20" width="5.625" style="126" customWidth="1"/>
    <col min="21" max="21" width="12.25" style="126" customWidth="1"/>
    <col min="22" max="23" width="7.625" style="126" customWidth="1"/>
    <col min="24" max="24" width="5.625" style="126" customWidth="1"/>
    <col min="25" max="25" width="9.375" style="126" customWidth="1"/>
    <col min="26" max="26" width="9.25" style="126" customWidth="1"/>
    <col min="27" max="32" width="7.625" style="126" customWidth="1"/>
    <col min="33" max="42" width="5.625" style="126" customWidth="1"/>
    <col min="43" max="43" width="6.75" style="126" customWidth="1"/>
    <col min="44" max="44" width="7.75" style="126" customWidth="1"/>
    <col min="45" max="45" width="7.625" style="126" customWidth="1"/>
    <col min="46" max="46" width="5.625" style="126" customWidth="1"/>
    <col min="47" max="49" width="7.625" style="126" customWidth="1"/>
    <col min="50" max="50" width="8.875" style="128" customWidth="1"/>
    <col min="51" max="51" width="11.5" style="126" customWidth="1"/>
    <col min="52" max="52" width="11.75" style="126" customWidth="1"/>
    <col min="53" max="53" width="8.75" style="130" customWidth="1"/>
    <col min="54" max="54" width="10.625" style="130" customWidth="1"/>
    <col min="55" max="55" width="9.625" style="130" customWidth="1"/>
    <col min="56" max="56" width="8.125" style="130" customWidth="1"/>
    <col min="57" max="57" width="2.5" style="126" customWidth="1"/>
    <col min="58" max="250" width="11.625" style="126"/>
    <col min="251" max="251" width="7.125" style="126" customWidth="1"/>
    <col min="252" max="252" width="5.125" style="126" customWidth="1"/>
    <col min="253" max="253" width="3.625" style="126" customWidth="1"/>
    <col min="254" max="256" width="8.25" style="126" customWidth="1"/>
    <col min="257" max="257" width="5" style="126" customWidth="1"/>
    <col min="258" max="258" width="8.375" style="126" customWidth="1"/>
    <col min="259" max="270" width="6.125" style="126" customWidth="1"/>
    <col min="271" max="274" width="7.375" style="126" customWidth="1"/>
    <col min="275" max="301" width="6.25" style="126" customWidth="1"/>
    <col min="302" max="302" width="4.75" style="126" customWidth="1"/>
    <col min="303" max="303" width="0" style="126" hidden="1" customWidth="1"/>
    <col min="304" max="304" width="12.625" style="126" customWidth="1"/>
    <col min="305" max="305" width="15.375" style="126" customWidth="1"/>
    <col min="306" max="306" width="12.625" style="126" customWidth="1"/>
    <col min="307" max="308" width="15.625" style="126" customWidth="1"/>
    <col min="309" max="506" width="11.625" style="126"/>
    <col min="507" max="507" width="7.125" style="126" customWidth="1"/>
    <col min="508" max="508" width="5.125" style="126" customWidth="1"/>
    <col min="509" max="509" width="3.625" style="126" customWidth="1"/>
    <col min="510" max="512" width="8.25" style="126" customWidth="1"/>
    <col min="513" max="513" width="5" style="126" customWidth="1"/>
    <col min="514" max="514" width="8.375" style="126" customWidth="1"/>
    <col min="515" max="526" width="6.125" style="126" customWidth="1"/>
    <col min="527" max="530" width="7.375" style="126" customWidth="1"/>
    <col min="531" max="557" width="6.25" style="126" customWidth="1"/>
    <col min="558" max="558" width="4.75" style="126" customWidth="1"/>
    <col min="559" max="559" width="0" style="126" hidden="1" customWidth="1"/>
    <col min="560" max="560" width="12.625" style="126" customWidth="1"/>
    <col min="561" max="561" width="15.375" style="126" customWidth="1"/>
    <col min="562" max="562" width="12.625" style="126" customWidth="1"/>
    <col min="563" max="564" width="15.625" style="126" customWidth="1"/>
    <col min="565" max="762" width="11.625" style="126"/>
    <col min="763" max="763" width="7.125" style="126" customWidth="1"/>
    <col min="764" max="764" width="5.125" style="126" customWidth="1"/>
    <col min="765" max="765" width="3.625" style="126" customWidth="1"/>
    <col min="766" max="768" width="8.25" style="126" customWidth="1"/>
    <col min="769" max="769" width="5" style="126" customWidth="1"/>
    <col min="770" max="770" width="8.375" style="126" customWidth="1"/>
    <col min="771" max="782" width="6.125" style="126" customWidth="1"/>
    <col min="783" max="786" width="7.375" style="126" customWidth="1"/>
    <col min="787" max="813" width="6.25" style="126" customWidth="1"/>
    <col min="814" max="814" width="4.75" style="126" customWidth="1"/>
    <col min="815" max="815" width="0" style="126" hidden="1" customWidth="1"/>
    <col min="816" max="816" width="12.625" style="126" customWidth="1"/>
    <col min="817" max="817" width="15.375" style="126" customWidth="1"/>
    <col min="818" max="818" width="12.625" style="126" customWidth="1"/>
    <col min="819" max="820" width="15.625" style="126" customWidth="1"/>
    <col min="821" max="1018" width="11.625" style="126"/>
    <col min="1019" max="1019" width="7.125" style="126" customWidth="1"/>
    <col min="1020" max="1020" width="5.125" style="126" customWidth="1"/>
    <col min="1021" max="1021" width="3.625" style="126" customWidth="1"/>
    <col min="1022" max="1024" width="8.25" style="126" customWidth="1"/>
    <col min="1025" max="1025" width="5" style="126" customWidth="1"/>
    <col min="1026" max="1026" width="8.375" style="126" customWidth="1"/>
    <col min="1027" max="1038" width="6.125" style="126" customWidth="1"/>
    <col min="1039" max="1042" width="7.375" style="126" customWidth="1"/>
    <col min="1043" max="1069" width="6.25" style="126" customWidth="1"/>
    <col min="1070" max="1070" width="4.75" style="126" customWidth="1"/>
    <col min="1071" max="1071" width="0" style="126" hidden="1" customWidth="1"/>
    <col min="1072" max="1072" width="12.625" style="126" customWidth="1"/>
    <col min="1073" max="1073" width="15.375" style="126" customWidth="1"/>
    <col min="1074" max="1074" width="12.625" style="126" customWidth="1"/>
    <col min="1075" max="1076" width="15.625" style="126" customWidth="1"/>
    <col min="1077" max="1274" width="11.625" style="126"/>
    <col min="1275" max="1275" width="7.125" style="126" customWidth="1"/>
    <col min="1276" max="1276" width="5.125" style="126" customWidth="1"/>
    <col min="1277" max="1277" width="3.625" style="126" customWidth="1"/>
    <col min="1278" max="1280" width="8.25" style="126" customWidth="1"/>
    <col min="1281" max="1281" width="5" style="126" customWidth="1"/>
    <col min="1282" max="1282" width="8.375" style="126" customWidth="1"/>
    <col min="1283" max="1294" width="6.125" style="126" customWidth="1"/>
    <col min="1295" max="1298" width="7.375" style="126" customWidth="1"/>
    <col min="1299" max="1325" width="6.25" style="126" customWidth="1"/>
    <col min="1326" max="1326" width="4.75" style="126" customWidth="1"/>
    <col min="1327" max="1327" width="0" style="126" hidden="1" customWidth="1"/>
    <col min="1328" max="1328" width="12.625" style="126" customWidth="1"/>
    <col min="1329" max="1329" width="15.375" style="126" customWidth="1"/>
    <col min="1330" max="1330" width="12.625" style="126" customWidth="1"/>
    <col min="1331" max="1332" width="15.625" style="126" customWidth="1"/>
    <col min="1333" max="1530" width="11.625" style="126"/>
    <col min="1531" max="1531" width="7.125" style="126" customWidth="1"/>
    <col min="1532" max="1532" width="5.125" style="126" customWidth="1"/>
    <col min="1533" max="1533" width="3.625" style="126" customWidth="1"/>
    <col min="1534" max="1536" width="8.25" style="126" customWidth="1"/>
    <col min="1537" max="1537" width="5" style="126" customWidth="1"/>
    <col min="1538" max="1538" width="8.375" style="126" customWidth="1"/>
    <col min="1539" max="1550" width="6.125" style="126" customWidth="1"/>
    <col min="1551" max="1554" width="7.375" style="126" customWidth="1"/>
    <col min="1555" max="1581" width="6.25" style="126" customWidth="1"/>
    <col min="1582" max="1582" width="4.75" style="126" customWidth="1"/>
    <col min="1583" max="1583" width="0" style="126" hidden="1" customWidth="1"/>
    <col min="1584" max="1584" width="12.625" style="126" customWidth="1"/>
    <col min="1585" max="1585" width="15.375" style="126" customWidth="1"/>
    <col min="1586" max="1586" width="12.625" style="126" customWidth="1"/>
    <col min="1587" max="1588" width="15.625" style="126" customWidth="1"/>
    <col min="1589" max="1786" width="11.625" style="126"/>
    <col min="1787" max="1787" width="7.125" style="126" customWidth="1"/>
    <col min="1788" max="1788" width="5.125" style="126" customWidth="1"/>
    <col min="1789" max="1789" width="3.625" style="126" customWidth="1"/>
    <col min="1790" max="1792" width="8.25" style="126" customWidth="1"/>
    <col min="1793" max="1793" width="5" style="126" customWidth="1"/>
    <col min="1794" max="1794" width="8.375" style="126" customWidth="1"/>
    <col min="1795" max="1806" width="6.125" style="126" customWidth="1"/>
    <col min="1807" max="1810" width="7.375" style="126" customWidth="1"/>
    <col min="1811" max="1837" width="6.25" style="126" customWidth="1"/>
    <col min="1838" max="1838" width="4.75" style="126" customWidth="1"/>
    <col min="1839" max="1839" width="0" style="126" hidden="1" customWidth="1"/>
    <col min="1840" max="1840" width="12.625" style="126" customWidth="1"/>
    <col min="1841" max="1841" width="15.375" style="126" customWidth="1"/>
    <col min="1842" max="1842" width="12.625" style="126" customWidth="1"/>
    <col min="1843" max="1844" width="15.625" style="126" customWidth="1"/>
    <col min="1845" max="2042" width="11.625" style="126"/>
    <col min="2043" max="2043" width="7.125" style="126" customWidth="1"/>
    <col min="2044" max="2044" width="5.125" style="126" customWidth="1"/>
    <col min="2045" max="2045" width="3.625" style="126" customWidth="1"/>
    <col min="2046" max="2048" width="8.25" style="126" customWidth="1"/>
    <col min="2049" max="2049" width="5" style="126" customWidth="1"/>
    <col min="2050" max="2050" width="8.375" style="126" customWidth="1"/>
    <col min="2051" max="2062" width="6.125" style="126" customWidth="1"/>
    <col min="2063" max="2066" width="7.375" style="126" customWidth="1"/>
    <col min="2067" max="2093" width="6.25" style="126" customWidth="1"/>
    <col min="2094" max="2094" width="4.75" style="126" customWidth="1"/>
    <col min="2095" max="2095" width="0" style="126" hidden="1" customWidth="1"/>
    <col min="2096" max="2096" width="12.625" style="126" customWidth="1"/>
    <col min="2097" max="2097" width="15.375" style="126" customWidth="1"/>
    <col min="2098" max="2098" width="12.625" style="126" customWidth="1"/>
    <col min="2099" max="2100" width="15.625" style="126" customWidth="1"/>
    <col min="2101" max="2298" width="11.625" style="126"/>
    <col min="2299" max="2299" width="7.125" style="126" customWidth="1"/>
    <col min="2300" max="2300" width="5.125" style="126" customWidth="1"/>
    <col min="2301" max="2301" width="3.625" style="126" customWidth="1"/>
    <col min="2302" max="2304" width="8.25" style="126" customWidth="1"/>
    <col min="2305" max="2305" width="5" style="126" customWidth="1"/>
    <col min="2306" max="2306" width="8.375" style="126" customWidth="1"/>
    <col min="2307" max="2318" width="6.125" style="126" customWidth="1"/>
    <col min="2319" max="2322" width="7.375" style="126" customWidth="1"/>
    <col min="2323" max="2349" width="6.25" style="126" customWidth="1"/>
    <col min="2350" max="2350" width="4.75" style="126" customWidth="1"/>
    <col min="2351" max="2351" width="0" style="126" hidden="1" customWidth="1"/>
    <col min="2352" max="2352" width="12.625" style="126" customWidth="1"/>
    <col min="2353" max="2353" width="15.375" style="126" customWidth="1"/>
    <col min="2354" max="2354" width="12.625" style="126" customWidth="1"/>
    <col min="2355" max="2356" width="15.625" style="126" customWidth="1"/>
    <col min="2357" max="2554" width="11.625" style="126"/>
    <col min="2555" max="2555" width="7.125" style="126" customWidth="1"/>
    <col min="2556" max="2556" width="5.125" style="126" customWidth="1"/>
    <col min="2557" max="2557" width="3.625" style="126" customWidth="1"/>
    <col min="2558" max="2560" width="8.25" style="126" customWidth="1"/>
    <col min="2561" max="2561" width="5" style="126" customWidth="1"/>
    <col min="2562" max="2562" width="8.375" style="126" customWidth="1"/>
    <col min="2563" max="2574" width="6.125" style="126" customWidth="1"/>
    <col min="2575" max="2578" width="7.375" style="126" customWidth="1"/>
    <col min="2579" max="2605" width="6.25" style="126" customWidth="1"/>
    <col min="2606" max="2606" width="4.75" style="126" customWidth="1"/>
    <col min="2607" max="2607" width="0" style="126" hidden="1" customWidth="1"/>
    <col min="2608" max="2608" width="12.625" style="126" customWidth="1"/>
    <col min="2609" max="2609" width="15.375" style="126" customWidth="1"/>
    <col min="2610" max="2610" width="12.625" style="126" customWidth="1"/>
    <col min="2611" max="2612" width="15.625" style="126" customWidth="1"/>
    <col min="2613" max="2810" width="11.625" style="126"/>
    <col min="2811" max="2811" width="7.125" style="126" customWidth="1"/>
    <col min="2812" max="2812" width="5.125" style="126" customWidth="1"/>
    <col min="2813" max="2813" width="3.625" style="126" customWidth="1"/>
    <col min="2814" max="2816" width="8.25" style="126" customWidth="1"/>
    <col min="2817" max="2817" width="5" style="126" customWidth="1"/>
    <col min="2818" max="2818" width="8.375" style="126" customWidth="1"/>
    <col min="2819" max="2830" width="6.125" style="126" customWidth="1"/>
    <col min="2831" max="2834" width="7.375" style="126" customWidth="1"/>
    <col min="2835" max="2861" width="6.25" style="126" customWidth="1"/>
    <col min="2862" max="2862" width="4.75" style="126" customWidth="1"/>
    <col min="2863" max="2863" width="0" style="126" hidden="1" customWidth="1"/>
    <col min="2864" max="2864" width="12.625" style="126" customWidth="1"/>
    <col min="2865" max="2865" width="15.375" style="126" customWidth="1"/>
    <col min="2866" max="2866" width="12.625" style="126" customWidth="1"/>
    <col min="2867" max="2868" width="15.625" style="126" customWidth="1"/>
    <col min="2869" max="3066" width="11.625" style="126"/>
    <col min="3067" max="3067" width="7.125" style="126" customWidth="1"/>
    <col min="3068" max="3068" width="5.125" style="126" customWidth="1"/>
    <col min="3069" max="3069" width="3.625" style="126" customWidth="1"/>
    <col min="3070" max="3072" width="8.25" style="126" customWidth="1"/>
    <col min="3073" max="3073" width="5" style="126" customWidth="1"/>
    <col min="3074" max="3074" width="8.375" style="126" customWidth="1"/>
    <col min="3075" max="3086" width="6.125" style="126" customWidth="1"/>
    <col min="3087" max="3090" width="7.375" style="126" customWidth="1"/>
    <col min="3091" max="3117" width="6.25" style="126" customWidth="1"/>
    <col min="3118" max="3118" width="4.75" style="126" customWidth="1"/>
    <col min="3119" max="3119" width="0" style="126" hidden="1" customWidth="1"/>
    <col min="3120" max="3120" width="12.625" style="126" customWidth="1"/>
    <col min="3121" max="3121" width="15.375" style="126" customWidth="1"/>
    <col min="3122" max="3122" width="12.625" style="126" customWidth="1"/>
    <col min="3123" max="3124" width="15.625" style="126" customWidth="1"/>
    <col min="3125" max="3322" width="11.625" style="126"/>
    <col min="3323" max="3323" width="7.125" style="126" customWidth="1"/>
    <col min="3324" max="3324" width="5.125" style="126" customWidth="1"/>
    <col min="3325" max="3325" width="3.625" style="126" customWidth="1"/>
    <col min="3326" max="3328" width="8.25" style="126" customWidth="1"/>
    <col min="3329" max="3329" width="5" style="126" customWidth="1"/>
    <col min="3330" max="3330" width="8.375" style="126" customWidth="1"/>
    <col min="3331" max="3342" width="6.125" style="126" customWidth="1"/>
    <col min="3343" max="3346" width="7.375" style="126" customWidth="1"/>
    <col min="3347" max="3373" width="6.25" style="126" customWidth="1"/>
    <col min="3374" max="3374" width="4.75" style="126" customWidth="1"/>
    <col min="3375" max="3375" width="0" style="126" hidden="1" customWidth="1"/>
    <col min="3376" max="3376" width="12.625" style="126" customWidth="1"/>
    <col min="3377" max="3377" width="15.375" style="126" customWidth="1"/>
    <col min="3378" max="3378" width="12.625" style="126" customWidth="1"/>
    <col min="3379" max="3380" width="15.625" style="126" customWidth="1"/>
    <col min="3381" max="3578" width="11.625" style="126"/>
    <col min="3579" max="3579" width="7.125" style="126" customWidth="1"/>
    <col min="3580" max="3580" width="5.125" style="126" customWidth="1"/>
    <col min="3581" max="3581" width="3.625" style="126" customWidth="1"/>
    <col min="3582" max="3584" width="8.25" style="126" customWidth="1"/>
    <col min="3585" max="3585" width="5" style="126" customWidth="1"/>
    <col min="3586" max="3586" width="8.375" style="126" customWidth="1"/>
    <col min="3587" max="3598" width="6.125" style="126" customWidth="1"/>
    <col min="3599" max="3602" width="7.375" style="126" customWidth="1"/>
    <col min="3603" max="3629" width="6.25" style="126" customWidth="1"/>
    <col min="3630" max="3630" width="4.75" style="126" customWidth="1"/>
    <col min="3631" max="3631" width="0" style="126" hidden="1" customWidth="1"/>
    <col min="3632" max="3632" width="12.625" style="126" customWidth="1"/>
    <col min="3633" max="3633" width="15.375" style="126" customWidth="1"/>
    <col min="3634" max="3634" width="12.625" style="126" customWidth="1"/>
    <col min="3635" max="3636" width="15.625" style="126" customWidth="1"/>
    <col min="3637" max="3834" width="11.625" style="126"/>
    <col min="3835" max="3835" width="7.125" style="126" customWidth="1"/>
    <col min="3836" max="3836" width="5.125" style="126" customWidth="1"/>
    <col min="3837" max="3837" width="3.625" style="126" customWidth="1"/>
    <col min="3838" max="3840" width="8.25" style="126" customWidth="1"/>
    <col min="3841" max="3841" width="5" style="126" customWidth="1"/>
    <col min="3842" max="3842" width="8.375" style="126" customWidth="1"/>
    <col min="3843" max="3854" width="6.125" style="126" customWidth="1"/>
    <col min="3855" max="3858" width="7.375" style="126" customWidth="1"/>
    <col min="3859" max="3885" width="6.25" style="126" customWidth="1"/>
    <col min="3886" max="3886" width="4.75" style="126" customWidth="1"/>
    <col min="3887" max="3887" width="0" style="126" hidden="1" customWidth="1"/>
    <col min="3888" max="3888" width="12.625" style="126" customWidth="1"/>
    <col min="3889" max="3889" width="15.375" style="126" customWidth="1"/>
    <col min="3890" max="3890" width="12.625" style="126" customWidth="1"/>
    <col min="3891" max="3892" width="15.625" style="126" customWidth="1"/>
    <col min="3893" max="4090" width="11.625" style="126"/>
    <col min="4091" max="4091" width="7.125" style="126" customWidth="1"/>
    <col min="4092" max="4092" width="5.125" style="126" customWidth="1"/>
    <col min="4093" max="4093" width="3.625" style="126" customWidth="1"/>
    <col min="4094" max="4096" width="8.25" style="126" customWidth="1"/>
    <col min="4097" max="4097" width="5" style="126" customWidth="1"/>
    <col min="4098" max="4098" width="8.375" style="126" customWidth="1"/>
    <col min="4099" max="4110" width="6.125" style="126" customWidth="1"/>
    <col min="4111" max="4114" width="7.375" style="126" customWidth="1"/>
    <col min="4115" max="4141" width="6.25" style="126" customWidth="1"/>
    <col min="4142" max="4142" width="4.75" style="126" customWidth="1"/>
    <col min="4143" max="4143" width="0" style="126" hidden="1" customWidth="1"/>
    <col min="4144" max="4144" width="12.625" style="126" customWidth="1"/>
    <col min="4145" max="4145" width="15.375" style="126" customWidth="1"/>
    <col min="4146" max="4146" width="12.625" style="126" customWidth="1"/>
    <col min="4147" max="4148" width="15.625" style="126" customWidth="1"/>
    <col min="4149" max="4346" width="11.625" style="126"/>
    <col min="4347" max="4347" width="7.125" style="126" customWidth="1"/>
    <col min="4348" max="4348" width="5.125" style="126" customWidth="1"/>
    <col min="4349" max="4349" width="3.625" style="126" customWidth="1"/>
    <col min="4350" max="4352" width="8.25" style="126" customWidth="1"/>
    <col min="4353" max="4353" width="5" style="126" customWidth="1"/>
    <col min="4354" max="4354" width="8.375" style="126" customWidth="1"/>
    <col min="4355" max="4366" width="6.125" style="126" customWidth="1"/>
    <col min="4367" max="4370" width="7.375" style="126" customWidth="1"/>
    <col min="4371" max="4397" width="6.25" style="126" customWidth="1"/>
    <col min="4398" max="4398" width="4.75" style="126" customWidth="1"/>
    <col min="4399" max="4399" width="0" style="126" hidden="1" customWidth="1"/>
    <col min="4400" max="4400" width="12.625" style="126" customWidth="1"/>
    <col min="4401" max="4401" width="15.375" style="126" customWidth="1"/>
    <col min="4402" max="4402" width="12.625" style="126" customWidth="1"/>
    <col min="4403" max="4404" width="15.625" style="126" customWidth="1"/>
    <col min="4405" max="4602" width="11.625" style="126"/>
    <col min="4603" max="4603" width="7.125" style="126" customWidth="1"/>
    <col min="4604" max="4604" width="5.125" style="126" customWidth="1"/>
    <col min="4605" max="4605" width="3.625" style="126" customWidth="1"/>
    <col min="4606" max="4608" width="8.25" style="126" customWidth="1"/>
    <col min="4609" max="4609" width="5" style="126" customWidth="1"/>
    <col min="4610" max="4610" width="8.375" style="126" customWidth="1"/>
    <col min="4611" max="4622" width="6.125" style="126" customWidth="1"/>
    <col min="4623" max="4626" width="7.375" style="126" customWidth="1"/>
    <col min="4627" max="4653" width="6.25" style="126" customWidth="1"/>
    <col min="4654" max="4654" width="4.75" style="126" customWidth="1"/>
    <col min="4655" max="4655" width="0" style="126" hidden="1" customWidth="1"/>
    <col min="4656" max="4656" width="12.625" style="126" customWidth="1"/>
    <col min="4657" max="4657" width="15.375" style="126" customWidth="1"/>
    <col min="4658" max="4658" width="12.625" style="126" customWidth="1"/>
    <col min="4659" max="4660" width="15.625" style="126" customWidth="1"/>
    <col min="4661" max="4858" width="11.625" style="126"/>
    <col min="4859" max="4859" width="7.125" style="126" customWidth="1"/>
    <col min="4860" max="4860" width="5.125" style="126" customWidth="1"/>
    <col min="4861" max="4861" width="3.625" style="126" customWidth="1"/>
    <col min="4862" max="4864" width="8.25" style="126" customWidth="1"/>
    <col min="4865" max="4865" width="5" style="126" customWidth="1"/>
    <col min="4866" max="4866" width="8.375" style="126" customWidth="1"/>
    <col min="4867" max="4878" width="6.125" style="126" customWidth="1"/>
    <col min="4879" max="4882" width="7.375" style="126" customWidth="1"/>
    <col min="4883" max="4909" width="6.25" style="126" customWidth="1"/>
    <col min="4910" max="4910" width="4.75" style="126" customWidth="1"/>
    <col min="4911" max="4911" width="0" style="126" hidden="1" customWidth="1"/>
    <col min="4912" max="4912" width="12.625" style="126" customWidth="1"/>
    <col min="4913" max="4913" width="15.375" style="126" customWidth="1"/>
    <col min="4914" max="4914" width="12.625" style="126" customWidth="1"/>
    <col min="4915" max="4916" width="15.625" style="126" customWidth="1"/>
    <col min="4917" max="5114" width="11.625" style="126"/>
    <col min="5115" max="5115" width="7.125" style="126" customWidth="1"/>
    <col min="5116" max="5116" width="5.125" style="126" customWidth="1"/>
    <col min="5117" max="5117" width="3.625" style="126" customWidth="1"/>
    <col min="5118" max="5120" width="8.25" style="126" customWidth="1"/>
    <col min="5121" max="5121" width="5" style="126" customWidth="1"/>
    <col min="5122" max="5122" width="8.375" style="126" customWidth="1"/>
    <col min="5123" max="5134" width="6.125" style="126" customWidth="1"/>
    <col min="5135" max="5138" width="7.375" style="126" customWidth="1"/>
    <col min="5139" max="5165" width="6.25" style="126" customWidth="1"/>
    <col min="5166" max="5166" width="4.75" style="126" customWidth="1"/>
    <col min="5167" max="5167" width="0" style="126" hidden="1" customWidth="1"/>
    <col min="5168" max="5168" width="12.625" style="126" customWidth="1"/>
    <col min="5169" max="5169" width="15.375" style="126" customWidth="1"/>
    <col min="5170" max="5170" width="12.625" style="126" customWidth="1"/>
    <col min="5171" max="5172" width="15.625" style="126" customWidth="1"/>
    <col min="5173" max="5370" width="11.625" style="126"/>
    <col min="5371" max="5371" width="7.125" style="126" customWidth="1"/>
    <col min="5372" max="5372" width="5.125" style="126" customWidth="1"/>
    <col min="5373" max="5373" width="3.625" style="126" customWidth="1"/>
    <col min="5374" max="5376" width="8.25" style="126" customWidth="1"/>
    <col min="5377" max="5377" width="5" style="126" customWidth="1"/>
    <col min="5378" max="5378" width="8.375" style="126" customWidth="1"/>
    <col min="5379" max="5390" width="6.125" style="126" customWidth="1"/>
    <col min="5391" max="5394" width="7.375" style="126" customWidth="1"/>
    <col min="5395" max="5421" width="6.25" style="126" customWidth="1"/>
    <col min="5422" max="5422" width="4.75" style="126" customWidth="1"/>
    <col min="5423" max="5423" width="0" style="126" hidden="1" customWidth="1"/>
    <col min="5424" max="5424" width="12.625" style="126" customWidth="1"/>
    <col min="5425" max="5425" width="15.375" style="126" customWidth="1"/>
    <col min="5426" max="5426" width="12.625" style="126" customWidth="1"/>
    <col min="5427" max="5428" width="15.625" style="126" customWidth="1"/>
    <col min="5429" max="5626" width="11.625" style="126"/>
    <col min="5627" max="5627" width="7.125" style="126" customWidth="1"/>
    <col min="5628" max="5628" width="5.125" style="126" customWidth="1"/>
    <col min="5629" max="5629" width="3.625" style="126" customWidth="1"/>
    <col min="5630" max="5632" width="8.25" style="126" customWidth="1"/>
    <col min="5633" max="5633" width="5" style="126" customWidth="1"/>
    <col min="5634" max="5634" width="8.375" style="126" customWidth="1"/>
    <col min="5635" max="5646" width="6.125" style="126" customWidth="1"/>
    <col min="5647" max="5650" width="7.375" style="126" customWidth="1"/>
    <col min="5651" max="5677" width="6.25" style="126" customWidth="1"/>
    <col min="5678" max="5678" width="4.75" style="126" customWidth="1"/>
    <col min="5679" max="5679" width="0" style="126" hidden="1" customWidth="1"/>
    <col min="5680" max="5680" width="12.625" style="126" customWidth="1"/>
    <col min="5681" max="5681" width="15.375" style="126" customWidth="1"/>
    <col min="5682" max="5682" width="12.625" style="126" customWidth="1"/>
    <col min="5683" max="5684" width="15.625" style="126" customWidth="1"/>
    <col min="5685" max="5882" width="11.625" style="126"/>
    <col min="5883" max="5883" width="7.125" style="126" customWidth="1"/>
    <col min="5884" max="5884" width="5.125" style="126" customWidth="1"/>
    <col min="5885" max="5885" width="3.625" style="126" customWidth="1"/>
    <col min="5886" max="5888" width="8.25" style="126" customWidth="1"/>
    <col min="5889" max="5889" width="5" style="126" customWidth="1"/>
    <col min="5890" max="5890" width="8.375" style="126" customWidth="1"/>
    <col min="5891" max="5902" width="6.125" style="126" customWidth="1"/>
    <col min="5903" max="5906" width="7.375" style="126" customWidth="1"/>
    <col min="5907" max="5933" width="6.25" style="126" customWidth="1"/>
    <col min="5934" max="5934" width="4.75" style="126" customWidth="1"/>
    <col min="5935" max="5935" width="0" style="126" hidden="1" customWidth="1"/>
    <col min="5936" max="5936" width="12.625" style="126" customWidth="1"/>
    <col min="5937" max="5937" width="15.375" style="126" customWidth="1"/>
    <col min="5938" max="5938" width="12.625" style="126" customWidth="1"/>
    <col min="5939" max="5940" width="15.625" style="126" customWidth="1"/>
    <col min="5941" max="6138" width="11.625" style="126"/>
    <col min="6139" max="6139" width="7.125" style="126" customWidth="1"/>
    <col min="6140" max="6140" width="5.125" style="126" customWidth="1"/>
    <col min="6141" max="6141" width="3.625" style="126" customWidth="1"/>
    <col min="6142" max="6144" width="8.25" style="126" customWidth="1"/>
    <col min="6145" max="6145" width="5" style="126" customWidth="1"/>
    <col min="6146" max="6146" width="8.375" style="126" customWidth="1"/>
    <col min="6147" max="6158" width="6.125" style="126" customWidth="1"/>
    <col min="6159" max="6162" width="7.375" style="126" customWidth="1"/>
    <col min="6163" max="6189" width="6.25" style="126" customWidth="1"/>
    <col min="6190" max="6190" width="4.75" style="126" customWidth="1"/>
    <col min="6191" max="6191" width="0" style="126" hidden="1" customWidth="1"/>
    <col min="6192" max="6192" width="12.625" style="126" customWidth="1"/>
    <col min="6193" max="6193" width="15.375" style="126" customWidth="1"/>
    <col min="6194" max="6194" width="12.625" style="126" customWidth="1"/>
    <col min="6195" max="6196" width="15.625" style="126" customWidth="1"/>
    <col min="6197" max="6394" width="11.625" style="126"/>
    <col min="6395" max="6395" width="7.125" style="126" customWidth="1"/>
    <col min="6396" max="6396" width="5.125" style="126" customWidth="1"/>
    <col min="6397" max="6397" width="3.625" style="126" customWidth="1"/>
    <col min="6398" max="6400" width="8.25" style="126" customWidth="1"/>
    <col min="6401" max="6401" width="5" style="126" customWidth="1"/>
    <col min="6402" max="6402" width="8.375" style="126" customWidth="1"/>
    <col min="6403" max="6414" width="6.125" style="126" customWidth="1"/>
    <col min="6415" max="6418" width="7.375" style="126" customWidth="1"/>
    <col min="6419" max="6445" width="6.25" style="126" customWidth="1"/>
    <col min="6446" max="6446" width="4.75" style="126" customWidth="1"/>
    <col min="6447" max="6447" width="0" style="126" hidden="1" customWidth="1"/>
    <col min="6448" max="6448" width="12.625" style="126" customWidth="1"/>
    <col min="6449" max="6449" width="15.375" style="126" customWidth="1"/>
    <col min="6450" max="6450" width="12.625" style="126" customWidth="1"/>
    <col min="6451" max="6452" width="15.625" style="126" customWidth="1"/>
    <col min="6453" max="6650" width="11.625" style="126"/>
    <col min="6651" max="6651" width="7.125" style="126" customWidth="1"/>
    <col min="6652" max="6652" width="5.125" style="126" customWidth="1"/>
    <col min="6653" max="6653" width="3.625" style="126" customWidth="1"/>
    <col min="6654" max="6656" width="8.25" style="126" customWidth="1"/>
    <col min="6657" max="6657" width="5" style="126" customWidth="1"/>
    <col min="6658" max="6658" width="8.375" style="126" customWidth="1"/>
    <col min="6659" max="6670" width="6.125" style="126" customWidth="1"/>
    <col min="6671" max="6674" width="7.375" style="126" customWidth="1"/>
    <col min="6675" max="6701" width="6.25" style="126" customWidth="1"/>
    <col min="6702" max="6702" width="4.75" style="126" customWidth="1"/>
    <col min="6703" max="6703" width="0" style="126" hidden="1" customWidth="1"/>
    <col min="6704" max="6704" width="12.625" style="126" customWidth="1"/>
    <col min="6705" max="6705" width="15.375" style="126" customWidth="1"/>
    <col min="6706" max="6706" width="12.625" style="126" customWidth="1"/>
    <col min="6707" max="6708" width="15.625" style="126" customWidth="1"/>
    <col min="6709" max="6906" width="11.625" style="126"/>
    <col min="6907" max="6907" width="7.125" style="126" customWidth="1"/>
    <col min="6908" max="6908" width="5.125" style="126" customWidth="1"/>
    <col min="6909" max="6909" width="3.625" style="126" customWidth="1"/>
    <col min="6910" max="6912" width="8.25" style="126" customWidth="1"/>
    <col min="6913" max="6913" width="5" style="126" customWidth="1"/>
    <col min="6914" max="6914" width="8.375" style="126" customWidth="1"/>
    <col min="6915" max="6926" width="6.125" style="126" customWidth="1"/>
    <col min="6927" max="6930" width="7.375" style="126" customWidth="1"/>
    <col min="6931" max="6957" width="6.25" style="126" customWidth="1"/>
    <col min="6958" max="6958" width="4.75" style="126" customWidth="1"/>
    <col min="6959" max="6959" width="0" style="126" hidden="1" customWidth="1"/>
    <col min="6960" max="6960" width="12.625" style="126" customWidth="1"/>
    <col min="6961" max="6961" width="15.375" style="126" customWidth="1"/>
    <col min="6962" max="6962" width="12.625" style="126" customWidth="1"/>
    <col min="6963" max="6964" width="15.625" style="126" customWidth="1"/>
    <col min="6965" max="7162" width="11.625" style="126"/>
    <col min="7163" max="7163" width="7.125" style="126" customWidth="1"/>
    <col min="7164" max="7164" width="5.125" style="126" customWidth="1"/>
    <col min="7165" max="7165" width="3.625" style="126" customWidth="1"/>
    <col min="7166" max="7168" width="8.25" style="126" customWidth="1"/>
    <col min="7169" max="7169" width="5" style="126" customWidth="1"/>
    <col min="7170" max="7170" width="8.375" style="126" customWidth="1"/>
    <col min="7171" max="7182" width="6.125" style="126" customWidth="1"/>
    <col min="7183" max="7186" width="7.375" style="126" customWidth="1"/>
    <col min="7187" max="7213" width="6.25" style="126" customWidth="1"/>
    <col min="7214" max="7214" width="4.75" style="126" customWidth="1"/>
    <col min="7215" max="7215" width="0" style="126" hidden="1" customWidth="1"/>
    <col min="7216" max="7216" width="12.625" style="126" customWidth="1"/>
    <col min="7217" max="7217" width="15.375" style="126" customWidth="1"/>
    <col min="7218" max="7218" width="12.625" style="126" customWidth="1"/>
    <col min="7219" max="7220" width="15.625" style="126" customWidth="1"/>
    <col min="7221" max="7418" width="11.625" style="126"/>
    <col min="7419" max="7419" width="7.125" style="126" customWidth="1"/>
    <col min="7420" max="7420" width="5.125" style="126" customWidth="1"/>
    <col min="7421" max="7421" width="3.625" style="126" customWidth="1"/>
    <col min="7422" max="7424" width="8.25" style="126" customWidth="1"/>
    <col min="7425" max="7425" width="5" style="126" customWidth="1"/>
    <col min="7426" max="7426" width="8.375" style="126" customWidth="1"/>
    <col min="7427" max="7438" width="6.125" style="126" customWidth="1"/>
    <col min="7439" max="7442" width="7.375" style="126" customWidth="1"/>
    <col min="7443" max="7469" width="6.25" style="126" customWidth="1"/>
    <col min="7470" max="7470" width="4.75" style="126" customWidth="1"/>
    <col min="7471" max="7471" width="0" style="126" hidden="1" customWidth="1"/>
    <col min="7472" max="7472" width="12.625" style="126" customWidth="1"/>
    <col min="7473" max="7473" width="15.375" style="126" customWidth="1"/>
    <col min="7474" max="7474" width="12.625" style="126" customWidth="1"/>
    <col min="7475" max="7476" width="15.625" style="126" customWidth="1"/>
    <col min="7477" max="7674" width="11.625" style="126"/>
    <col min="7675" max="7675" width="7.125" style="126" customWidth="1"/>
    <col min="7676" max="7676" width="5.125" style="126" customWidth="1"/>
    <col min="7677" max="7677" width="3.625" style="126" customWidth="1"/>
    <col min="7678" max="7680" width="8.25" style="126" customWidth="1"/>
    <col min="7681" max="7681" width="5" style="126" customWidth="1"/>
    <col min="7682" max="7682" width="8.375" style="126" customWidth="1"/>
    <col min="7683" max="7694" width="6.125" style="126" customWidth="1"/>
    <col min="7695" max="7698" width="7.375" style="126" customWidth="1"/>
    <col min="7699" max="7725" width="6.25" style="126" customWidth="1"/>
    <col min="7726" max="7726" width="4.75" style="126" customWidth="1"/>
    <col min="7727" max="7727" width="0" style="126" hidden="1" customWidth="1"/>
    <col min="7728" max="7728" width="12.625" style="126" customWidth="1"/>
    <col min="7729" max="7729" width="15.375" style="126" customWidth="1"/>
    <col min="7730" max="7730" width="12.625" style="126" customWidth="1"/>
    <col min="7731" max="7732" width="15.625" style="126" customWidth="1"/>
    <col min="7733" max="7930" width="11.625" style="126"/>
    <col min="7931" max="7931" width="7.125" style="126" customWidth="1"/>
    <col min="7932" max="7932" width="5.125" style="126" customWidth="1"/>
    <col min="7933" max="7933" width="3.625" style="126" customWidth="1"/>
    <col min="7934" max="7936" width="8.25" style="126" customWidth="1"/>
    <col min="7937" max="7937" width="5" style="126" customWidth="1"/>
    <col min="7938" max="7938" width="8.375" style="126" customWidth="1"/>
    <col min="7939" max="7950" width="6.125" style="126" customWidth="1"/>
    <col min="7951" max="7954" width="7.375" style="126" customWidth="1"/>
    <col min="7955" max="7981" width="6.25" style="126" customWidth="1"/>
    <col min="7982" max="7982" width="4.75" style="126" customWidth="1"/>
    <col min="7983" max="7983" width="0" style="126" hidden="1" customWidth="1"/>
    <col min="7984" max="7984" width="12.625" style="126" customWidth="1"/>
    <col min="7985" max="7985" width="15.375" style="126" customWidth="1"/>
    <col min="7986" max="7986" width="12.625" style="126" customWidth="1"/>
    <col min="7987" max="7988" width="15.625" style="126" customWidth="1"/>
    <col min="7989" max="8186" width="11.625" style="126"/>
    <col min="8187" max="8187" width="7.125" style="126" customWidth="1"/>
    <col min="8188" max="8188" width="5.125" style="126" customWidth="1"/>
    <col min="8189" max="8189" width="3.625" style="126" customWidth="1"/>
    <col min="8190" max="8192" width="8.25" style="126" customWidth="1"/>
    <col min="8193" max="8193" width="5" style="126" customWidth="1"/>
    <col min="8194" max="8194" width="8.375" style="126" customWidth="1"/>
    <col min="8195" max="8206" width="6.125" style="126" customWidth="1"/>
    <col min="8207" max="8210" width="7.375" style="126" customWidth="1"/>
    <col min="8211" max="8237" width="6.25" style="126" customWidth="1"/>
    <col min="8238" max="8238" width="4.75" style="126" customWidth="1"/>
    <col min="8239" max="8239" width="0" style="126" hidden="1" customWidth="1"/>
    <col min="8240" max="8240" width="12.625" style="126" customWidth="1"/>
    <col min="8241" max="8241" width="15.375" style="126" customWidth="1"/>
    <col min="8242" max="8242" width="12.625" style="126" customWidth="1"/>
    <col min="8243" max="8244" width="15.625" style="126" customWidth="1"/>
    <col min="8245" max="8442" width="11.625" style="126"/>
    <col min="8443" max="8443" width="7.125" style="126" customWidth="1"/>
    <col min="8444" max="8444" width="5.125" style="126" customWidth="1"/>
    <col min="8445" max="8445" width="3.625" style="126" customWidth="1"/>
    <col min="8446" max="8448" width="8.25" style="126" customWidth="1"/>
    <col min="8449" max="8449" width="5" style="126" customWidth="1"/>
    <col min="8450" max="8450" width="8.375" style="126" customWidth="1"/>
    <col min="8451" max="8462" width="6.125" style="126" customWidth="1"/>
    <col min="8463" max="8466" width="7.375" style="126" customWidth="1"/>
    <col min="8467" max="8493" width="6.25" style="126" customWidth="1"/>
    <col min="8494" max="8494" width="4.75" style="126" customWidth="1"/>
    <col min="8495" max="8495" width="0" style="126" hidden="1" customWidth="1"/>
    <col min="8496" max="8496" width="12.625" style="126" customWidth="1"/>
    <col min="8497" max="8497" width="15.375" style="126" customWidth="1"/>
    <col min="8498" max="8498" width="12.625" style="126" customWidth="1"/>
    <col min="8499" max="8500" width="15.625" style="126" customWidth="1"/>
    <col min="8501" max="8698" width="11.625" style="126"/>
    <col min="8699" max="8699" width="7.125" style="126" customWidth="1"/>
    <col min="8700" max="8700" width="5.125" style="126" customWidth="1"/>
    <col min="8701" max="8701" width="3.625" style="126" customWidth="1"/>
    <col min="8702" max="8704" width="8.25" style="126" customWidth="1"/>
    <col min="8705" max="8705" width="5" style="126" customWidth="1"/>
    <col min="8706" max="8706" width="8.375" style="126" customWidth="1"/>
    <col min="8707" max="8718" width="6.125" style="126" customWidth="1"/>
    <col min="8719" max="8722" width="7.375" style="126" customWidth="1"/>
    <col min="8723" max="8749" width="6.25" style="126" customWidth="1"/>
    <col min="8750" max="8750" width="4.75" style="126" customWidth="1"/>
    <col min="8751" max="8751" width="0" style="126" hidden="1" customWidth="1"/>
    <col min="8752" max="8752" width="12.625" style="126" customWidth="1"/>
    <col min="8753" max="8753" width="15.375" style="126" customWidth="1"/>
    <col min="8754" max="8754" width="12.625" style="126" customWidth="1"/>
    <col min="8755" max="8756" width="15.625" style="126" customWidth="1"/>
    <col min="8757" max="8954" width="11.625" style="126"/>
    <col min="8955" max="8955" width="7.125" style="126" customWidth="1"/>
    <col min="8956" max="8956" width="5.125" style="126" customWidth="1"/>
    <col min="8957" max="8957" width="3.625" style="126" customWidth="1"/>
    <col min="8958" max="8960" width="8.25" style="126" customWidth="1"/>
    <col min="8961" max="8961" width="5" style="126" customWidth="1"/>
    <col min="8962" max="8962" width="8.375" style="126" customWidth="1"/>
    <col min="8963" max="8974" width="6.125" style="126" customWidth="1"/>
    <col min="8975" max="8978" width="7.375" style="126" customWidth="1"/>
    <col min="8979" max="9005" width="6.25" style="126" customWidth="1"/>
    <col min="9006" max="9006" width="4.75" style="126" customWidth="1"/>
    <col min="9007" max="9007" width="0" style="126" hidden="1" customWidth="1"/>
    <col min="9008" max="9008" width="12.625" style="126" customWidth="1"/>
    <col min="9009" max="9009" width="15.375" style="126" customWidth="1"/>
    <col min="9010" max="9010" width="12.625" style="126" customWidth="1"/>
    <col min="9011" max="9012" width="15.625" style="126" customWidth="1"/>
    <col min="9013" max="9210" width="11.625" style="126"/>
    <col min="9211" max="9211" width="7.125" style="126" customWidth="1"/>
    <col min="9212" max="9212" width="5.125" style="126" customWidth="1"/>
    <col min="9213" max="9213" width="3.625" style="126" customWidth="1"/>
    <col min="9214" max="9216" width="8.25" style="126" customWidth="1"/>
    <col min="9217" max="9217" width="5" style="126" customWidth="1"/>
    <col min="9218" max="9218" width="8.375" style="126" customWidth="1"/>
    <col min="9219" max="9230" width="6.125" style="126" customWidth="1"/>
    <col min="9231" max="9234" width="7.375" style="126" customWidth="1"/>
    <col min="9235" max="9261" width="6.25" style="126" customWidth="1"/>
    <col min="9262" max="9262" width="4.75" style="126" customWidth="1"/>
    <col min="9263" max="9263" width="0" style="126" hidden="1" customWidth="1"/>
    <col min="9264" max="9264" width="12.625" style="126" customWidth="1"/>
    <col min="9265" max="9265" width="15.375" style="126" customWidth="1"/>
    <col min="9266" max="9266" width="12.625" style="126" customWidth="1"/>
    <col min="9267" max="9268" width="15.625" style="126" customWidth="1"/>
    <col min="9269" max="9466" width="11.625" style="126"/>
    <col min="9467" max="9467" width="7.125" style="126" customWidth="1"/>
    <col min="9468" max="9468" width="5.125" style="126" customWidth="1"/>
    <col min="9469" max="9469" width="3.625" style="126" customWidth="1"/>
    <col min="9470" max="9472" width="8.25" style="126" customWidth="1"/>
    <col min="9473" max="9473" width="5" style="126" customWidth="1"/>
    <col min="9474" max="9474" width="8.375" style="126" customWidth="1"/>
    <col min="9475" max="9486" width="6.125" style="126" customWidth="1"/>
    <col min="9487" max="9490" width="7.375" style="126" customWidth="1"/>
    <col min="9491" max="9517" width="6.25" style="126" customWidth="1"/>
    <col min="9518" max="9518" width="4.75" style="126" customWidth="1"/>
    <col min="9519" max="9519" width="0" style="126" hidden="1" customWidth="1"/>
    <col min="9520" max="9520" width="12.625" style="126" customWidth="1"/>
    <col min="9521" max="9521" width="15.375" style="126" customWidth="1"/>
    <col min="9522" max="9522" width="12.625" style="126" customWidth="1"/>
    <col min="9523" max="9524" width="15.625" style="126" customWidth="1"/>
    <col min="9525" max="9722" width="11.625" style="126"/>
    <col min="9723" max="9723" width="7.125" style="126" customWidth="1"/>
    <col min="9724" max="9724" width="5.125" style="126" customWidth="1"/>
    <col min="9725" max="9725" width="3.625" style="126" customWidth="1"/>
    <col min="9726" max="9728" width="8.25" style="126" customWidth="1"/>
    <col min="9729" max="9729" width="5" style="126" customWidth="1"/>
    <col min="9730" max="9730" width="8.375" style="126" customWidth="1"/>
    <col min="9731" max="9742" width="6.125" style="126" customWidth="1"/>
    <col min="9743" max="9746" width="7.375" style="126" customWidth="1"/>
    <col min="9747" max="9773" width="6.25" style="126" customWidth="1"/>
    <col min="9774" max="9774" width="4.75" style="126" customWidth="1"/>
    <col min="9775" max="9775" width="0" style="126" hidden="1" customWidth="1"/>
    <col min="9776" max="9776" width="12.625" style="126" customWidth="1"/>
    <col min="9777" max="9777" width="15.375" style="126" customWidth="1"/>
    <col min="9778" max="9778" width="12.625" style="126" customWidth="1"/>
    <col min="9779" max="9780" width="15.625" style="126" customWidth="1"/>
    <col min="9781" max="9978" width="11.625" style="126"/>
    <col min="9979" max="9979" width="7.125" style="126" customWidth="1"/>
    <col min="9980" max="9980" width="5.125" style="126" customWidth="1"/>
    <col min="9981" max="9981" width="3.625" style="126" customWidth="1"/>
    <col min="9982" max="9984" width="8.25" style="126" customWidth="1"/>
    <col min="9985" max="9985" width="5" style="126" customWidth="1"/>
    <col min="9986" max="9986" width="8.375" style="126" customWidth="1"/>
    <col min="9987" max="9998" width="6.125" style="126" customWidth="1"/>
    <col min="9999" max="10002" width="7.375" style="126" customWidth="1"/>
    <col min="10003" max="10029" width="6.25" style="126" customWidth="1"/>
    <col min="10030" max="10030" width="4.75" style="126" customWidth="1"/>
    <col min="10031" max="10031" width="0" style="126" hidden="1" customWidth="1"/>
    <col min="10032" max="10032" width="12.625" style="126" customWidth="1"/>
    <col min="10033" max="10033" width="15.375" style="126" customWidth="1"/>
    <col min="10034" max="10034" width="12.625" style="126" customWidth="1"/>
    <col min="10035" max="10036" width="15.625" style="126" customWidth="1"/>
    <col min="10037" max="10234" width="11.625" style="126"/>
    <col min="10235" max="10235" width="7.125" style="126" customWidth="1"/>
    <col min="10236" max="10236" width="5.125" style="126" customWidth="1"/>
    <col min="10237" max="10237" width="3.625" style="126" customWidth="1"/>
    <col min="10238" max="10240" width="8.25" style="126" customWidth="1"/>
    <col min="10241" max="10241" width="5" style="126" customWidth="1"/>
    <col min="10242" max="10242" width="8.375" style="126" customWidth="1"/>
    <col min="10243" max="10254" width="6.125" style="126" customWidth="1"/>
    <col min="10255" max="10258" width="7.375" style="126" customWidth="1"/>
    <col min="10259" max="10285" width="6.25" style="126" customWidth="1"/>
    <col min="10286" max="10286" width="4.75" style="126" customWidth="1"/>
    <col min="10287" max="10287" width="0" style="126" hidden="1" customWidth="1"/>
    <col min="10288" max="10288" width="12.625" style="126" customWidth="1"/>
    <col min="10289" max="10289" width="15.375" style="126" customWidth="1"/>
    <col min="10290" max="10290" width="12.625" style="126" customWidth="1"/>
    <col min="10291" max="10292" width="15.625" style="126" customWidth="1"/>
    <col min="10293" max="10490" width="11.625" style="126"/>
    <col min="10491" max="10491" width="7.125" style="126" customWidth="1"/>
    <col min="10492" max="10492" width="5.125" style="126" customWidth="1"/>
    <col min="10493" max="10493" width="3.625" style="126" customWidth="1"/>
    <col min="10494" max="10496" width="8.25" style="126" customWidth="1"/>
    <col min="10497" max="10497" width="5" style="126" customWidth="1"/>
    <col min="10498" max="10498" width="8.375" style="126" customWidth="1"/>
    <col min="10499" max="10510" width="6.125" style="126" customWidth="1"/>
    <col min="10511" max="10514" width="7.375" style="126" customWidth="1"/>
    <col min="10515" max="10541" width="6.25" style="126" customWidth="1"/>
    <col min="10542" max="10542" width="4.75" style="126" customWidth="1"/>
    <col min="10543" max="10543" width="0" style="126" hidden="1" customWidth="1"/>
    <col min="10544" max="10544" width="12.625" style="126" customWidth="1"/>
    <col min="10545" max="10545" width="15.375" style="126" customWidth="1"/>
    <col min="10546" max="10546" width="12.625" style="126" customWidth="1"/>
    <col min="10547" max="10548" width="15.625" style="126" customWidth="1"/>
    <col min="10549" max="10746" width="11.625" style="126"/>
    <col min="10747" max="10747" width="7.125" style="126" customWidth="1"/>
    <col min="10748" max="10748" width="5.125" style="126" customWidth="1"/>
    <col min="10749" max="10749" width="3.625" style="126" customWidth="1"/>
    <col min="10750" max="10752" width="8.25" style="126" customWidth="1"/>
    <col min="10753" max="10753" width="5" style="126" customWidth="1"/>
    <col min="10754" max="10754" width="8.375" style="126" customWidth="1"/>
    <col min="10755" max="10766" width="6.125" style="126" customWidth="1"/>
    <col min="10767" max="10770" width="7.375" style="126" customWidth="1"/>
    <col min="10771" max="10797" width="6.25" style="126" customWidth="1"/>
    <col min="10798" max="10798" width="4.75" style="126" customWidth="1"/>
    <col min="10799" max="10799" width="0" style="126" hidden="1" customWidth="1"/>
    <col min="10800" max="10800" width="12.625" style="126" customWidth="1"/>
    <col min="10801" max="10801" width="15.375" style="126" customWidth="1"/>
    <col min="10802" max="10802" width="12.625" style="126" customWidth="1"/>
    <col min="10803" max="10804" width="15.625" style="126" customWidth="1"/>
    <col min="10805" max="11002" width="11.625" style="126"/>
    <col min="11003" max="11003" width="7.125" style="126" customWidth="1"/>
    <col min="11004" max="11004" width="5.125" style="126" customWidth="1"/>
    <col min="11005" max="11005" width="3.625" style="126" customWidth="1"/>
    <col min="11006" max="11008" width="8.25" style="126" customWidth="1"/>
    <col min="11009" max="11009" width="5" style="126" customWidth="1"/>
    <col min="11010" max="11010" width="8.375" style="126" customWidth="1"/>
    <col min="11011" max="11022" width="6.125" style="126" customWidth="1"/>
    <col min="11023" max="11026" width="7.375" style="126" customWidth="1"/>
    <col min="11027" max="11053" width="6.25" style="126" customWidth="1"/>
    <col min="11054" max="11054" width="4.75" style="126" customWidth="1"/>
    <col min="11055" max="11055" width="0" style="126" hidden="1" customWidth="1"/>
    <col min="11056" max="11056" width="12.625" style="126" customWidth="1"/>
    <col min="11057" max="11057" width="15.375" style="126" customWidth="1"/>
    <col min="11058" max="11058" width="12.625" style="126" customWidth="1"/>
    <col min="11059" max="11060" width="15.625" style="126" customWidth="1"/>
    <col min="11061" max="11258" width="11.625" style="126"/>
    <col min="11259" max="11259" width="7.125" style="126" customWidth="1"/>
    <col min="11260" max="11260" width="5.125" style="126" customWidth="1"/>
    <col min="11261" max="11261" width="3.625" style="126" customWidth="1"/>
    <col min="11262" max="11264" width="8.25" style="126" customWidth="1"/>
    <col min="11265" max="11265" width="5" style="126" customWidth="1"/>
    <col min="11266" max="11266" width="8.375" style="126" customWidth="1"/>
    <col min="11267" max="11278" width="6.125" style="126" customWidth="1"/>
    <col min="11279" max="11282" width="7.375" style="126" customWidth="1"/>
    <col min="11283" max="11309" width="6.25" style="126" customWidth="1"/>
    <col min="11310" max="11310" width="4.75" style="126" customWidth="1"/>
    <col min="11311" max="11311" width="0" style="126" hidden="1" customWidth="1"/>
    <col min="11312" max="11312" width="12.625" style="126" customWidth="1"/>
    <col min="11313" max="11313" width="15.375" style="126" customWidth="1"/>
    <col min="11314" max="11314" width="12.625" style="126" customWidth="1"/>
    <col min="11315" max="11316" width="15.625" style="126" customWidth="1"/>
    <col min="11317" max="11514" width="11.625" style="126"/>
    <col min="11515" max="11515" width="7.125" style="126" customWidth="1"/>
    <col min="11516" max="11516" width="5.125" style="126" customWidth="1"/>
    <col min="11517" max="11517" width="3.625" style="126" customWidth="1"/>
    <col min="11518" max="11520" width="8.25" style="126" customWidth="1"/>
    <col min="11521" max="11521" width="5" style="126" customWidth="1"/>
    <col min="11522" max="11522" width="8.375" style="126" customWidth="1"/>
    <col min="11523" max="11534" width="6.125" style="126" customWidth="1"/>
    <col min="11535" max="11538" width="7.375" style="126" customWidth="1"/>
    <col min="11539" max="11565" width="6.25" style="126" customWidth="1"/>
    <col min="11566" max="11566" width="4.75" style="126" customWidth="1"/>
    <col min="11567" max="11567" width="0" style="126" hidden="1" customWidth="1"/>
    <col min="11568" max="11568" width="12.625" style="126" customWidth="1"/>
    <col min="11569" max="11569" width="15.375" style="126" customWidth="1"/>
    <col min="11570" max="11570" width="12.625" style="126" customWidth="1"/>
    <col min="11571" max="11572" width="15.625" style="126" customWidth="1"/>
    <col min="11573" max="11770" width="11.625" style="126"/>
    <col min="11771" max="11771" width="7.125" style="126" customWidth="1"/>
    <col min="11772" max="11772" width="5.125" style="126" customWidth="1"/>
    <col min="11773" max="11773" width="3.625" style="126" customWidth="1"/>
    <col min="11774" max="11776" width="8.25" style="126" customWidth="1"/>
    <col min="11777" max="11777" width="5" style="126" customWidth="1"/>
    <col min="11778" max="11778" width="8.375" style="126" customWidth="1"/>
    <col min="11779" max="11790" width="6.125" style="126" customWidth="1"/>
    <col min="11791" max="11794" width="7.375" style="126" customWidth="1"/>
    <col min="11795" max="11821" width="6.25" style="126" customWidth="1"/>
    <col min="11822" max="11822" width="4.75" style="126" customWidth="1"/>
    <col min="11823" max="11823" width="0" style="126" hidden="1" customWidth="1"/>
    <col min="11824" max="11824" width="12.625" style="126" customWidth="1"/>
    <col min="11825" max="11825" width="15.375" style="126" customWidth="1"/>
    <col min="11826" max="11826" width="12.625" style="126" customWidth="1"/>
    <col min="11827" max="11828" width="15.625" style="126" customWidth="1"/>
    <col min="11829" max="12026" width="11.625" style="126"/>
    <col min="12027" max="12027" width="7.125" style="126" customWidth="1"/>
    <col min="12028" max="12028" width="5.125" style="126" customWidth="1"/>
    <col min="12029" max="12029" width="3.625" style="126" customWidth="1"/>
    <col min="12030" max="12032" width="8.25" style="126" customWidth="1"/>
    <col min="12033" max="12033" width="5" style="126" customWidth="1"/>
    <col min="12034" max="12034" width="8.375" style="126" customWidth="1"/>
    <col min="12035" max="12046" width="6.125" style="126" customWidth="1"/>
    <col min="12047" max="12050" width="7.375" style="126" customWidth="1"/>
    <col min="12051" max="12077" width="6.25" style="126" customWidth="1"/>
    <col min="12078" max="12078" width="4.75" style="126" customWidth="1"/>
    <col min="12079" max="12079" width="0" style="126" hidden="1" customWidth="1"/>
    <col min="12080" max="12080" width="12.625" style="126" customWidth="1"/>
    <col min="12081" max="12081" width="15.375" style="126" customWidth="1"/>
    <col min="12082" max="12082" width="12.625" style="126" customWidth="1"/>
    <col min="12083" max="12084" width="15.625" style="126" customWidth="1"/>
    <col min="12085" max="12282" width="11.625" style="126"/>
    <col min="12283" max="12283" width="7.125" style="126" customWidth="1"/>
    <col min="12284" max="12284" width="5.125" style="126" customWidth="1"/>
    <col min="12285" max="12285" width="3.625" style="126" customWidth="1"/>
    <col min="12286" max="12288" width="8.25" style="126" customWidth="1"/>
    <col min="12289" max="12289" width="5" style="126" customWidth="1"/>
    <col min="12290" max="12290" width="8.375" style="126" customWidth="1"/>
    <col min="12291" max="12302" width="6.125" style="126" customWidth="1"/>
    <col min="12303" max="12306" width="7.375" style="126" customWidth="1"/>
    <col min="12307" max="12333" width="6.25" style="126" customWidth="1"/>
    <col min="12334" max="12334" width="4.75" style="126" customWidth="1"/>
    <col min="12335" max="12335" width="0" style="126" hidden="1" customWidth="1"/>
    <col min="12336" max="12336" width="12.625" style="126" customWidth="1"/>
    <col min="12337" max="12337" width="15.375" style="126" customWidth="1"/>
    <col min="12338" max="12338" width="12.625" style="126" customWidth="1"/>
    <col min="12339" max="12340" width="15.625" style="126" customWidth="1"/>
    <col min="12341" max="12538" width="11.625" style="126"/>
    <col min="12539" max="12539" width="7.125" style="126" customWidth="1"/>
    <col min="12540" max="12540" width="5.125" style="126" customWidth="1"/>
    <col min="12541" max="12541" width="3.625" style="126" customWidth="1"/>
    <col min="12542" max="12544" width="8.25" style="126" customWidth="1"/>
    <col min="12545" max="12545" width="5" style="126" customWidth="1"/>
    <col min="12546" max="12546" width="8.375" style="126" customWidth="1"/>
    <col min="12547" max="12558" width="6.125" style="126" customWidth="1"/>
    <col min="12559" max="12562" width="7.375" style="126" customWidth="1"/>
    <col min="12563" max="12589" width="6.25" style="126" customWidth="1"/>
    <col min="12590" max="12590" width="4.75" style="126" customWidth="1"/>
    <col min="12591" max="12591" width="0" style="126" hidden="1" customWidth="1"/>
    <col min="12592" max="12592" width="12.625" style="126" customWidth="1"/>
    <col min="12593" max="12593" width="15.375" style="126" customWidth="1"/>
    <col min="12594" max="12594" width="12.625" style="126" customWidth="1"/>
    <col min="12595" max="12596" width="15.625" style="126" customWidth="1"/>
    <col min="12597" max="12794" width="11.625" style="126"/>
    <col min="12795" max="12795" width="7.125" style="126" customWidth="1"/>
    <col min="12796" max="12796" width="5.125" style="126" customWidth="1"/>
    <col min="12797" max="12797" width="3.625" style="126" customWidth="1"/>
    <col min="12798" max="12800" width="8.25" style="126" customWidth="1"/>
    <col min="12801" max="12801" width="5" style="126" customWidth="1"/>
    <col min="12802" max="12802" width="8.375" style="126" customWidth="1"/>
    <col min="12803" max="12814" width="6.125" style="126" customWidth="1"/>
    <col min="12815" max="12818" width="7.375" style="126" customWidth="1"/>
    <col min="12819" max="12845" width="6.25" style="126" customWidth="1"/>
    <col min="12846" max="12846" width="4.75" style="126" customWidth="1"/>
    <col min="12847" max="12847" width="0" style="126" hidden="1" customWidth="1"/>
    <col min="12848" max="12848" width="12.625" style="126" customWidth="1"/>
    <col min="12849" max="12849" width="15.375" style="126" customWidth="1"/>
    <col min="12850" max="12850" width="12.625" style="126" customWidth="1"/>
    <col min="12851" max="12852" width="15.625" style="126" customWidth="1"/>
    <col min="12853" max="13050" width="11.625" style="126"/>
    <col min="13051" max="13051" width="7.125" style="126" customWidth="1"/>
    <col min="13052" max="13052" width="5.125" style="126" customWidth="1"/>
    <col min="13053" max="13053" width="3.625" style="126" customWidth="1"/>
    <col min="13054" max="13056" width="8.25" style="126" customWidth="1"/>
    <col min="13057" max="13057" width="5" style="126" customWidth="1"/>
    <col min="13058" max="13058" width="8.375" style="126" customWidth="1"/>
    <col min="13059" max="13070" width="6.125" style="126" customWidth="1"/>
    <col min="13071" max="13074" width="7.375" style="126" customWidth="1"/>
    <col min="13075" max="13101" width="6.25" style="126" customWidth="1"/>
    <col min="13102" max="13102" width="4.75" style="126" customWidth="1"/>
    <col min="13103" max="13103" width="0" style="126" hidden="1" customWidth="1"/>
    <col min="13104" max="13104" width="12.625" style="126" customWidth="1"/>
    <col min="13105" max="13105" width="15.375" style="126" customWidth="1"/>
    <col min="13106" max="13106" width="12.625" style="126" customWidth="1"/>
    <col min="13107" max="13108" width="15.625" style="126" customWidth="1"/>
    <col min="13109" max="13306" width="11.625" style="126"/>
    <col min="13307" max="13307" width="7.125" style="126" customWidth="1"/>
    <col min="13308" max="13308" width="5.125" style="126" customWidth="1"/>
    <col min="13309" max="13309" width="3.625" style="126" customWidth="1"/>
    <col min="13310" max="13312" width="8.25" style="126" customWidth="1"/>
    <col min="13313" max="13313" width="5" style="126" customWidth="1"/>
    <col min="13314" max="13314" width="8.375" style="126" customWidth="1"/>
    <col min="13315" max="13326" width="6.125" style="126" customWidth="1"/>
    <col min="13327" max="13330" width="7.375" style="126" customWidth="1"/>
    <col min="13331" max="13357" width="6.25" style="126" customWidth="1"/>
    <col min="13358" max="13358" width="4.75" style="126" customWidth="1"/>
    <col min="13359" max="13359" width="0" style="126" hidden="1" customWidth="1"/>
    <col min="13360" max="13360" width="12.625" style="126" customWidth="1"/>
    <col min="13361" max="13361" width="15.375" style="126" customWidth="1"/>
    <col min="13362" max="13362" width="12.625" style="126" customWidth="1"/>
    <col min="13363" max="13364" width="15.625" style="126" customWidth="1"/>
    <col min="13365" max="13562" width="11.625" style="126"/>
    <col min="13563" max="13563" width="7.125" style="126" customWidth="1"/>
    <col min="13564" max="13564" width="5.125" style="126" customWidth="1"/>
    <col min="13565" max="13565" width="3.625" style="126" customWidth="1"/>
    <col min="13566" max="13568" width="8.25" style="126" customWidth="1"/>
    <col min="13569" max="13569" width="5" style="126" customWidth="1"/>
    <col min="13570" max="13570" width="8.375" style="126" customWidth="1"/>
    <col min="13571" max="13582" width="6.125" style="126" customWidth="1"/>
    <col min="13583" max="13586" width="7.375" style="126" customWidth="1"/>
    <col min="13587" max="13613" width="6.25" style="126" customWidth="1"/>
    <col min="13614" max="13614" width="4.75" style="126" customWidth="1"/>
    <col min="13615" max="13615" width="0" style="126" hidden="1" customWidth="1"/>
    <col min="13616" max="13616" width="12.625" style="126" customWidth="1"/>
    <col min="13617" max="13617" width="15.375" style="126" customWidth="1"/>
    <col min="13618" max="13618" width="12.625" style="126" customWidth="1"/>
    <col min="13619" max="13620" width="15.625" style="126" customWidth="1"/>
    <col min="13621" max="13818" width="11.625" style="126"/>
    <col min="13819" max="13819" width="7.125" style="126" customWidth="1"/>
    <col min="13820" max="13820" width="5.125" style="126" customWidth="1"/>
    <col min="13821" max="13821" width="3.625" style="126" customWidth="1"/>
    <col min="13822" max="13824" width="8.25" style="126" customWidth="1"/>
    <col min="13825" max="13825" width="5" style="126" customWidth="1"/>
    <col min="13826" max="13826" width="8.375" style="126" customWidth="1"/>
    <col min="13827" max="13838" width="6.125" style="126" customWidth="1"/>
    <col min="13839" max="13842" width="7.375" style="126" customWidth="1"/>
    <col min="13843" max="13869" width="6.25" style="126" customWidth="1"/>
    <col min="13870" max="13870" width="4.75" style="126" customWidth="1"/>
    <col min="13871" max="13871" width="0" style="126" hidden="1" customWidth="1"/>
    <col min="13872" max="13872" width="12.625" style="126" customWidth="1"/>
    <col min="13873" max="13873" width="15.375" style="126" customWidth="1"/>
    <col min="13874" max="13874" width="12.625" style="126" customWidth="1"/>
    <col min="13875" max="13876" width="15.625" style="126" customWidth="1"/>
    <col min="13877" max="14074" width="11.625" style="126"/>
    <col min="14075" max="14075" width="7.125" style="126" customWidth="1"/>
    <col min="14076" max="14076" width="5.125" style="126" customWidth="1"/>
    <col min="14077" max="14077" width="3.625" style="126" customWidth="1"/>
    <col min="14078" max="14080" width="8.25" style="126" customWidth="1"/>
    <col min="14081" max="14081" width="5" style="126" customWidth="1"/>
    <col min="14082" max="14082" width="8.375" style="126" customWidth="1"/>
    <col min="14083" max="14094" width="6.125" style="126" customWidth="1"/>
    <col min="14095" max="14098" width="7.375" style="126" customWidth="1"/>
    <col min="14099" max="14125" width="6.25" style="126" customWidth="1"/>
    <col min="14126" max="14126" width="4.75" style="126" customWidth="1"/>
    <col min="14127" max="14127" width="0" style="126" hidden="1" customWidth="1"/>
    <col min="14128" max="14128" width="12.625" style="126" customWidth="1"/>
    <col min="14129" max="14129" width="15.375" style="126" customWidth="1"/>
    <col min="14130" max="14130" width="12.625" style="126" customWidth="1"/>
    <col min="14131" max="14132" width="15.625" style="126" customWidth="1"/>
    <col min="14133" max="14330" width="11.625" style="126"/>
    <col min="14331" max="14331" width="7.125" style="126" customWidth="1"/>
    <col min="14332" max="14332" width="5.125" style="126" customWidth="1"/>
    <col min="14333" max="14333" width="3.625" style="126" customWidth="1"/>
    <col min="14334" max="14336" width="8.25" style="126" customWidth="1"/>
    <col min="14337" max="14337" width="5" style="126" customWidth="1"/>
    <col min="14338" max="14338" width="8.375" style="126" customWidth="1"/>
    <col min="14339" max="14350" width="6.125" style="126" customWidth="1"/>
    <col min="14351" max="14354" width="7.375" style="126" customWidth="1"/>
    <col min="14355" max="14381" width="6.25" style="126" customWidth="1"/>
    <col min="14382" max="14382" width="4.75" style="126" customWidth="1"/>
    <col min="14383" max="14383" width="0" style="126" hidden="1" customWidth="1"/>
    <col min="14384" max="14384" width="12.625" style="126" customWidth="1"/>
    <col min="14385" max="14385" width="15.375" style="126" customWidth="1"/>
    <col min="14386" max="14386" width="12.625" style="126" customWidth="1"/>
    <col min="14387" max="14388" width="15.625" style="126" customWidth="1"/>
    <col min="14389" max="14586" width="11.625" style="126"/>
    <col min="14587" max="14587" width="7.125" style="126" customWidth="1"/>
    <col min="14588" max="14588" width="5.125" style="126" customWidth="1"/>
    <col min="14589" max="14589" width="3.625" style="126" customWidth="1"/>
    <col min="14590" max="14592" width="8.25" style="126" customWidth="1"/>
    <col min="14593" max="14593" width="5" style="126" customWidth="1"/>
    <col min="14594" max="14594" width="8.375" style="126" customWidth="1"/>
    <col min="14595" max="14606" width="6.125" style="126" customWidth="1"/>
    <col min="14607" max="14610" width="7.375" style="126" customWidth="1"/>
    <col min="14611" max="14637" width="6.25" style="126" customWidth="1"/>
    <col min="14638" max="14638" width="4.75" style="126" customWidth="1"/>
    <col min="14639" max="14639" width="0" style="126" hidden="1" customWidth="1"/>
    <col min="14640" max="14640" width="12.625" style="126" customWidth="1"/>
    <col min="14641" max="14641" width="15.375" style="126" customWidth="1"/>
    <col min="14642" max="14642" width="12.625" style="126" customWidth="1"/>
    <col min="14643" max="14644" width="15.625" style="126" customWidth="1"/>
    <col min="14645" max="14842" width="11.625" style="126"/>
    <col min="14843" max="14843" width="7.125" style="126" customWidth="1"/>
    <col min="14844" max="14844" width="5.125" style="126" customWidth="1"/>
    <col min="14845" max="14845" width="3.625" style="126" customWidth="1"/>
    <col min="14846" max="14848" width="8.25" style="126" customWidth="1"/>
    <col min="14849" max="14849" width="5" style="126" customWidth="1"/>
    <col min="14850" max="14850" width="8.375" style="126" customWidth="1"/>
    <col min="14851" max="14862" width="6.125" style="126" customWidth="1"/>
    <col min="14863" max="14866" width="7.375" style="126" customWidth="1"/>
    <col min="14867" max="14893" width="6.25" style="126" customWidth="1"/>
    <col min="14894" max="14894" width="4.75" style="126" customWidth="1"/>
    <col min="14895" max="14895" width="0" style="126" hidden="1" customWidth="1"/>
    <col min="14896" max="14896" width="12.625" style="126" customWidth="1"/>
    <col min="14897" max="14897" width="15.375" style="126" customWidth="1"/>
    <col min="14898" max="14898" width="12.625" style="126" customWidth="1"/>
    <col min="14899" max="14900" width="15.625" style="126" customWidth="1"/>
    <col min="14901" max="15098" width="11.625" style="126"/>
    <col min="15099" max="15099" width="7.125" style="126" customWidth="1"/>
    <col min="15100" max="15100" width="5.125" style="126" customWidth="1"/>
    <col min="15101" max="15101" width="3.625" style="126" customWidth="1"/>
    <col min="15102" max="15104" width="8.25" style="126" customWidth="1"/>
    <col min="15105" max="15105" width="5" style="126" customWidth="1"/>
    <col min="15106" max="15106" width="8.375" style="126" customWidth="1"/>
    <col min="15107" max="15118" width="6.125" style="126" customWidth="1"/>
    <col min="15119" max="15122" width="7.375" style="126" customWidth="1"/>
    <col min="15123" max="15149" width="6.25" style="126" customWidth="1"/>
    <col min="15150" max="15150" width="4.75" style="126" customWidth="1"/>
    <col min="15151" max="15151" width="0" style="126" hidden="1" customWidth="1"/>
    <col min="15152" max="15152" width="12.625" style="126" customWidth="1"/>
    <col min="15153" max="15153" width="15.375" style="126" customWidth="1"/>
    <col min="15154" max="15154" width="12.625" style="126" customWidth="1"/>
    <col min="15155" max="15156" width="15.625" style="126" customWidth="1"/>
    <col min="15157" max="15354" width="11.625" style="126"/>
    <col min="15355" max="15355" width="7.125" style="126" customWidth="1"/>
    <col min="15356" max="15356" width="5.125" style="126" customWidth="1"/>
    <col min="15357" max="15357" width="3.625" style="126" customWidth="1"/>
    <col min="15358" max="15360" width="8.25" style="126" customWidth="1"/>
    <col min="15361" max="15361" width="5" style="126" customWidth="1"/>
    <col min="15362" max="15362" width="8.375" style="126" customWidth="1"/>
    <col min="15363" max="15374" width="6.125" style="126" customWidth="1"/>
    <col min="15375" max="15378" width="7.375" style="126" customWidth="1"/>
    <col min="15379" max="15405" width="6.25" style="126" customWidth="1"/>
    <col min="15406" max="15406" width="4.75" style="126" customWidth="1"/>
    <col min="15407" max="15407" width="0" style="126" hidden="1" customWidth="1"/>
    <col min="15408" max="15408" width="12.625" style="126" customWidth="1"/>
    <col min="15409" max="15409" width="15.375" style="126" customWidth="1"/>
    <col min="15410" max="15410" width="12.625" style="126" customWidth="1"/>
    <col min="15411" max="15412" width="15.625" style="126" customWidth="1"/>
    <col min="15413" max="15610" width="11.625" style="126"/>
    <col min="15611" max="15611" width="7.125" style="126" customWidth="1"/>
    <col min="15612" max="15612" width="5.125" style="126" customWidth="1"/>
    <col min="15613" max="15613" width="3.625" style="126" customWidth="1"/>
    <col min="15614" max="15616" width="8.25" style="126" customWidth="1"/>
    <col min="15617" max="15617" width="5" style="126" customWidth="1"/>
    <col min="15618" max="15618" width="8.375" style="126" customWidth="1"/>
    <col min="15619" max="15630" width="6.125" style="126" customWidth="1"/>
    <col min="15631" max="15634" width="7.375" style="126" customWidth="1"/>
    <col min="15635" max="15661" width="6.25" style="126" customWidth="1"/>
    <col min="15662" max="15662" width="4.75" style="126" customWidth="1"/>
    <col min="15663" max="15663" width="0" style="126" hidden="1" customWidth="1"/>
    <col min="15664" max="15664" width="12.625" style="126" customWidth="1"/>
    <col min="15665" max="15665" width="15.375" style="126" customWidth="1"/>
    <col min="15666" max="15666" width="12.625" style="126" customWidth="1"/>
    <col min="15667" max="15668" width="15.625" style="126" customWidth="1"/>
    <col min="15669" max="15866" width="11.625" style="126"/>
    <col min="15867" max="15867" width="7.125" style="126" customWidth="1"/>
    <col min="15868" max="15868" width="5.125" style="126" customWidth="1"/>
    <col min="15869" max="15869" width="3.625" style="126" customWidth="1"/>
    <col min="15870" max="15872" width="8.25" style="126" customWidth="1"/>
    <col min="15873" max="15873" width="5" style="126" customWidth="1"/>
    <col min="15874" max="15874" width="8.375" style="126" customWidth="1"/>
    <col min="15875" max="15886" width="6.125" style="126" customWidth="1"/>
    <col min="15887" max="15890" width="7.375" style="126" customWidth="1"/>
    <col min="15891" max="15917" width="6.25" style="126" customWidth="1"/>
    <col min="15918" max="15918" width="4.75" style="126" customWidth="1"/>
    <col min="15919" max="15919" width="0" style="126" hidden="1" customWidth="1"/>
    <col min="15920" max="15920" width="12.625" style="126" customWidth="1"/>
    <col min="15921" max="15921" width="15.375" style="126" customWidth="1"/>
    <col min="15922" max="15922" width="12.625" style="126" customWidth="1"/>
    <col min="15923" max="15924" width="15.625" style="126" customWidth="1"/>
    <col min="15925" max="16122" width="11.625" style="126"/>
    <col min="16123" max="16123" width="7.125" style="126" customWidth="1"/>
    <col min="16124" max="16124" width="5.125" style="126" customWidth="1"/>
    <col min="16125" max="16125" width="3.625" style="126" customWidth="1"/>
    <col min="16126" max="16128" width="8.25" style="126" customWidth="1"/>
    <col min="16129" max="16129" width="5" style="126" customWidth="1"/>
    <col min="16130" max="16130" width="8.375" style="126" customWidth="1"/>
    <col min="16131" max="16142" width="6.125" style="126" customWidth="1"/>
    <col min="16143" max="16146" width="7.375" style="126" customWidth="1"/>
    <col min="16147" max="16173" width="6.25" style="126" customWidth="1"/>
    <col min="16174" max="16174" width="4.75" style="126" customWidth="1"/>
    <col min="16175" max="16175" width="0" style="126" hidden="1" customWidth="1"/>
    <col min="16176" max="16176" width="12.625" style="126" customWidth="1"/>
    <col min="16177" max="16177" width="15.375" style="126" customWidth="1"/>
    <col min="16178" max="16178" width="12.625" style="126" customWidth="1"/>
    <col min="16179" max="16180" width="15.625" style="126" customWidth="1"/>
    <col min="16181" max="16384" width="11.625" style="126"/>
  </cols>
  <sheetData>
    <row r="1" spans="2:56" ht="45" customHeight="1" x14ac:dyDescent="0.3">
      <c r="B1" s="125" t="s">
        <v>122</v>
      </c>
      <c r="D1" s="127"/>
      <c r="AZ1" s="127"/>
      <c r="BA1" s="129"/>
    </row>
    <row r="2" spans="2:56" s="132" customFormat="1" ht="30.75" customHeight="1" x14ac:dyDescent="0.2">
      <c r="B2" s="131" t="s">
        <v>123</v>
      </c>
      <c r="F2" s="133"/>
      <c r="AU2" s="134"/>
      <c r="AV2" s="134"/>
      <c r="AW2" s="134"/>
      <c r="AX2" s="135"/>
      <c r="AY2" s="136"/>
      <c r="BA2" s="137"/>
      <c r="BB2" s="138"/>
      <c r="BC2" s="138"/>
      <c r="BD2" s="137" t="s">
        <v>124</v>
      </c>
    </row>
    <row r="3" spans="2:56" ht="24.95" customHeight="1" x14ac:dyDescent="0.15">
      <c r="B3" s="139" t="s">
        <v>125</v>
      </c>
      <c r="C3" s="140"/>
      <c r="D3" s="141" t="s">
        <v>5</v>
      </c>
      <c r="E3" s="142" t="s">
        <v>6</v>
      </c>
      <c r="F3" s="143" t="s">
        <v>7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5"/>
      <c r="S3" s="146" t="s">
        <v>8</v>
      </c>
      <c r="T3" s="147"/>
      <c r="U3" s="146" t="s">
        <v>9</v>
      </c>
      <c r="V3" s="148"/>
      <c r="W3" s="148"/>
      <c r="X3" s="147"/>
      <c r="Y3" s="142" t="s">
        <v>10</v>
      </c>
      <c r="Z3" s="142" t="s">
        <v>11</v>
      </c>
      <c r="AA3" s="149" t="s">
        <v>12</v>
      </c>
      <c r="AB3" s="149"/>
      <c r="AC3" s="149"/>
      <c r="AD3" s="149"/>
      <c r="AE3" s="149"/>
      <c r="AF3" s="149" t="s">
        <v>13</v>
      </c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2" t="s">
        <v>126</v>
      </c>
      <c r="AW3" s="142" t="s">
        <v>127</v>
      </c>
      <c r="AX3" s="150" t="s">
        <v>16</v>
      </c>
      <c r="AY3" s="142" t="s">
        <v>128</v>
      </c>
      <c r="AZ3" s="142" t="s">
        <v>129</v>
      </c>
      <c r="BA3" s="150" t="s">
        <v>130</v>
      </c>
      <c r="BB3" s="150" t="s">
        <v>131</v>
      </c>
      <c r="BC3" s="150" t="s">
        <v>132</v>
      </c>
      <c r="BD3" s="150" t="s">
        <v>133</v>
      </c>
    </row>
    <row r="4" spans="2:56" ht="24.95" customHeight="1" x14ac:dyDescent="0.15">
      <c r="B4" s="151"/>
      <c r="C4" s="152"/>
      <c r="D4" s="153"/>
      <c r="E4" s="154"/>
      <c r="F4" s="141" t="s">
        <v>22</v>
      </c>
      <c r="G4" s="155" t="s">
        <v>23</v>
      </c>
      <c r="H4" s="143" t="s">
        <v>24</v>
      </c>
      <c r="I4" s="144"/>
      <c r="J4" s="144"/>
      <c r="K4" s="144"/>
      <c r="L4" s="144"/>
      <c r="M4" s="145"/>
      <c r="N4" s="156" t="s">
        <v>25</v>
      </c>
      <c r="O4" s="156"/>
      <c r="P4" s="156"/>
      <c r="Q4" s="149" t="s">
        <v>26</v>
      </c>
      <c r="R4" s="149"/>
      <c r="S4" s="157"/>
      <c r="T4" s="158"/>
      <c r="U4" s="157"/>
      <c r="V4" s="159"/>
      <c r="W4" s="159"/>
      <c r="X4" s="158"/>
      <c r="Y4" s="154"/>
      <c r="Z4" s="154"/>
      <c r="AA4" s="160" t="s">
        <v>27</v>
      </c>
      <c r="AB4" s="147"/>
      <c r="AC4" s="142" t="s">
        <v>28</v>
      </c>
      <c r="AD4" s="142" t="s">
        <v>29</v>
      </c>
      <c r="AE4" s="142" t="s">
        <v>30</v>
      </c>
      <c r="AF4" s="142" t="s">
        <v>31</v>
      </c>
      <c r="AG4" s="144" t="s">
        <v>32</v>
      </c>
      <c r="AH4" s="144"/>
      <c r="AI4" s="144"/>
      <c r="AJ4" s="144"/>
      <c r="AK4" s="144"/>
      <c r="AL4" s="144"/>
      <c r="AM4" s="144"/>
      <c r="AN4" s="144"/>
      <c r="AO4" s="144"/>
      <c r="AP4" s="144"/>
      <c r="AQ4" s="149" t="s">
        <v>33</v>
      </c>
      <c r="AR4" s="149"/>
      <c r="AS4" s="149"/>
      <c r="AT4" s="142" t="s">
        <v>34</v>
      </c>
      <c r="AU4" s="141" t="s">
        <v>35</v>
      </c>
      <c r="AV4" s="161"/>
      <c r="AW4" s="154"/>
      <c r="AX4" s="162"/>
      <c r="AY4" s="154"/>
      <c r="AZ4" s="154"/>
      <c r="BA4" s="162"/>
      <c r="BB4" s="162"/>
      <c r="BC4" s="162"/>
      <c r="BD4" s="162"/>
    </row>
    <row r="5" spans="2:56" ht="24.95" customHeight="1" x14ac:dyDescent="0.15">
      <c r="B5" s="151"/>
      <c r="C5" s="152"/>
      <c r="D5" s="153"/>
      <c r="E5" s="154"/>
      <c r="F5" s="153"/>
      <c r="G5" s="163"/>
      <c r="H5" s="164" t="s">
        <v>38</v>
      </c>
      <c r="I5" s="165" t="s">
        <v>39</v>
      </c>
      <c r="J5" s="165" t="s">
        <v>134</v>
      </c>
      <c r="K5" s="164" t="s">
        <v>41</v>
      </c>
      <c r="L5" s="164" t="s">
        <v>135</v>
      </c>
      <c r="M5" s="164" t="s">
        <v>43</v>
      </c>
      <c r="N5" s="166" t="s">
        <v>44</v>
      </c>
      <c r="O5" s="164" t="s">
        <v>45</v>
      </c>
      <c r="P5" s="164" t="s">
        <v>46</v>
      </c>
      <c r="Q5" s="164" t="s">
        <v>47</v>
      </c>
      <c r="R5" s="165" t="s">
        <v>48</v>
      </c>
      <c r="S5" s="165" t="s">
        <v>136</v>
      </c>
      <c r="T5" s="165" t="s">
        <v>50</v>
      </c>
      <c r="U5" s="165" t="s">
        <v>51</v>
      </c>
      <c r="V5" s="165" t="s">
        <v>52</v>
      </c>
      <c r="W5" s="165" t="s">
        <v>53</v>
      </c>
      <c r="X5" s="165" t="s">
        <v>48</v>
      </c>
      <c r="Y5" s="154"/>
      <c r="Z5" s="154"/>
      <c r="AA5" s="157"/>
      <c r="AB5" s="158"/>
      <c r="AC5" s="154"/>
      <c r="AD5" s="154"/>
      <c r="AE5" s="154"/>
      <c r="AF5" s="154"/>
      <c r="AG5" s="167" t="s">
        <v>54</v>
      </c>
      <c r="AH5" s="168"/>
      <c r="AI5" s="168"/>
      <c r="AJ5" s="168"/>
      <c r="AK5" s="168"/>
      <c r="AL5" s="168"/>
      <c r="AM5" s="169"/>
      <c r="AN5" s="170" t="s">
        <v>55</v>
      </c>
      <c r="AO5" s="170" t="s">
        <v>56</v>
      </c>
      <c r="AP5" s="170" t="s">
        <v>57</v>
      </c>
      <c r="AQ5" s="171" t="s">
        <v>58</v>
      </c>
      <c r="AR5" s="171" t="s">
        <v>137</v>
      </c>
      <c r="AS5" s="171" t="s">
        <v>138</v>
      </c>
      <c r="AT5" s="154"/>
      <c r="AU5" s="154"/>
      <c r="AV5" s="161"/>
      <c r="AW5" s="154"/>
      <c r="AX5" s="162"/>
      <c r="AY5" s="154"/>
      <c r="AZ5" s="154"/>
      <c r="BA5" s="162"/>
      <c r="BB5" s="162"/>
      <c r="BC5" s="162"/>
      <c r="BD5" s="162"/>
    </row>
    <row r="6" spans="2:56" ht="36" customHeight="1" x14ac:dyDescent="0.15">
      <c r="B6" s="151"/>
      <c r="C6" s="152"/>
      <c r="D6" s="153"/>
      <c r="E6" s="154"/>
      <c r="F6" s="153"/>
      <c r="G6" s="163"/>
      <c r="H6" s="172"/>
      <c r="I6" s="173"/>
      <c r="J6" s="173"/>
      <c r="K6" s="172"/>
      <c r="L6" s="172"/>
      <c r="M6" s="172"/>
      <c r="N6" s="174"/>
      <c r="O6" s="172"/>
      <c r="P6" s="172"/>
      <c r="Q6" s="172"/>
      <c r="R6" s="173"/>
      <c r="S6" s="173"/>
      <c r="T6" s="173"/>
      <c r="U6" s="173"/>
      <c r="V6" s="173"/>
      <c r="W6" s="173"/>
      <c r="X6" s="173"/>
      <c r="Y6" s="154"/>
      <c r="Z6" s="154"/>
      <c r="AA6" s="155" t="s">
        <v>61</v>
      </c>
      <c r="AB6" s="155" t="s">
        <v>62</v>
      </c>
      <c r="AC6" s="154"/>
      <c r="AD6" s="154"/>
      <c r="AE6" s="154"/>
      <c r="AF6" s="154"/>
      <c r="AG6" s="175"/>
      <c r="AH6" s="176" t="s">
        <v>139</v>
      </c>
      <c r="AI6" s="176"/>
      <c r="AJ6" s="176"/>
      <c r="AK6" s="177" t="s">
        <v>140</v>
      </c>
      <c r="AL6" s="177"/>
      <c r="AM6" s="177"/>
      <c r="AN6" s="170"/>
      <c r="AO6" s="170"/>
      <c r="AP6" s="170"/>
      <c r="AQ6" s="171"/>
      <c r="AR6" s="171"/>
      <c r="AS6" s="171"/>
      <c r="AT6" s="154"/>
      <c r="AU6" s="154"/>
      <c r="AV6" s="161"/>
      <c r="AW6" s="154"/>
      <c r="AX6" s="162"/>
      <c r="AY6" s="154"/>
      <c r="AZ6" s="154"/>
      <c r="BA6" s="162"/>
      <c r="BB6" s="162"/>
      <c r="BC6" s="162"/>
      <c r="BD6" s="162"/>
    </row>
    <row r="7" spans="2:56" ht="24.95" customHeight="1" x14ac:dyDescent="0.15">
      <c r="B7" s="151"/>
      <c r="C7" s="152"/>
      <c r="D7" s="153"/>
      <c r="E7" s="154"/>
      <c r="F7" s="153"/>
      <c r="G7" s="163"/>
      <c r="H7" s="172"/>
      <c r="I7" s="173"/>
      <c r="J7" s="173"/>
      <c r="K7" s="172"/>
      <c r="L7" s="172"/>
      <c r="M7" s="172"/>
      <c r="N7" s="174"/>
      <c r="O7" s="172"/>
      <c r="P7" s="172"/>
      <c r="Q7" s="172"/>
      <c r="R7" s="173"/>
      <c r="S7" s="173"/>
      <c r="T7" s="173"/>
      <c r="U7" s="173"/>
      <c r="V7" s="173"/>
      <c r="W7" s="173"/>
      <c r="X7" s="173"/>
      <c r="Y7" s="154"/>
      <c r="Z7" s="154"/>
      <c r="AA7" s="163"/>
      <c r="AB7" s="163"/>
      <c r="AC7" s="154"/>
      <c r="AD7" s="154"/>
      <c r="AE7" s="154"/>
      <c r="AF7" s="154"/>
      <c r="AG7" s="175"/>
      <c r="AH7" s="178" t="s">
        <v>65</v>
      </c>
      <c r="AI7" s="178" t="s">
        <v>66</v>
      </c>
      <c r="AJ7" s="179" t="s">
        <v>67</v>
      </c>
      <c r="AK7" s="179" t="s">
        <v>65</v>
      </c>
      <c r="AL7" s="179" t="s">
        <v>68</v>
      </c>
      <c r="AM7" s="180" t="s">
        <v>67</v>
      </c>
      <c r="AN7" s="170"/>
      <c r="AO7" s="170"/>
      <c r="AP7" s="170"/>
      <c r="AQ7" s="171"/>
      <c r="AR7" s="171"/>
      <c r="AS7" s="171"/>
      <c r="AT7" s="154"/>
      <c r="AU7" s="154"/>
      <c r="AV7" s="161"/>
      <c r="AW7" s="154"/>
      <c r="AX7" s="162"/>
      <c r="AY7" s="154"/>
      <c r="AZ7" s="154"/>
      <c r="BA7" s="162"/>
      <c r="BB7" s="162"/>
      <c r="BC7" s="162"/>
      <c r="BD7" s="162"/>
    </row>
    <row r="8" spans="2:56" ht="24.95" customHeight="1" x14ac:dyDescent="0.15">
      <c r="B8" s="151"/>
      <c r="C8" s="152"/>
      <c r="D8" s="153"/>
      <c r="E8" s="154"/>
      <c r="F8" s="153"/>
      <c r="G8" s="163"/>
      <c r="H8" s="172"/>
      <c r="I8" s="173"/>
      <c r="J8" s="173"/>
      <c r="K8" s="172"/>
      <c r="L8" s="172"/>
      <c r="M8" s="172"/>
      <c r="N8" s="174"/>
      <c r="O8" s="172"/>
      <c r="P8" s="172"/>
      <c r="Q8" s="172"/>
      <c r="R8" s="173"/>
      <c r="S8" s="173"/>
      <c r="T8" s="173"/>
      <c r="U8" s="173"/>
      <c r="V8" s="173"/>
      <c r="W8" s="173"/>
      <c r="X8" s="173"/>
      <c r="Y8" s="154"/>
      <c r="Z8" s="154"/>
      <c r="AA8" s="163"/>
      <c r="AB8" s="163"/>
      <c r="AC8" s="154"/>
      <c r="AD8" s="154"/>
      <c r="AE8" s="154"/>
      <c r="AF8" s="154"/>
      <c r="AG8" s="175"/>
      <c r="AH8" s="181"/>
      <c r="AI8" s="181"/>
      <c r="AJ8" s="153"/>
      <c r="AK8" s="153"/>
      <c r="AL8" s="153"/>
      <c r="AM8" s="154"/>
      <c r="AN8" s="170"/>
      <c r="AO8" s="170"/>
      <c r="AP8" s="170"/>
      <c r="AQ8" s="171"/>
      <c r="AR8" s="171"/>
      <c r="AS8" s="171"/>
      <c r="AT8" s="154"/>
      <c r="AU8" s="154"/>
      <c r="AV8" s="161"/>
      <c r="AW8" s="154"/>
      <c r="AX8" s="162"/>
      <c r="AY8" s="154"/>
      <c r="AZ8" s="154"/>
      <c r="BA8" s="162"/>
      <c r="BB8" s="162"/>
      <c r="BC8" s="162"/>
      <c r="BD8" s="162"/>
    </row>
    <row r="9" spans="2:56" ht="75" customHeight="1" x14ac:dyDescent="0.15">
      <c r="B9" s="151"/>
      <c r="C9" s="152"/>
      <c r="D9" s="182"/>
      <c r="E9" s="183"/>
      <c r="F9" s="182"/>
      <c r="G9" s="184"/>
      <c r="H9" s="185"/>
      <c r="I9" s="186"/>
      <c r="J9" s="186"/>
      <c r="K9" s="185"/>
      <c r="L9" s="185"/>
      <c r="M9" s="185"/>
      <c r="N9" s="187"/>
      <c r="O9" s="185"/>
      <c r="P9" s="185"/>
      <c r="Q9" s="185"/>
      <c r="R9" s="186"/>
      <c r="S9" s="186"/>
      <c r="T9" s="186"/>
      <c r="U9" s="186"/>
      <c r="V9" s="186"/>
      <c r="W9" s="186"/>
      <c r="X9" s="186"/>
      <c r="Y9" s="183"/>
      <c r="Z9" s="183"/>
      <c r="AA9" s="184"/>
      <c r="AB9" s="184"/>
      <c r="AC9" s="183"/>
      <c r="AD9" s="183"/>
      <c r="AE9" s="183"/>
      <c r="AF9" s="183"/>
      <c r="AG9" s="188"/>
      <c r="AH9" s="189"/>
      <c r="AI9" s="189"/>
      <c r="AJ9" s="182"/>
      <c r="AK9" s="182"/>
      <c r="AL9" s="182"/>
      <c r="AM9" s="183"/>
      <c r="AN9" s="170"/>
      <c r="AO9" s="170"/>
      <c r="AP9" s="170"/>
      <c r="AQ9" s="171"/>
      <c r="AR9" s="171"/>
      <c r="AS9" s="171"/>
      <c r="AT9" s="183"/>
      <c r="AU9" s="183"/>
      <c r="AV9" s="190"/>
      <c r="AW9" s="183"/>
      <c r="AX9" s="191"/>
      <c r="AY9" s="183"/>
      <c r="AZ9" s="183"/>
      <c r="BA9" s="191"/>
      <c r="BB9" s="191"/>
      <c r="BC9" s="191"/>
      <c r="BD9" s="191"/>
    </row>
    <row r="10" spans="2:56" ht="24" customHeight="1" x14ac:dyDescent="0.2">
      <c r="B10" s="192" t="s">
        <v>141</v>
      </c>
      <c r="C10" s="193"/>
      <c r="D10" s="194"/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v>0</v>
      </c>
      <c r="U10" s="195">
        <v>0</v>
      </c>
      <c r="V10" s="195">
        <v>0</v>
      </c>
      <c r="W10" s="195">
        <v>0</v>
      </c>
      <c r="X10" s="195">
        <v>0</v>
      </c>
      <c r="Y10" s="195">
        <v>0</v>
      </c>
      <c r="Z10" s="195">
        <v>0</v>
      </c>
      <c r="AA10" s="195">
        <v>0</v>
      </c>
      <c r="AB10" s="195">
        <v>0</v>
      </c>
      <c r="AC10" s="195">
        <v>0</v>
      </c>
      <c r="AD10" s="195">
        <v>0</v>
      </c>
      <c r="AE10" s="195">
        <v>0</v>
      </c>
      <c r="AF10" s="195">
        <v>0</v>
      </c>
      <c r="AG10" s="195">
        <v>0</v>
      </c>
      <c r="AH10" s="195">
        <v>0</v>
      </c>
      <c r="AI10" s="195">
        <v>0</v>
      </c>
      <c r="AJ10" s="195">
        <v>0</v>
      </c>
      <c r="AK10" s="195">
        <v>0</v>
      </c>
      <c r="AL10" s="195">
        <v>0</v>
      </c>
      <c r="AM10" s="195">
        <v>0</v>
      </c>
      <c r="AN10" s="195">
        <v>0</v>
      </c>
      <c r="AO10" s="195">
        <v>0</v>
      </c>
      <c r="AP10" s="195">
        <v>0</v>
      </c>
      <c r="AQ10" s="195">
        <v>0</v>
      </c>
      <c r="AR10" s="195">
        <v>0</v>
      </c>
      <c r="AS10" s="195">
        <v>0</v>
      </c>
      <c r="AT10" s="195">
        <v>0</v>
      </c>
      <c r="AU10" s="195">
        <v>0</v>
      </c>
      <c r="AV10" s="195">
        <v>0</v>
      </c>
      <c r="AW10" s="195">
        <v>0</v>
      </c>
      <c r="AX10" s="196"/>
      <c r="AY10" s="195">
        <v>0</v>
      </c>
      <c r="AZ10" s="197"/>
      <c r="BA10" s="198" t="s">
        <v>74</v>
      </c>
      <c r="BB10" s="198" t="s">
        <v>142</v>
      </c>
      <c r="BC10" s="198" t="s">
        <v>74</v>
      </c>
      <c r="BD10" s="198" t="s">
        <v>143</v>
      </c>
    </row>
    <row r="11" spans="2:56" ht="17.25" customHeight="1" x14ac:dyDescent="0.2">
      <c r="B11" s="132"/>
      <c r="C11" s="132"/>
      <c r="D11" s="199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1"/>
      <c r="AY11" s="200"/>
      <c r="AZ11" s="200"/>
      <c r="BA11" s="198"/>
      <c r="BB11" s="198"/>
      <c r="BC11" s="198"/>
      <c r="BD11" s="198"/>
    </row>
    <row r="12" spans="2:56" ht="24" customHeight="1" x14ac:dyDescent="0.2">
      <c r="B12" s="192" t="s">
        <v>144</v>
      </c>
      <c r="C12" s="193"/>
      <c r="D12" s="194"/>
      <c r="E12" s="195">
        <v>2289</v>
      </c>
      <c r="F12" s="195">
        <v>2289</v>
      </c>
      <c r="G12" s="195">
        <v>0</v>
      </c>
      <c r="H12" s="195">
        <v>2169</v>
      </c>
      <c r="I12" s="195">
        <v>41</v>
      </c>
      <c r="J12" s="195">
        <v>2</v>
      </c>
      <c r="K12" s="195">
        <v>66</v>
      </c>
      <c r="L12" s="195">
        <v>11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195">
        <v>2169</v>
      </c>
      <c r="V12" s="195">
        <v>41</v>
      </c>
      <c r="W12" s="195">
        <v>79</v>
      </c>
      <c r="X12" s="195">
        <v>0</v>
      </c>
      <c r="Y12" s="195">
        <v>120</v>
      </c>
      <c r="Z12" s="195">
        <v>84</v>
      </c>
      <c r="AA12" s="195">
        <v>6</v>
      </c>
      <c r="AB12" s="195">
        <v>21</v>
      </c>
      <c r="AC12" s="195">
        <v>14</v>
      </c>
      <c r="AD12" s="195">
        <v>50</v>
      </c>
      <c r="AE12" s="195">
        <v>54</v>
      </c>
      <c r="AF12" s="195">
        <v>30</v>
      </c>
      <c r="AG12" s="195">
        <v>2</v>
      </c>
      <c r="AH12" s="195">
        <v>2</v>
      </c>
      <c r="AI12" s="195">
        <v>0</v>
      </c>
      <c r="AJ12" s="195">
        <v>0</v>
      </c>
      <c r="AK12" s="195">
        <v>0</v>
      </c>
      <c r="AL12" s="195">
        <v>0</v>
      </c>
      <c r="AM12" s="195">
        <v>0</v>
      </c>
      <c r="AN12" s="195">
        <v>0</v>
      </c>
      <c r="AO12" s="195">
        <v>0</v>
      </c>
      <c r="AP12" s="195">
        <v>0</v>
      </c>
      <c r="AQ12" s="195">
        <v>0</v>
      </c>
      <c r="AR12" s="195">
        <v>9</v>
      </c>
      <c r="AS12" s="195">
        <v>32</v>
      </c>
      <c r="AT12" s="195">
        <v>0</v>
      </c>
      <c r="AU12" s="195">
        <v>9</v>
      </c>
      <c r="AV12" s="195">
        <v>36</v>
      </c>
      <c r="AW12" s="195">
        <v>2</v>
      </c>
      <c r="AX12" s="196"/>
      <c r="AY12" s="195">
        <v>2229</v>
      </c>
      <c r="AZ12" s="194"/>
      <c r="BA12" s="198">
        <f t="shared" ref="BA12:BA25" si="0">Y12/E12%</f>
        <v>5.2424639580602879</v>
      </c>
      <c r="BB12" s="198">
        <f t="shared" ref="BB12:BB25" si="1">Z12/Y12%</f>
        <v>70</v>
      </c>
      <c r="BC12" s="198">
        <f t="shared" ref="BC12:BC25" si="2">(AG12+AO12)/E12*100000</f>
        <v>87.3743993010048</v>
      </c>
      <c r="BD12" s="198">
        <f t="shared" ref="BD12:BD25" si="3">(AG12+AO12)/Y12%</f>
        <v>1.6666666666666667</v>
      </c>
    </row>
    <row r="13" spans="2:56" ht="24" customHeight="1" x14ac:dyDescent="0.2">
      <c r="B13" s="192" t="s">
        <v>145</v>
      </c>
      <c r="C13" s="193"/>
      <c r="D13" s="194"/>
      <c r="E13" s="195">
        <v>1693</v>
      </c>
      <c r="F13" s="195">
        <v>1693</v>
      </c>
      <c r="G13" s="195">
        <v>0</v>
      </c>
      <c r="H13" s="195">
        <v>1567</v>
      </c>
      <c r="I13" s="195">
        <v>43</v>
      </c>
      <c r="J13" s="195">
        <v>3</v>
      </c>
      <c r="K13" s="195">
        <v>57</v>
      </c>
      <c r="L13" s="195">
        <v>20</v>
      </c>
      <c r="M13" s="195">
        <v>0</v>
      </c>
      <c r="N13" s="195">
        <v>2</v>
      </c>
      <c r="O13" s="195">
        <v>0</v>
      </c>
      <c r="P13" s="195">
        <v>0</v>
      </c>
      <c r="Q13" s="195">
        <v>0</v>
      </c>
      <c r="R13" s="195">
        <v>1</v>
      </c>
      <c r="S13" s="195">
        <v>0</v>
      </c>
      <c r="T13" s="195">
        <v>0</v>
      </c>
      <c r="U13" s="195">
        <v>1567</v>
      </c>
      <c r="V13" s="195">
        <v>43</v>
      </c>
      <c r="W13" s="195">
        <v>82</v>
      </c>
      <c r="X13" s="195">
        <v>1</v>
      </c>
      <c r="Y13" s="195">
        <v>126</v>
      </c>
      <c r="Z13" s="195">
        <v>101</v>
      </c>
      <c r="AA13" s="195">
        <v>9</v>
      </c>
      <c r="AB13" s="195">
        <v>27</v>
      </c>
      <c r="AC13" s="195">
        <v>17</v>
      </c>
      <c r="AD13" s="195">
        <v>63</v>
      </c>
      <c r="AE13" s="195">
        <v>53</v>
      </c>
      <c r="AF13" s="195">
        <v>35</v>
      </c>
      <c r="AG13" s="195">
        <v>0</v>
      </c>
      <c r="AH13" s="195">
        <v>0</v>
      </c>
      <c r="AI13" s="195">
        <v>0</v>
      </c>
      <c r="AJ13" s="195">
        <v>0</v>
      </c>
      <c r="AK13" s="195">
        <v>0</v>
      </c>
      <c r="AL13" s="195">
        <v>0</v>
      </c>
      <c r="AM13" s="195">
        <v>0</v>
      </c>
      <c r="AN13" s="195">
        <v>1</v>
      </c>
      <c r="AO13" s="195">
        <v>0</v>
      </c>
      <c r="AP13" s="195">
        <v>0</v>
      </c>
      <c r="AQ13" s="195">
        <v>6</v>
      </c>
      <c r="AR13" s="195">
        <v>9</v>
      </c>
      <c r="AS13" s="195">
        <v>30</v>
      </c>
      <c r="AT13" s="195">
        <v>0</v>
      </c>
      <c r="AU13" s="195">
        <v>19</v>
      </c>
      <c r="AV13" s="195">
        <v>25</v>
      </c>
      <c r="AW13" s="195">
        <v>1</v>
      </c>
      <c r="AX13" s="196"/>
      <c r="AY13" s="195">
        <v>1902</v>
      </c>
      <c r="AZ13" s="194"/>
      <c r="BA13" s="198">
        <f t="shared" si="0"/>
        <v>7.4424099232132308</v>
      </c>
      <c r="BB13" s="198">
        <f t="shared" si="1"/>
        <v>80.158730158730151</v>
      </c>
      <c r="BC13" s="198" t="s">
        <v>74</v>
      </c>
      <c r="BD13" s="198" t="s">
        <v>74</v>
      </c>
    </row>
    <row r="14" spans="2:56" ht="24" customHeight="1" x14ac:dyDescent="0.2">
      <c r="B14" s="192" t="s">
        <v>146</v>
      </c>
      <c r="C14" s="193"/>
      <c r="D14" s="194"/>
      <c r="E14" s="195">
        <v>2693</v>
      </c>
      <c r="F14" s="195">
        <v>2693</v>
      </c>
      <c r="G14" s="195">
        <v>0</v>
      </c>
      <c r="H14" s="195">
        <v>2543</v>
      </c>
      <c r="I14" s="195">
        <v>46</v>
      </c>
      <c r="J14" s="195">
        <v>10</v>
      </c>
      <c r="K14" s="195">
        <v>66</v>
      </c>
      <c r="L14" s="195">
        <v>27</v>
      </c>
      <c r="M14" s="195">
        <v>0</v>
      </c>
      <c r="N14" s="195">
        <v>1</v>
      </c>
      <c r="O14" s="195">
        <v>0</v>
      </c>
      <c r="P14" s="195">
        <v>0</v>
      </c>
      <c r="Q14" s="195">
        <v>0</v>
      </c>
      <c r="R14" s="195">
        <v>0</v>
      </c>
      <c r="S14" s="195">
        <v>0</v>
      </c>
      <c r="T14" s="195">
        <v>0</v>
      </c>
      <c r="U14" s="195">
        <v>2543</v>
      </c>
      <c r="V14" s="195">
        <v>46</v>
      </c>
      <c r="W14" s="195">
        <v>104</v>
      </c>
      <c r="X14" s="195">
        <v>0</v>
      </c>
      <c r="Y14" s="195">
        <v>150</v>
      </c>
      <c r="Z14" s="195">
        <v>125</v>
      </c>
      <c r="AA14" s="195">
        <v>18</v>
      </c>
      <c r="AB14" s="195">
        <v>18</v>
      </c>
      <c r="AC14" s="195">
        <v>22</v>
      </c>
      <c r="AD14" s="195">
        <v>79</v>
      </c>
      <c r="AE14" s="195">
        <v>78</v>
      </c>
      <c r="AF14" s="195">
        <v>39</v>
      </c>
      <c r="AG14" s="195">
        <v>8</v>
      </c>
      <c r="AH14" s="195">
        <v>7</v>
      </c>
      <c r="AI14" s="195">
        <v>0</v>
      </c>
      <c r="AJ14" s="195">
        <v>1</v>
      </c>
      <c r="AK14" s="195">
        <v>0</v>
      </c>
      <c r="AL14" s="195">
        <v>0</v>
      </c>
      <c r="AM14" s="195">
        <v>0</v>
      </c>
      <c r="AN14" s="195">
        <v>0</v>
      </c>
      <c r="AO14" s="195">
        <v>0</v>
      </c>
      <c r="AP14" s="195">
        <v>0</v>
      </c>
      <c r="AQ14" s="195">
        <v>10</v>
      </c>
      <c r="AR14" s="195">
        <v>9</v>
      </c>
      <c r="AS14" s="195">
        <v>35</v>
      </c>
      <c r="AT14" s="195">
        <v>0</v>
      </c>
      <c r="AU14" s="195">
        <v>18</v>
      </c>
      <c r="AV14" s="195">
        <v>25</v>
      </c>
      <c r="AW14" s="195">
        <v>6</v>
      </c>
      <c r="AX14" s="196"/>
      <c r="AY14" s="195">
        <v>3067</v>
      </c>
      <c r="AZ14" s="194"/>
      <c r="BA14" s="198">
        <f t="shared" si="0"/>
        <v>5.5699962866691424</v>
      </c>
      <c r="BB14" s="198">
        <f t="shared" si="1"/>
        <v>83.333333333333329</v>
      </c>
      <c r="BC14" s="198">
        <f t="shared" si="2"/>
        <v>297.06646862235425</v>
      </c>
      <c r="BD14" s="198">
        <f t="shared" si="3"/>
        <v>5.333333333333333</v>
      </c>
    </row>
    <row r="15" spans="2:56" ht="24" customHeight="1" x14ac:dyDescent="0.2">
      <c r="B15" s="192" t="s">
        <v>147</v>
      </c>
      <c r="C15" s="193"/>
      <c r="D15" s="194"/>
      <c r="E15" s="195">
        <v>2284</v>
      </c>
      <c r="F15" s="195">
        <v>2284</v>
      </c>
      <c r="G15" s="195">
        <v>0</v>
      </c>
      <c r="H15" s="195">
        <v>2194</v>
      </c>
      <c r="I15" s="195">
        <v>35</v>
      </c>
      <c r="J15" s="195">
        <v>3</v>
      </c>
      <c r="K15" s="195">
        <v>36</v>
      </c>
      <c r="L15" s="195">
        <v>13</v>
      </c>
      <c r="M15" s="195">
        <v>1</v>
      </c>
      <c r="N15" s="195">
        <v>1</v>
      </c>
      <c r="O15" s="195">
        <v>1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195">
        <v>2194</v>
      </c>
      <c r="V15" s="195">
        <v>35</v>
      </c>
      <c r="W15" s="195">
        <v>55</v>
      </c>
      <c r="X15" s="195">
        <v>0</v>
      </c>
      <c r="Y15" s="195">
        <v>90</v>
      </c>
      <c r="Z15" s="195">
        <v>78</v>
      </c>
      <c r="AA15" s="195">
        <v>16</v>
      </c>
      <c r="AB15" s="195">
        <v>12</v>
      </c>
      <c r="AC15" s="195">
        <v>14</v>
      </c>
      <c r="AD15" s="195">
        <v>40</v>
      </c>
      <c r="AE15" s="195">
        <v>43</v>
      </c>
      <c r="AF15" s="195">
        <v>20</v>
      </c>
      <c r="AG15" s="195">
        <v>7</v>
      </c>
      <c r="AH15" s="195">
        <v>7</v>
      </c>
      <c r="AI15" s="195">
        <v>0</v>
      </c>
      <c r="AJ15" s="195">
        <v>0</v>
      </c>
      <c r="AK15" s="195">
        <v>0</v>
      </c>
      <c r="AL15" s="195">
        <v>0</v>
      </c>
      <c r="AM15" s="195">
        <v>0</v>
      </c>
      <c r="AN15" s="195">
        <v>0</v>
      </c>
      <c r="AO15" s="195">
        <v>0</v>
      </c>
      <c r="AP15" s="195">
        <v>0</v>
      </c>
      <c r="AQ15" s="195">
        <v>2</v>
      </c>
      <c r="AR15" s="195">
        <v>8</v>
      </c>
      <c r="AS15" s="195">
        <v>21</v>
      </c>
      <c r="AT15" s="195">
        <v>0</v>
      </c>
      <c r="AU15" s="195">
        <v>15</v>
      </c>
      <c r="AV15" s="195">
        <v>12</v>
      </c>
      <c r="AW15" s="195">
        <v>5</v>
      </c>
      <c r="AX15" s="196"/>
      <c r="AY15" s="195">
        <v>2733</v>
      </c>
      <c r="AZ15" s="194"/>
      <c r="BA15" s="198">
        <f t="shared" si="0"/>
        <v>3.9404553415061296</v>
      </c>
      <c r="BB15" s="198">
        <f t="shared" si="1"/>
        <v>86.666666666666671</v>
      </c>
      <c r="BC15" s="198">
        <f t="shared" si="2"/>
        <v>306.47985989492122</v>
      </c>
      <c r="BD15" s="198">
        <f t="shared" si="3"/>
        <v>7.7777777777777777</v>
      </c>
    </row>
    <row r="16" spans="2:56" ht="24" customHeight="1" x14ac:dyDescent="0.2">
      <c r="B16" s="192" t="s">
        <v>148</v>
      </c>
      <c r="C16" s="193"/>
      <c r="D16" s="194"/>
      <c r="E16" s="195">
        <v>2841</v>
      </c>
      <c r="F16" s="195">
        <v>2841</v>
      </c>
      <c r="G16" s="195">
        <v>0</v>
      </c>
      <c r="H16" s="195">
        <v>2772</v>
      </c>
      <c r="I16" s="195">
        <v>26</v>
      </c>
      <c r="J16" s="195">
        <v>6</v>
      </c>
      <c r="K16" s="195">
        <v>19</v>
      </c>
      <c r="L16" s="195">
        <v>15</v>
      </c>
      <c r="M16" s="195">
        <v>1</v>
      </c>
      <c r="N16" s="195">
        <v>2</v>
      </c>
      <c r="O16" s="195">
        <v>0</v>
      </c>
      <c r="P16" s="195">
        <v>0</v>
      </c>
      <c r="Q16" s="195">
        <v>0</v>
      </c>
      <c r="R16" s="195">
        <v>0</v>
      </c>
      <c r="S16" s="195">
        <v>0</v>
      </c>
      <c r="T16" s="195">
        <v>1</v>
      </c>
      <c r="U16" s="195">
        <v>2772</v>
      </c>
      <c r="V16" s="195">
        <v>26</v>
      </c>
      <c r="W16" s="195">
        <v>44</v>
      </c>
      <c r="X16" s="195">
        <v>0</v>
      </c>
      <c r="Y16" s="195">
        <v>70</v>
      </c>
      <c r="Z16" s="195">
        <v>61</v>
      </c>
      <c r="AA16" s="195">
        <v>14</v>
      </c>
      <c r="AB16" s="195">
        <v>6</v>
      </c>
      <c r="AC16" s="195">
        <v>18</v>
      </c>
      <c r="AD16" s="195">
        <v>32</v>
      </c>
      <c r="AE16" s="195">
        <v>36</v>
      </c>
      <c r="AF16" s="195">
        <v>18</v>
      </c>
      <c r="AG16" s="195">
        <v>3</v>
      </c>
      <c r="AH16" s="195">
        <v>2</v>
      </c>
      <c r="AI16" s="195">
        <v>0</v>
      </c>
      <c r="AJ16" s="195">
        <v>1</v>
      </c>
      <c r="AK16" s="195">
        <v>0</v>
      </c>
      <c r="AL16" s="195">
        <v>0</v>
      </c>
      <c r="AM16" s="195">
        <v>0</v>
      </c>
      <c r="AN16" s="195">
        <v>0</v>
      </c>
      <c r="AO16" s="195">
        <v>0</v>
      </c>
      <c r="AP16" s="195">
        <v>0</v>
      </c>
      <c r="AQ16" s="195">
        <v>5</v>
      </c>
      <c r="AR16" s="195">
        <v>11</v>
      </c>
      <c r="AS16" s="195">
        <v>13</v>
      </c>
      <c r="AT16" s="195">
        <v>1</v>
      </c>
      <c r="AU16" s="195">
        <v>7</v>
      </c>
      <c r="AV16" s="195">
        <v>9</v>
      </c>
      <c r="AW16" s="195">
        <v>3</v>
      </c>
      <c r="AX16" s="196"/>
      <c r="AY16" s="195">
        <v>3283</v>
      </c>
      <c r="AZ16" s="194"/>
      <c r="BA16" s="198">
        <f t="shared" si="0"/>
        <v>2.4639211545230553</v>
      </c>
      <c r="BB16" s="198">
        <f t="shared" si="1"/>
        <v>87.142857142857153</v>
      </c>
      <c r="BC16" s="198">
        <f t="shared" si="2"/>
        <v>105.59662090813093</v>
      </c>
      <c r="BD16" s="198">
        <f t="shared" si="3"/>
        <v>4.2857142857142856</v>
      </c>
    </row>
    <row r="17" spans="2:56" ht="24" customHeight="1" x14ac:dyDescent="0.2">
      <c r="B17" s="192" t="s">
        <v>149</v>
      </c>
      <c r="C17" s="193"/>
      <c r="D17" s="194"/>
      <c r="E17" s="195">
        <v>1962</v>
      </c>
      <c r="F17" s="195">
        <v>1962</v>
      </c>
      <c r="G17" s="195">
        <v>0</v>
      </c>
      <c r="H17" s="195">
        <v>1911</v>
      </c>
      <c r="I17" s="195">
        <v>20</v>
      </c>
      <c r="J17" s="195">
        <v>4</v>
      </c>
      <c r="K17" s="195">
        <v>16</v>
      </c>
      <c r="L17" s="195">
        <v>10</v>
      </c>
      <c r="M17" s="195">
        <v>1</v>
      </c>
      <c r="N17" s="195">
        <v>0</v>
      </c>
      <c r="O17" s="195">
        <v>0</v>
      </c>
      <c r="P17" s="195">
        <v>0</v>
      </c>
      <c r="Q17" s="195">
        <v>0</v>
      </c>
      <c r="R17" s="195">
        <v>0</v>
      </c>
      <c r="S17" s="195">
        <v>0</v>
      </c>
      <c r="T17" s="195">
        <v>0</v>
      </c>
      <c r="U17" s="195">
        <v>1911</v>
      </c>
      <c r="V17" s="195">
        <v>20</v>
      </c>
      <c r="W17" s="195">
        <v>31</v>
      </c>
      <c r="X17" s="195">
        <v>0</v>
      </c>
      <c r="Y17" s="195">
        <v>51</v>
      </c>
      <c r="Z17" s="195">
        <v>43</v>
      </c>
      <c r="AA17" s="195">
        <v>13</v>
      </c>
      <c r="AB17" s="195">
        <v>4</v>
      </c>
      <c r="AC17" s="195">
        <v>8</v>
      </c>
      <c r="AD17" s="195">
        <v>22</v>
      </c>
      <c r="AE17" s="195">
        <v>24</v>
      </c>
      <c r="AF17" s="195">
        <v>10</v>
      </c>
      <c r="AG17" s="195">
        <v>2</v>
      </c>
      <c r="AH17" s="195">
        <v>2</v>
      </c>
      <c r="AI17" s="195">
        <v>0</v>
      </c>
      <c r="AJ17" s="195">
        <v>0</v>
      </c>
      <c r="AK17" s="195">
        <v>0</v>
      </c>
      <c r="AL17" s="195">
        <v>0</v>
      </c>
      <c r="AM17" s="195">
        <v>0</v>
      </c>
      <c r="AN17" s="195">
        <v>1</v>
      </c>
      <c r="AO17" s="195">
        <v>0</v>
      </c>
      <c r="AP17" s="195">
        <v>0</v>
      </c>
      <c r="AQ17" s="195">
        <v>2</v>
      </c>
      <c r="AR17" s="195">
        <v>3</v>
      </c>
      <c r="AS17" s="195">
        <v>12</v>
      </c>
      <c r="AT17" s="195">
        <v>0</v>
      </c>
      <c r="AU17" s="195">
        <v>12</v>
      </c>
      <c r="AV17" s="195">
        <v>8</v>
      </c>
      <c r="AW17" s="195">
        <v>2</v>
      </c>
      <c r="AX17" s="196"/>
      <c r="AY17" s="195">
        <v>2177</v>
      </c>
      <c r="AZ17" s="194"/>
      <c r="BA17" s="198">
        <f t="shared" si="0"/>
        <v>2.5993883792048926</v>
      </c>
      <c r="BB17" s="198">
        <f t="shared" si="1"/>
        <v>84.313725490196077</v>
      </c>
      <c r="BC17" s="198">
        <f t="shared" si="2"/>
        <v>101.93679918450562</v>
      </c>
      <c r="BD17" s="198">
        <f t="shared" si="3"/>
        <v>3.9215686274509802</v>
      </c>
    </row>
    <row r="18" spans="2:56" ht="24" customHeight="1" x14ac:dyDescent="0.2">
      <c r="B18" s="192" t="s">
        <v>150</v>
      </c>
      <c r="C18" s="193"/>
      <c r="D18" s="194"/>
      <c r="E18" s="195">
        <v>1742</v>
      </c>
      <c r="F18" s="195">
        <v>1742</v>
      </c>
      <c r="G18" s="195">
        <v>0</v>
      </c>
      <c r="H18" s="195">
        <v>1697</v>
      </c>
      <c r="I18" s="195">
        <v>21</v>
      </c>
      <c r="J18" s="195">
        <v>0</v>
      </c>
      <c r="K18" s="195">
        <v>7</v>
      </c>
      <c r="L18" s="195">
        <v>10</v>
      </c>
      <c r="M18" s="195">
        <v>0</v>
      </c>
      <c r="N18" s="195">
        <v>3</v>
      </c>
      <c r="O18" s="195">
        <v>1</v>
      </c>
      <c r="P18" s="195">
        <v>3</v>
      </c>
      <c r="Q18" s="195">
        <v>0</v>
      </c>
      <c r="R18" s="195">
        <v>0</v>
      </c>
      <c r="S18" s="195">
        <v>0</v>
      </c>
      <c r="T18" s="195">
        <v>0</v>
      </c>
      <c r="U18" s="195">
        <v>1697</v>
      </c>
      <c r="V18" s="195">
        <v>21</v>
      </c>
      <c r="W18" s="195">
        <v>24</v>
      </c>
      <c r="X18" s="195">
        <v>0</v>
      </c>
      <c r="Y18" s="195">
        <v>45</v>
      </c>
      <c r="Z18" s="195">
        <v>36</v>
      </c>
      <c r="AA18" s="195">
        <v>11</v>
      </c>
      <c r="AB18" s="195">
        <v>3</v>
      </c>
      <c r="AC18" s="195">
        <v>4</v>
      </c>
      <c r="AD18" s="195">
        <v>16</v>
      </c>
      <c r="AE18" s="195">
        <v>18</v>
      </c>
      <c r="AF18" s="195">
        <v>17</v>
      </c>
      <c r="AG18" s="195">
        <v>4</v>
      </c>
      <c r="AH18" s="195">
        <v>1</v>
      </c>
      <c r="AI18" s="195">
        <v>0</v>
      </c>
      <c r="AJ18" s="195">
        <v>1</v>
      </c>
      <c r="AK18" s="195">
        <v>0</v>
      </c>
      <c r="AL18" s="195">
        <v>1</v>
      </c>
      <c r="AM18" s="195">
        <v>1</v>
      </c>
      <c r="AN18" s="195">
        <v>1</v>
      </c>
      <c r="AO18" s="195">
        <v>1</v>
      </c>
      <c r="AP18" s="195">
        <v>0</v>
      </c>
      <c r="AQ18" s="195">
        <v>1</v>
      </c>
      <c r="AR18" s="195">
        <v>1</v>
      </c>
      <c r="AS18" s="195">
        <v>7</v>
      </c>
      <c r="AT18" s="195">
        <v>0</v>
      </c>
      <c r="AU18" s="195">
        <v>1</v>
      </c>
      <c r="AV18" s="195">
        <v>9</v>
      </c>
      <c r="AW18" s="195">
        <v>3</v>
      </c>
      <c r="AX18" s="196"/>
      <c r="AY18" s="195">
        <v>2017</v>
      </c>
      <c r="AZ18" s="194"/>
      <c r="BA18" s="198">
        <f t="shared" si="0"/>
        <v>2.5832376578645233</v>
      </c>
      <c r="BB18" s="198">
        <f t="shared" si="1"/>
        <v>80</v>
      </c>
      <c r="BC18" s="198">
        <f t="shared" si="2"/>
        <v>287.0264064293915</v>
      </c>
      <c r="BD18" s="198">
        <f t="shared" si="3"/>
        <v>11.111111111111111</v>
      </c>
    </row>
    <row r="19" spans="2:56" ht="24" customHeight="1" x14ac:dyDescent="0.2">
      <c r="B19" s="192" t="s">
        <v>151</v>
      </c>
      <c r="C19" s="193"/>
      <c r="D19" s="194"/>
      <c r="E19" s="195">
        <v>1504</v>
      </c>
      <c r="F19" s="195">
        <v>1504</v>
      </c>
      <c r="G19" s="195">
        <v>2</v>
      </c>
      <c r="H19" s="195">
        <v>1488</v>
      </c>
      <c r="I19" s="195">
        <v>5</v>
      </c>
      <c r="J19" s="195">
        <v>4</v>
      </c>
      <c r="K19" s="195">
        <v>3</v>
      </c>
      <c r="L19" s="195">
        <v>3</v>
      </c>
      <c r="M19" s="195">
        <v>0</v>
      </c>
      <c r="N19" s="195">
        <v>0</v>
      </c>
      <c r="O19" s="195">
        <v>0</v>
      </c>
      <c r="P19" s="195">
        <v>0</v>
      </c>
      <c r="Q19" s="195">
        <v>0</v>
      </c>
      <c r="R19" s="195">
        <v>1</v>
      </c>
      <c r="S19" s="195">
        <v>0</v>
      </c>
      <c r="T19" s="195">
        <v>0</v>
      </c>
      <c r="U19" s="195">
        <v>1488</v>
      </c>
      <c r="V19" s="195">
        <v>5</v>
      </c>
      <c r="W19" s="195">
        <v>10</v>
      </c>
      <c r="X19" s="195">
        <v>1</v>
      </c>
      <c r="Y19" s="195">
        <v>16</v>
      </c>
      <c r="Z19" s="195">
        <v>13</v>
      </c>
      <c r="AA19" s="195">
        <v>3</v>
      </c>
      <c r="AB19" s="195">
        <v>2</v>
      </c>
      <c r="AC19" s="195">
        <v>3</v>
      </c>
      <c r="AD19" s="195">
        <v>5</v>
      </c>
      <c r="AE19" s="195">
        <v>7</v>
      </c>
      <c r="AF19" s="195">
        <v>6</v>
      </c>
      <c r="AG19" s="195">
        <v>0</v>
      </c>
      <c r="AH19" s="195">
        <v>0</v>
      </c>
      <c r="AI19" s="195">
        <v>0</v>
      </c>
      <c r="AJ19" s="195">
        <v>0</v>
      </c>
      <c r="AK19" s="195">
        <v>0</v>
      </c>
      <c r="AL19" s="195">
        <v>0</v>
      </c>
      <c r="AM19" s="195">
        <v>0</v>
      </c>
      <c r="AN19" s="195">
        <v>0</v>
      </c>
      <c r="AO19" s="195">
        <v>0</v>
      </c>
      <c r="AP19" s="195">
        <v>0</v>
      </c>
      <c r="AQ19" s="195">
        <v>2</v>
      </c>
      <c r="AR19" s="195">
        <v>0</v>
      </c>
      <c r="AS19" s="195">
        <v>1</v>
      </c>
      <c r="AT19" s="195">
        <v>0</v>
      </c>
      <c r="AU19" s="195">
        <v>4</v>
      </c>
      <c r="AV19" s="195">
        <v>3</v>
      </c>
      <c r="AW19" s="195">
        <v>0</v>
      </c>
      <c r="AX19" s="196"/>
      <c r="AY19" s="195">
        <v>1634</v>
      </c>
      <c r="AZ19" s="194"/>
      <c r="BA19" s="198">
        <f t="shared" si="0"/>
        <v>1.0638297872340425</v>
      </c>
      <c r="BB19" s="198">
        <f t="shared" si="1"/>
        <v>81.25</v>
      </c>
      <c r="BC19" s="198" t="s">
        <v>152</v>
      </c>
      <c r="BD19" s="198" t="s">
        <v>74</v>
      </c>
    </row>
    <row r="20" spans="2:56" ht="24" customHeight="1" x14ac:dyDescent="0.2">
      <c r="B20" s="192" t="s">
        <v>153</v>
      </c>
      <c r="C20" s="193"/>
      <c r="D20" s="194"/>
      <c r="E20" s="195">
        <v>1957</v>
      </c>
      <c r="F20" s="195">
        <v>1957</v>
      </c>
      <c r="G20" s="195">
        <v>0</v>
      </c>
      <c r="H20" s="195">
        <v>1935</v>
      </c>
      <c r="I20" s="195">
        <v>10</v>
      </c>
      <c r="J20" s="195">
        <v>1</v>
      </c>
      <c r="K20" s="195">
        <v>3</v>
      </c>
      <c r="L20" s="195">
        <v>6</v>
      </c>
      <c r="M20" s="195">
        <v>1</v>
      </c>
      <c r="N20" s="195">
        <v>0</v>
      </c>
      <c r="O20" s="195">
        <v>0</v>
      </c>
      <c r="P20" s="195">
        <v>1</v>
      </c>
      <c r="Q20" s="195">
        <v>0</v>
      </c>
      <c r="R20" s="195">
        <v>0</v>
      </c>
      <c r="S20" s="195">
        <v>0</v>
      </c>
      <c r="T20" s="195">
        <v>0</v>
      </c>
      <c r="U20" s="195">
        <v>1935</v>
      </c>
      <c r="V20" s="195">
        <v>10</v>
      </c>
      <c r="W20" s="195">
        <v>12</v>
      </c>
      <c r="X20" s="195">
        <v>0</v>
      </c>
      <c r="Y20" s="195">
        <v>22</v>
      </c>
      <c r="Z20" s="195">
        <v>20</v>
      </c>
      <c r="AA20" s="195">
        <v>5</v>
      </c>
      <c r="AB20" s="195">
        <v>2</v>
      </c>
      <c r="AC20" s="195">
        <v>9</v>
      </c>
      <c r="AD20" s="195">
        <v>7</v>
      </c>
      <c r="AE20" s="195">
        <v>11</v>
      </c>
      <c r="AF20" s="195">
        <v>6</v>
      </c>
      <c r="AG20" s="195">
        <v>2</v>
      </c>
      <c r="AH20" s="195">
        <v>1</v>
      </c>
      <c r="AI20" s="195">
        <v>0</v>
      </c>
      <c r="AJ20" s="195">
        <v>1</v>
      </c>
      <c r="AK20" s="195">
        <v>0</v>
      </c>
      <c r="AL20" s="195">
        <v>0</v>
      </c>
      <c r="AM20" s="195">
        <v>0</v>
      </c>
      <c r="AN20" s="195">
        <v>0</v>
      </c>
      <c r="AO20" s="195">
        <v>0</v>
      </c>
      <c r="AP20" s="195">
        <v>0</v>
      </c>
      <c r="AQ20" s="195">
        <v>2</v>
      </c>
      <c r="AR20" s="195">
        <v>3</v>
      </c>
      <c r="AS20" s="195">
        <v>1</v>
      </c>
      <c r="AT20" s="195">
        <v>0</v>
      </c>
      <c r="AU20" s="195">
        <v>5</v>
      </c>
      <c r="AV20" s="195">
        <v>2</v>
      </c>
      <c r="AW20" s="195">
        <v>1</v>
      </c>
      <c r="AX20" s="196"/>
      <c r="AY20" s="195">
        <v>2262</v>
      </c>
      <c r="AZ20" s="194"/>
      <c r="BA20" s="198">
        <f t="shared" si="0"/>
        <v>1.1241696474195197</v>
      </c>
      <c r="BB20" s="198">
        <f t="shared" si="1"/>
        <v>90.909090909090907</v>
      </c>
      <c r="BC20" s="198">
        <f t="shared" si="2"/>
        <v>102.1972406745018</v>
      </c>
      <c r="BD20" s="198">
        <f t="shared" si="3"/>
        <v>9.0909090909090917</v>
      </c>
    </row>
    <row r="21" spans="2:56" ht="24" customHeight="1" x14ac:dyDescent="0.2">
      <c r="B21" s="192" t="s">
        <v>154</v>
      </c>
      <c r="C21" s="193"/>
      <c r="D21" s="194"/>
      <c r="E21" s="195">
        <v>1962</v>
      </c>
      <c r="F21" s="195">
        <v>1962</v>
      </c>
      <c r="G21" s="195">
        <v>3</v>
      </c>
      <c r="H21" s="195">
        <v>1948</v>
      </c>
      <c r="I21" s="195">
        <v>5</v>
      </c>
      <c r="J21" s="195">
        <v>3</v>
      </c>
      <c r="K21" s="195">
        <v>1</v>
      </c>
      <c r="L21" s="195">
        <v>2</v>
      </c>
      <c r="M21" s="195">
        <v>0</v>
      </c>
      <c r="N21" s="195">
        <v>1</v>
      </c>
      <c r="O21" s="195">
        <v>0</v>
      </c>
      <c r="P21" s="195">
        <v>0</v>
      </c>
      <c r="Q21" s="195">
        <v>0</v>
      </c>
      <c r="R21" s="195">
        <v>2</v>
      </c>
      <c r="S21" s="195">
        <v>0</v>
      </c>
      <c r="T21" s="195">
        <v>0</v>
      </c>
      <c r="U21" s="195">
        <v>1948</v>
      </c>
      <c r="V21" s="195">
        <v>5</v>
      </c>
      <c r="W21" s="195">
        <v>7</v>
      </c>
      <c r="X21" s="195">
        <v>2</v>
      </c>
      <c r="Y21" s="195">
        <v>14</v>
      </c>
      <c r="Z21" s="195">
        <v>11</v>
      </c>
      <c r="AA21" s="195">
        <v>4</v>
      </c>
      <c r="AB21" s="195">
        <v>0</v>
      </c>
      <c r="AC21" s="195">
        <v>1</v>
      </c>
      <c r="AD21" s="195">
        <v>5</v>
      </c>
      <c r="AE21" s="195">
        <v>6</v>
      </c>
      <c r="AF21" s="195">
        <v>7</v>
      </c>
      <c r="AG21" s="195">
        <v>1</v>
      </c>
      <c r="AH21" s="195">
        <v>1</v>
      </c>
      <c r="AI21" s="195">
        <v>0</v>
      </c>
      <c r="AJ21" s="195">
        <v>0</v>
      </c>
      <c r="AK21" s="195">
        <v>0</v>
      </c>
      <c r="AL21" s="195">
        <v>0</v>
      </c>
      <c r="AM21" s="195">
        <v>0</v>
      </c>
      <c r="AN21" s="195">
        <v>0</v>
      </c>
      <c r="AO21" s="195">
        <v>1</v>
      </c>
      <c r="AP21" s="195">
        <v>0</v>
      </c>
      <c r="AQ21" s="195">
        <v>0</v>
      </c>
      <c r="AR21" s="195">
        <v>1</v>
      </c>
      <c r="AS21" s="195">
        <v>0</v>
      </c>
      <c r="AT21" s="195">
        <v>0</v>
      </c>
      <c r="AU21" s="195">
        <v>1</v>
      </c>
      <c r="AV21" s="195">
        <v>3</v>
      </c>
      <c r="AW21" s="195">
        <v>0</v>
      </c>
      <c r="AX21" s="196"/>
      <c r="AY21" s="195">
        <v>2064</v>
      </c>
      <c r="AZ21" s="194"/>
      <c r="BA21" s="198">
        <f t="shared" si="0"/>
        <v>0.7135575942915392</v>
      </c>
      <c r="BB21" s="198">
        <f t="shared" si="1"/>
        <v>78.571428571428569</v>
      </c>
      <c r="BC21" s="198">
        <f t="shared" si="2"/>
        <v>101.93679918450562</v>
      </c>
      <c r="BD21" s="198">
        <f t="shared" si="3"/>
        <v>14.285714285714285</v>
      </c>
    </row>
    <row r="22" spans="2:56" ht="24" customHeight="1" x14ac:dyDescent="0.2">
      <c r="B22" s="192" t="s">
        <v>155</v>
      </c>
      <c r="C22" s="193"/>
      <c r="D22" s="194"/>
      <c r="E22" s="195">
        <v>1258</v>
      </c>
      <c r="F22" s="195">
        <v>1258</v>
      </c>
      <c r="G22" s="195">
        <v>3</v>
      </c>
      <c r="H22" s="195">
        <v>1247</v>
      </c>
      <c r="I22" s="195">
        <v>4</v>
      </c>
      <c r="J22" s="195">
        <v>1</v>
      </c>
      <c r="K22" s="195">
        <v>2</v>
      </c>
      <c r="L22" s="195">
        <v>0</v>
      </c>
      <c r="M22" s="195">
        <v>1</v>
      </c>
      <c r="N22" s="195">
        <v>1</v>
      </c>
      <c r="O22" s="195">
        <v>0</v>
      </c>
      <c r="P22" s="195">
        <v>0</v>
      </c>
      <c r="Q22" s="195">
        <v>0</v>
      </c>
      <c r="R22" s="195">
        <v>2</v>
      </c>
      <c r="S22" s="195">
        <v>0</v>
      </c>
      <c r="T22" s="195">
        <v>0</v>
      </c>
      <c r="U22" s="195">
        <v>1247</v>
      </c>
      <c r="V22" s="195">
        <v>4</v>
      </c>
      <c r="W22" s="195">
        <v>5</v>
      </c>
      <c r="X22" s="195">
        <v>2</v>
      </c>
      <c r="Y22" s="195">
        <v>11</v>
      </c>
      <c r="Z22" s="195">
        <v>6</v>
      </c>
      <c r="AA22" s="195">
        <v>1</v>
      </c>
      <c r="AB22" s="195">
        <v>0</v>
      </c>
      <c r="AC22" s="195">
        <v>1</v>
      </c>
      <c r="AD22" s="195">
        <v>3</v>
      </c>
      <c r="AE22" s="195">
        <v>3</v>
      </c>
      <c r="AF22" s="195">
        <v>3</v>
      </c>
      <c r="AG22" s="195">
        <v>1</v>
      </c>
      <c r="AH22" s="195">
        <v>1</v>
      </c>
      <c r="AI22" s="195">
        <v>0</v>
      </c>
      <c r="AJ22" s="195">
        <v>0</v>
      </c>
      <c r="AK22" s="195">
        <v>0</v>
      </c>
      <c r="AL22" s="195">
        <v>0</v>
      </c>
      <c r="AM22" s="195">
        <v>0</v>
      </c>
      <c r="AN22" s="195">
        <v>0</v>
      </c>
      <c r="AO22" s="195">
        <v>0</v>
      </c>
      <c r="AP22" s="195">
        <v>0</v>
      </c>
      <c r="AQ22" s="195">
        <v>0</v>
      </c>
      <c r="AR22" s="195">
        <v>0</v>
      </c>
      <c r="AS22" s="195">
        <v>0</v>
      </c>
      <c r="AT22" s="195">
        <v>0</v>
      </c>
      <c r="AU22" s="195">
        <v>2</v>
      </c>
      <c r="AV22" s="195">
        <v>5</v>
      </c>
      <c r="AW22" s="195">
        <v>0</v>
      </c>
      <c r="AX22" s="196"/>
      <c r="AY22" s="195">
        <v>1244</v>
      </c>
      <c r="AZ22" s="194"/>
      <c r="BA22" s="198">
        <f t="shared" si="0"/>
        <v>0.87440381558028613</v>
      </c>
      <c r="BB22" s="198">
        <f t="shared" si="1"/>
        <v>54.545454545454547</v>
      </c>
      <c r="BC22" s="198">
        <f t="shared" si="2"/>
        <v>79.491255961844203</v>
      </c>
      <c r="BD22" s="198">
        <f t="shared" si="3"/>
        <v>9.0909090909090917</v>
      </c>
    </row>
    <row r="23" spans="2:56" ht="24" customHeight="1" x14ac:dyDescent="0.2">
      <c r="B23" s="192" t="s">
        <v>156</v>
      </c>
      <c r="C23" s="193"/>
      <c r="D23" s="194"/>
      <c r="E23" s="195">
        <v>727</v>
      </c>
      <c r="F23" s="195">
        <v>727</v>
      </c>
      <c r="G23" s="195">
        <v>1</v>
      </c>
      <c r="H23" s="195">
        <v>722</v>
      </c>
      <c r="I23" s="195">
        <v>1</v>
      </c>
      <c r="J23" s="195">
        <v>2</v>
      </c>
      <c r="K23" s="195">
        <v>0</v>
      </c>
      <c r="L23" s="195">
        <v>2</v>
      </c>
      <c r="M23" s="195">
        <v>0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1</v>
      </c>
      <c r="U23" s="195">
        <v>721</v>
      </c>
      <c r="V23" s="195">
        <v>1</v>
      </c>
      <c r="W23" s="195">
        <v>5</v>
      </c>
      <c r="X23" s="195">
        <v>0</v>
      </c>
      <c r="Y23" s="195">
        <v>6</v>
      </c>
      <c r="Z23" s="195">
        <v>5</v>
      </c>
      <c r="AA23" s="195">
        <v>2</v>
      </c>
      <c r="AB23" s="195">
        <v>1</v>
      </c>
      <c r="AC23" s="195">
        <v>2</v>
      </c>
      <c r="AD23" s="195">
        <v>1</v>
      </c>
      <c r="AE23" s="195">
        <v>2</v>
      </c>
      <c r="AF23" s="195">
        <v>1</v>
      </c>
      <c r="AG23" s="195">
        <v>0</v>
      </c>
      <c r="AH23" s="195">
        <v>0</v>
      </c>
      <c r="AI23" s="195">
        <v>0</v>
      </c>
      <c r="AJ23" s="195">
        <v>0</v>
      </c>
      <c r="AK23" s="195">
        <v>0</v>
      </c>
      <c r="AL23" s="195">
        <v>0</v>
      </c>
      <c r="AM23" s="195">
        <v>0</v>
      </c>
      <c r="AN23" s="195">
        <v>0</v>
      </c>
      <c r="AO23" s="195">
        <v>0</v>
      </c>
      <c r="AP23" s="195">
        <v>0</v>
      </c>
      <c r="AQ23" s="195">
        <v>1</v>
      </c>
      <c r="AR23" s="195">
        <v>0</v>
      </c>
      <c r="AS23" s="195">
        <v>0</v>
      </c>
      <c r="AT23" s="195">
        <v>0</v>
      </c>
      <c r="AU23" s="195">
        <v>3</v>
      </c>
      <c r="AV23" s="195">
        <v>1</v>
      </c>
      <c r="AW23" s="195">
        <v>0</v>
      </c>
      <c r="AX23" s="196"/>
      <c r="AY23" s="195">
        <v>708</v>
      </c>
      <c r="AZ23" s="194"/>
      <c r="BA23" s="198">
        <f t="shared" si="0"/>
        <v>0.82530949105914719</v>
      </c>
      <c r="BB23" s="198">
        <f t="shared" si="1"/>
        <v>83.333333333333343</v>
      </c>
      <c r="BC23" s="198" t="s">
        <v>142</v>
      </c>
      <c r="BD23" s="198" t="s">
        <v>157</v>
      </c>
    </row>
    <row r="24" spans="2:56" ht="24" customHeight="1" thickBot="1" x14ac:dyDescent="0.25">
      <c r="B24" s="202" t="s">
        <v>158</v>
      </c>
      <c r="C24" s="203"/>
      <c r="D24" s="204"/>
      <c r="E24" s="205">
        <v>348</v>
      </c>
      <c r="F24" s="205">
        <v>348</v>
      </c>
      <c r="G24" s="205">
        <v>0</v>
      </c>
      <c r="H24" s="205">
        <v>341</v>
      </c>
      <c r="I24" s="205">
        <v>0</v>
      </c>
      <c r="J24" s="205">
        <v>1</v>
      </c>
      <c r="K24" s="205">
        <v>1</v>
      </c>
      <c r="L24" s="205">
        <v>2</v>
      </c>
      <c r="M24" s="205">
        <v>0</v>
      </c>
      <c r="N24" s="205">
        <v>2</v>
      </c>
      <c r="O24" s="205">
        <v>0</v>
      </c>
      <c r="P24" s="205">
        <v>0</v>
      </c>
      <c r="Q24" s="205">
        <v>1</v>
      </c>
      <c r="R24" s="205">
        <v>0</v>
      </c>
      <c r="S24" s="205">
        <v>0</v>
      </c>
      <c r="T24" s="205">
        <v>0</v>
      </c>
      <c r="U24" s="205">
        <v>341</v>
      </c>
      <c r="V24" s="205">
        <v>0</v>
      </c>
      <c r="W24" s="205">
        <v>7</v>
      </c>
      <c r="X24" s="205">
        <v>0</v>
      </c>
      <c r="Y24" s="205">
        <v>7</v>
      </c>
      <c r="Z24" s="205">
        <v>6</v>
      </c>
      <c r="AA24" s="205">
        <v>0</v>
      </c>
      <c r="AB24" s="205">
        <v>1</v>
      </c>
      <c r="AC24" s="205">
        <v>4</v>
      </c>
      <c r="AD24" s="205">
        <v>3</v>
      </c>
      <c r="AE24" s="205">
        <v>2</v>
      </c>
      <c r="AF24" s="205">
        <v>3</v>
      </c>
      <c r="AG24" s="205">
        <v>0</v>
      </c>
      <c r="AH24" s="205">
        <v>0</v>
      </c>
      <c r="AI24" s="205">
        <v>0</v>
      </c>
      <c r="AJ24" s="205">
        <v>0</v>
      </c>
      <c r="AK24" s="205">
        <v>0</v>
      </c>
      <c r="AL24" s="205">
        <v>0</v>
      </c>
      <c r="AM24" s="205">
        <v>0</v>
      </c>
      <c r="AN24" s="205">
        <v>0</v>
      </c>
      <c r="AO24" s="205">
        <v>0</v>
      </c>
      <c r="AP24" s="205">
        <v>0</v>
      </c>
      <c r="AQ24" s="205">
        <v>0</v>
      </c>
      <c r="AR24" s="205">
        <v>0</v>
      </c>
      <c r="AS24" s="205">
        <v>0</v>
      </c>
      <c r="AT24" s="205">
        <v>0</v>
      </c>
      <c r="AU24" s="205">
        <v>3</v>
      </c>
      <c r="AV24" s="205">
        <v>1</v>
      </c>
      <c r="AW24" s="205">
        <v>0</v>
      </c>
      <c r="AX24" s="206"/>
      <c r="AY24" s="205">
        <v>415</v>
      </c>
      <c r="AZ24" s="204"/>
      <c r="BA24" s="207">
        <f t="shared" si="0"/>
        <v>2.0114942528735633</v>
      </c>
      <c r="BB24" s="207">
        <f t="shared" si="1"/>
        <v>85.714285714285708</v>
      </c>
      <c r="BC24" s="207" t="s">
        <v>159</v>
      </c>
      <c r="BD24" s="207" t="s">
        <v>74</v>
      </c>
    </row>
    <row r="25" spans="2:56" ht="24" customHeight="1" thickTop="1" x14ac:dyDescent="0.2">
      <c r="B25" s="208" t="s">
        <v>160</v>
      </c>
      <c r="C25" s="209"/>
      <c r="D25" s="210"/>
      <c r="E25" s="211">
        <v>23260</v>
      </c>
      <c r="F25" s="211">
        <v>23260</v>
      </c>
      <c r="G25" s="211">
        <v>9</v>
      </c>
      <c r="H25" s="211">
        <v>22534</v>
      </c>
      <c r="I25" s="211">
        <v>257</v>
      </c>
      <c r="J25" s="211">
        <v>40</v>
      </c>
      <c r="K25" s="211">
        <v>277</v>
      </c>
      <c r="L25" s="211">
        <v>121</v>
      </c>
      <c r="M25" s="211">
        <v>5</v>
      </c>
      <c r="N25" s="211">
        <v>13</v>
      </c>
      <c r="O25" s="211">
        <v>2</v>
      </c>
      <c r="P25" s="211">
        <v>4</v>
      </c>
      <c r="Q25" s="211">
        <v>1</v>
      </c>
      <c r="R25" s="211">
        <v>6</v>
      </c>
      <c r="S25" s="211">
        <v>0</v>
      </c>
      <c r="T25" s="211">
        <v>2</v>
      </c>
      <c r="U25" s="211">
        <v>22533</v>
      </c>
      <c r="V25" s="211">
        <v>257</v>
      </c>
      <c r="W25" s="211">
        <v>465</v>
      </c>
      <c r="X25" s="211">
        <v>6</v>
      </c>
      <c r="Y25" s="211">
        <v>728</v>
      </c>
      <c r="Z25" s="211">
        <v>589</v>
      </c>
      <c r="AA25" s="211">
        <v>102</v>
      </c>
      <c r="AB25" s="211">
        <v>97</v>
      </c>
      <c r="AC25" s="211">
        <v>117</v>
      </c>
      <c r="AD25" s="211">
        <v>326</v>
      </c>
      <c r="AE25" s="211">
        <v>337</v>
      </c>
      <c r="AF25" s="211">
        <v>195</v>
      </c>
      <c r="AG25" s="211">
        <v>30</v>
      </c>
      <c r="AH25" s="211">
        <v>24</v>
      </c>
      <c r="AI25" s="211">
        <v>0</v>
      </c>
      <c r="AJ25" s="211">
        <v>4</v>
      </c>
      <c r="AK25" s="211">
        <v>0</v>
      </c>
      <c r="AL25" s="211">
        <v>1</v>
      </c>
      <c r="AM25" s="211">
        <v>1</v>
      </c>
      <c r="AN25" s="211">
        <v>3</v>
      </c>
      <c r="AO25" s="211">
        <v>2</v>
      </c>
      <c r="AP25" s="211">
        <v>0</v>
      </c>
      <c r="AQ25" s="211">
        <v>31</v>
      </c>
      <c r="AR25" s="211">
        <v>51</v>
      </c>
      <c r="AS25" s="211">
        <v>152</v>
      </c>
      <c r="AT25" s="211">
        <v>1</v>
      </c>
      <c r="AU25" s="211">
        <v>99</v>
      </c>
      <c r="AV25" s="211">
        <v>139</v>
      </c>
      <c r="AW25" s="211">
        <v>23</v>
      </c>
      <c r="AX25" s="212"/>
      <c r="AY25" s="211">
        <v>25735</v>
      </c>
      <c r="AZ25" s="210"/>
      <c r="BA25" s="213">
        <f t="shared" si="0"/>
        <v>3.1298366294067068</v>
      </c>
      <c r="BB25" s="213">
        <f t="shared" si="1"/>
        <v>80.906593406593402</v>
      </c>
      <c r="BC25" s="213">
        <f t="shared" si="2"/>
        <v>137.57523645743765</v>
      </c>
      <c r="BD25" s="213">
        <f t="shared" si="3"/>
        <v>4.3956043956043951</v>
      </c>
    </row>
    <row r="26" spans="2:56" ht="45" customHeight="1" x14ac:dyDescent="0.3">
      <c r="B26" s="125" t="s">
        <v>161</v>
      </c>
      <c r="C26" s="133"/>
      <c r="D26" s="214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6"/>
      <c r="AY26" s="215"/>
      <c r="AZ26" s="214"/>
      <c r="BA26" s="216"/>
      <c r="BB26" s="216"/>
      <c r="BC26" s="216"/>
      <c r="BD26" s="216"/>
    </row>
    <row r="27" spans="2:56" ht="24.95" customHeight="1" x14ac:dyDescent="0.2">
      <c r="B27" s="131" t="s">
        <v>162</v>
      </c>
      <c r="C27" s="132"/>
      <c r="D27" s="132"/>
      <c r="E27" s="132"/>
      <c r="F27" s="21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218"/>
      <c r="AY27" s="219"/>
      <c r="AZ27" s="132"/>
      <c r="BA27" s="138"/>
      <c r="BB27" s="138"/>
      <c r="BC27" s="138"/>
      <c r="BD27" s="138" t="str">
        <f>BD2</f>
        <v>（平成30年3月末日現在）</v>
      </c>
    </row>
    <row r="28" spans="2:56" ht="24.95" customHeight="1" x14ac:dyDescent="0.15">
      <c r="B28" s="139" t="s">
        <v>163</v>
      </c>
      <c r="C28" s="140"/>
      <c r="D28" s="141" t="s">
        <v>5</v>
      </c>
      <c r="E28" s="142" t="s">
        <v>6</v>
      </c>
      <c r="F28" s="143" t="s">
        <v>7</v>
      </c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  <c r="S28" s="146" t="s">
        <v>8</v>
      </c>
      <c r="T28" s="147"/>
      <c r="U28" s="146" t="s">
        <v>9</v>
      </c>
      <c r="V28" s="148"/>
      <c r="W28" s="148"/>
      <c r="X28" s="147"/>
      <c r="Y28" s="142" t="s">
        <v>10</v>
      </c>
      <c r="Z28" s="142" t="s">
        <v>11</v>
      </c>
      <c r="AA28" s="149" t="s">
        <v>12</v>
      </c>
      <c r="AB28" s="149"/>
      <c r="AC28" s="149"/>
      <c r="AD28" s="149"/>
      <c r="AE28" s="149"/>
      <c r="AF28" s="149" t="s">
        <v>13</v>
      </c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2" t="s">
        <v>164</v>
      </c>
      <c r="AW28" s="142" t="s">
        <v>165</v>
      </c>
      <c r="AX28" s="150" t="s">
        <v>16</v>
      </c>
      <c r="AY28" s="142" t="s">
        <v>128</v>
      </c>
      <c r="AZ28" s="142" t="s">
        <v>129</v>
      </c>
      <c r="BA28" s="150" t="s">
        <v>166</v>
      </c>
      <c r="BB28" s="150" t="s">
        <v>167</v>
      </c>
      <c r="BC28" s="150" t="s">
        <v>168</v>
      </c>
      <c r="BD28" s="150" t="s">
        <v>133</v>
      </c>
    </row>
    <row r="29" spans="2:56" ht="24.95" customHeight="1" x14ac:dyDescent="0.15">
      <c r="B29" s="151"/>
      <c r="C29" s="152"/>
      <c r="D29" s="153"/>
      <c r="E29" s="154"/>
      <c r="F29" s="141" t="s">
        <v>22</v>
      </c>
      <c r="G29" s="155" t="s">
        <v>23</v>
      </c>
      <c r="H29" s="143" t="s">
        <v>24</v>
      </c>
      <c r="I29" s="144"/>
      <c r="J29" s="144"/>
      <c r="K29" s="144"/>
      <c r="L29" s="144"/>
      <c r="M29" s="145"/>
      <c r="N29" s="156" t="s">
        <v>25</v>
      </c>
      <c r="O29" s="156"/>
      <c r="P29" s="156"/>
      <c r="Q29" s="149" t="s">
        <v>26</v>
      </c>
      <c r="R29" s="149"/>
      <c r="S29" s="157"/>
      <c r="T29" s="158"/>
      <c r="U29" s="157"/>
      <c r="V29" s="159"/>
      <c r="W29" s="159"/>
      <c r="X29" s="158"/>
      <c r="Y29" s="154"/>
      <c r="Z29" s="154"/>
      <c r="AA29" s="160" t="s">
        <v>27</v>
      </c>
      <c r="AB29" s="147"/>
      <c r="AC29" s="142" t="s">
        <v>28</v>
      </c>
      <c r="AD29" s="142" t="s">
        <v>29</v>
      </c>
      <c r="AE29" s="142" t="s">
        <v>30</v>
      </c>
      <c r="AF29" s="142" t="s">
        <v>31</v>
      </c>
      <c r="AG29" s="144" t="s">
        <v>32</v>
      </c>
      <c r="AH29" s="144"/>
      <c r="AI29" s="144"/>
      <c r="AJ29" s="144"/>
      <c r="AK29" s="144"/>
      <c r="AL29" s="144"/>
      <c r="AM29" s="144"/>
      <c r="AN29" s="144"/>
      <c r="AO29" s="144"/>
      <c r="AP29" s="144"/>
      <c r="AQ29" s="149" t="s">
        <v>33</v>
      </c>
      <c r="AR29" s="149"/>
      <c r="AS29" s="149"/>
      <c r="AT29" s="142" t="s">
        <v>34</v>
      </c>
      <c r="AU29" s="141" t="s">
        <v>35</v>
      </c>
      <c r="AV29" s="161"/>
      <c r="AW29" s="154"/>
      <c r="AX29" s="162"/>
      <c r="AY29" s="154"/>
      <c r="AZ29" s="154"/>
      <c r="BA29" s="162"/>
      <c r="BB29" s="162"/>
      <c r="BC29" s="162"/>
      <c r="BD29" s="162"/>
    </row>
    <row r="30" spans="2:56" ht="24.95" customHeight="1" x14ac:dyDescent="0.15">
      <c r="B30" s="151"/>
      <c r="C30" s="152"/>
      <c r="D30" s="153"/>
      <c r="E30" s="154"/>
      <c r="F30" s="153"/>
      <c r="G30" s="163"/>
      <c r="H30" s="164" t="s">
        <v>38</v>
      </c>
      <c r="I30" s="165" t="s">
        <v>169</v>
      </c>
      <c r="J30" s="165" t="s">
        <v>170</v>
      </c>
      <c r="K30" s="164" t="s">
        <v>41</v>
      </c>
      <c r="L30" s="164" t="s">
        <v>171</v>
      </c>
      <c r="M30" s="164" t="s">
        <v>43</v>
      </c>
      <c r="N30" s="166" t="s">
        <v>44</v>
      </c>
      <c r="O30" s="164" t="s">
        <v>45</v>
      </c>
      <c r="P30" s="164" t="s">
        <v>46</v>
      </c>
      <c r="Q30" s="164" t="s">
        <v>47</v>
      </c>
      <c r="R30" s="165" t="s">
        <v>48</v>
      </c>
      <c r="S30" s="165" t="s">
        <v>49</v>
      </c>
      <c r="T30" s="165" t="s">
        <v>50</v>
      </c>
      <c r="U30" s="165" t="s">
        <v>51</v>
      </c>
      <c r="V30" s="165" t="s">
        <v>52</v>
      </c>
      <c r="W30" s="165" t="s">
        <v>53</v>
      </c>
      <c r="X30" s="165" t="s">
        <v>48</v>
      </c>
      <c r="Y30" s="154"/>
      <c r="Z30" s="154"/>
      <c r="AA30" s="157"/>
      <c r="AB30" s="158"/>
      <c r="AC30" s="154"/>
      <c r="AD30" s="154"/>
      <c r="AE30" s="154"/>
      <c r="AF30" s="154"/>
      <c r="AG30" s="167" t="s">
        <v>54</v>
      </c>
      <c r="AH30" s="168"/>
      <c r="AI30" s="168"/>
      <c r="AJ30" s="168"/>
      <c r="AK30" s="168"/>
      <c r="AL30" s="168"/>
      <c r="AM30" s="169"/>
      <c r="AN30" s="170" t="s">
        <v>55</v>
      </c>
      <c r="AO30" s="170" t="s">
        <v>56</v>
      </c>
      <c r="AP30" s="170" t="s">
        <v>57</v>
      </c>
      <c r="AQ30" s="171" t="s">
        <v>58</v>
      </c>
      <c r="AR30" s="171" t="s">
        <v>172</v>
      </c>
      <c r="AS30" s="171" t="s">
        <v>138</v>
      </c>
      <c r="AT30" s="154"/>
      <c r="AU30" s="154"/>
      <c r="AV30" s="161"/>
      <c r="AW30" s="154"/>
      <c r="AX30" s="162"/>
      <c r="AY30" s="154"/>
      <c r="AZ30" s="154"/>
      <c r="BA30" s="162"/>
      <c r="BB30" s="162"/>
      <c r="BC30" s="162"/>
      <c r="BD30" s="162"/>
    </row>
    <row r="31" spans="2:56" ht="24.95" customHeight="1" x14ac:dyDescent="0.15">
      <c r="B31" s="151"/>
      <c r="C31" s="152"/>
      <c r="D31" s="153"/>
      <c r="E31" s="154"/>
      <c r="F31" s="153"/>
      <c r="G31" s="163"/>
      <c r="H31" s="172"/>
      <c r="I31" s="173"/>
      <c r="J31" s="173"/>
      <c r="K31" s="172"/>
      <c r="L31" s="172"/>
      <c r="M31" s="172"/>
      <c r="N31" s="174"/>
      <c r="O31" s="172"/>
      <c r="P31" s="172"/>
      <c r="Q31" s="172"/>
      <c r="R31" s="173"/>
      <c r="S31" s="173"/>
      <c r="T31" s="173"/>
      <c r="U31" s="173"/>
      <c r="V31" s="173"/>
      <c r="W31" s="173"/>
      <c r="X31" s="173"/>
      <c r="Y31" s="154"/>
      <c r="Z31" s="154"/>
      <c r="AA31" s="155" t="s">
        <v>61</v>
      </c>
      <c r="AB31" s="155" t="s">
        <v>62</v>
      </c>
      <c r="AC31" s="154"/>
      <c r="AD31" s="154"/>
      <c r="AE31" s="154"/>
      <c r="AF31" s="154"/>
      <c r="AG31" s="175"/>
      <c r="AH31" s="220" t="s">
        <v>63</v>
      </c>
      <c r="AI31" s="220"/>
      <c r="AJ31" s="220"/>
      <c r="AK31" s="221" t="s">
        <v>64</v>
      </c>
      <c r="AL31" s="221"/>
      <c r="AM31" s="221"/>
      <c r="AN31" s="170"/>
      <c r="AO31" s="170"/>
      <c r="AP31" s="170"/>
      <c r="AQ31" s="171"/>
      <c r="AR31" s="171"/>
      <c r="AS31" s="171"/>
      <c r="AT31" s="154"/>
      <c r="AU31" s="154"/>
      <c r="AV31" s="161"/>
      <c r="AW31" s="154"/>
      <c r="AX31" s="162"/>
      <c r="AY31" s="154"/>
      <c r="AZ31" s="154"/>
      <c r="BA31" s="162"/>
      <c r="BB31" s="162"/>
      <c r="BC31" s="162"/>
      <c r="BD31" s="162"/>
    </row>
    <row r="32" spans="2:56" ht="24.95" customHeight="1" x14ac:dyDescent="0.15">
      <c r="B32" s="151"/>
      <c r="C32" s="152"/>
      <c r="D32" s="153"/>
      <c r="E32" s="154"/>
      <c r="F32" s="153"/>
      <c r="G32" s="163"/>
      <c r="H32" s="172"/>
      <c r="I32" s="173"/>
      <c r="J32" s="173"/>
      <c r="K32" s="172"/>
      <c r="L32" s="172"/>
      <c r="M32" s="172"/>
      <c r="N32" s="174"/>
      <c r="O32" s="172"/>
      <c r="P32" s="172"/>
      <c r="Q32" s="172"/>
      <c r="R32" s="173"/>
      <c r="S32" s="173"/>
      <c r="T32" s="173"/>
      <c r="U32" s="173"/>
      <c r="V32" s="173"/>
      <c r="W32" s="173"/>
      <c r="X32" s="173"/>
      <c r="Y32" s="154"/>
      <c r="Z32" s="154"/>
      <c r="AA32" s="163"/>
      <c r="AB32" s="163"/>
      <c r="AC32" s="154"/>
      <c r="AD32" s="154"/>
      <c r="AE32" s="154"/>
      <c r="AF32" s="154"/>
      <c r="AG32" s="175"/>
      <c r="AH32" s="178" t="s">
        <v>65</v>
      </c>
      <c r="AI32" s="178" t="s">
        <v>66</v>
      </c>
      <c r="AJ32" s="179" t="s">
        <v>67</v>
      </c>
      <c r="AK32" s="179" t="s">
        <v>65</v>
      </c>
      <c r="AL32" s="179" t="s">
        <v>68</v>
      </c>
      <c r="AM32" s="180" t="s">
        <v>67</v>
      </c>
      <c r="AN32" s="170"/>
      <c r="AO32" s="170"/>
      <c r="AP32" s="170"/>
      <c r="AQ32" s="171"/>
      <c r="AR32" s="171"/>
      <c r="AS32" s="171"/>
      <c r="AT32" s="154"/>
      <c r="AU32" s="154"/>
      <c r="AV32" s="161"/>
      <c r="AW32" s="154"/>
      <c r="AX32" s="162"/>
      <c r="AY32" s="154"/>
      <c r="AZ32" s="154"/>
      <c r="BA32" s="162"/>
      <c r="BB32" s="162"/>
      <c r="BC32" s="162"/>
      <c r="BD32" s="162"/>
    </row>
    <row r="33" spans="2:56" ht="24.95" customHeight="1" x14ac:dyDescent="0.15">
      <c r="B33" s="151"/>
      <c r="C33" s="152"/>
      <c r="D33" s="153"/>
      <c r="E33" s="154"/>
      <c r="F33" s="153"/>
      <c r="G33" s="163"/>
      <c r="H33" s="172"/>
      <c r="I33" s="173"/>
      <c r="J33" s="173"/>
      <c r="K33" s="172"/>
      <c r="L33" s="172"/>
      <c r="M33" s="172"/>
      <c r="N33" s="174"/>
      <c r="O33" s="172"/>
      <c r="P33" s="172"/>
      <c r="Q33" s="172"/>
      <c r="R33" s="173"/>
      <c r="S33" s="173"/>
      <c r="T33" s="173"/>
      <c r="U33" s="173"/>
      <c r="V33" s="173"/>
      <c r="W33" s="173"/>
      <c r="X33" s="173"/>
      <c r="Y33" s="154"/>
      <c r="Z33" s="154"/>
      <c r="AA33" s="163"/>
      <c r="AB33" s="163"/>
      <c r="AC33" s="154"/>
      <c r="AD33" s="154"/>
      <c r="AE33" s="154"/>
      <c r="AF33" s="154"/>
      <c r="AG33" s="175"/>
      <c r="AH33" s="181"/>
      <c r="AI33" s="181"/>
      <c r="AJ33" s="153"/>
      <c r="AK33" s="153"/>
      <c r="AL33" s="153"/>
      <c r="AM33" s="154"/>
      <c r="AN33" s="170"/>
      <c r="AO33" s="170"/>
      <c r="AP33" s="170"/>
      <c r="AQ33" s="171"/>
      <c r="AR33" s="171"/>
      <c r="AS33" s="171"/>
      <c r="AT33" s="154"/>
      <c r="AU33" s="154"/>
      <c r="AV33" s="161"/>
      <c r="AW33" s="154"/>
      <c r="AX33" s="162"/>
      <c r="AY33" s="154"/>
      <c r="AZ33" s="154"/>
      <c r="BA33" s="162"/>
      <c r="BB33" s="162"/>
      <c r="BC33" s="162"/>
      <c r="BD33" s="162"/>
    </row>
    <row r="34" spans="2:56" ht="81" customHeight="1" x14ac:dyDescent="0.15">
      <c r="B34" s="151"/>
      <c r="C34" s="152"/>
      <c r="D34" s="182"/>
      <c r="E34" s="183"/>
      <c r="F34" s="182"/>
      <c r="G34" s="184"/>
      <c r="H34" s="185"/>
      <c r="I34" s="186"/>
      <c r="J34" s="186"/>
      <c r="K34" s="185"/>
      <c r="L34" s="185"/>
      <c r="M34" s="185"/>
      <c r="N34" s="187"/>
      <c r="O34" s="185"/>
      <c r="P34" s="185"/>
      <c r="Q34" s="185"/>
      <c r="R34" s="186"/>
      <c r="S34" s="186"/>
      <c r="T34" s="186"/>
      <c r="U34" s="186"/>
      <c r="V34" s="186"/>
      <c r="W34" s="186"/>
      <c r="X34" s="186"/>
      <c r="Y34" s="183"/>
      <c r="Z34" s="183"/>
      <c r="AA34" s="184"/>
      <c r="AB34" s="184"/>
      <c r="AC34" s="183"/>
      <c r="AD34" s="183"/>
      <c r="AE34" s="183"/>
      <c r="AF34" s="183"/>
      <c r="AG34" s="188"/>
      <c r="AH34" s="189"/>
      <c r="AI34" s="189"/>
      <c r="AJ34" s="182"/>
      <c r="AK34" s="182"/>
      <c r="AL34" s="182"/>
      <c r="AM34" s="183"/>
      <c r="AN34" s="170"/>
      <c r="AO34" s="170"/>
      <c r="AP34" s="170"/>
      <c r="AQ34" s="171"/>
      <c r="AR34" s="171"/>
      <c r="AS34" s="171"/>
      <c r="AT34" s="183"/>
      <c r="AU34" s="183"/>
      <c r="AV34" s="190"/>
      <c r="AW34" s="183"/>
      <c r="AX34" s="191"/>
      <c r="AY34" s="183"/>
      <c r="AZ34" s="183"/>
      <c r="BA34" s="191"/>
      <c r="BB34" s="191"/>
      <c r="BC34" s="191"/>
      <c r="BD34" s="191"/>
    </row>
    <row r="35" spans="2:56" ht="24" customHeight="1" x14ac:dyDescent="0.2">
      <c r="B35" s="192" t="s">
        <v>173</v>
      </c>
      <c r="C35" s="193"/>
      <c r="D35" s="194"/>
      <c r="E35" s="195">
        <v>0</v>
      </c>
      <c r="F35" s="195">
        <v>0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0</v>
      </c>
      <c r="O35" s="195">
        <v>0</v>
      </c>
      <c r="P35" s="195">
        <v>0</v>
      </c>
      <c r="Q35" s="195">
        <v>0</v>
      </c>
      <c r="R35" s="195">
        <v>0</v>
      </c>
      <c r="S35" s="195">
        <v>0</v>
      </c>
      <c r="T35" s="195">
        <v>0</v>
      </c>
      <c r="U35" s="195">
        <v>0</v>
      </c>
      <c r="V35" s="195">
        <v>0</v>
      </c>
      <c r="W35" s="195">
        <v>0</v>
      </c>
      <c r="X35" s="195">
        <v>0</v>
      </c>
      <c r="Y35" s="195">
        <v>0</v>
      </c>
      <c r="Z35" s="195">
        <v>0</v>
      </c>
      <c r="AA35" s="195">
        <v>0</v>
      </c>
      <c r="AB35" s="195">
        <v>0</v>
      </c>
      <c r="AC35" s="195">
        <v>0</v>
      </c>
      <c r="AD35" s="195">
        <v>0</v>
      </c>
      <c r="AE35" s="195">
        <v>0</v>
      </c>
      <c r="AF35" s="195">
        <v>0</v>
      </c>
      <c r="AG35" s="195">
        <v>0</v>
      </c>
      <c r="AH35" s="195">
        <v>0</v>
      </c>
      <c r="AI35" s="195">
        <v>0</v>
      </c>
      <c r="AJ35" s="195">
        <v>0</v>
      </c>
      <c r="AK35" s="195">
        <v>0</v>
      </c>
      <c r="AL35" s="195">
        <v>0</v>
      </c>
      <c r="AM35" s="195">
        <v>0</v>
      </c>
      <c r="AN35" s="195">
        <v>0</v>
      </c>
      <c r="AO35" s="195">
        <v>0</v>
      </c>
      <c r="AP35" s="195">
        <v>0</v>
      </c>
      <c r="AQ35" s="195">
        <v>0</v>
      </c>
      <c r="AR35" s="195">
        <v>0</v>
      </c>
      <c r="AS35" s="195">
        <v>0</v>
      </c>
      <c r="AT35" s="195">
        <v>0</v>
      </c>
      <c r="AU35" s="195">
        <v>0</v>
      </c>
      <c r="AV35" s="195">
        <v>0</v>
      </c>
      <c r="AW35" s="195">
        <v>0</v>
      </c>
      <c r="AX35" s="222"/>
      <c r="AY35" s="195">
        <v>0</v>
      </c>
      <c r="AZ35" s="195">
        <v>0</v>
      </c>
      <c r="BA35" s="198" t="s">
        <v>74</v>
      </c>
      <c r="BB35" s="198" t="s">
        <v>74</v>
      </c>
      <c r="BC35" s="198" t="s">
        <v>174</v>
      </c>
      <c r="BD35" s="198" t="s">
        <v>74</v>
      </c>
    </row>
    <row r="36" spans="2:56" ht="17.25" customHeight="1" x14ac:dyDescent="0.2">
      <c r="B36" s="132"/>
      <c r="C36" s="132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1"/>
      <c r="AY36" s="200"/>
      <c r="AZ36" s="200"/>
      <c r="BA36" s="198"/>
      <c r="BB36" s="198"/>
      <c r="BC36" s="198"/>
      <c r="BD36" s="198"/>
    </row>
    <row r="37" spans="2:56" ht="24" customHeight="1" x14ac:dyDescent="0.2">
      <c r="B37" s="192" t="s">
        <v>175</v>
      </c>
      <c r="C37" s="193"/>
      <c r="D37" s="194"/>
      <c r="E37" s="195">
        <v>586</v>
      </c>
      <c r="F37" s="195">
        <v>586</v>
      </c>
      <c r="G37" s="195">
        <v>0</v>
      </c>
      <c r="H37" s="195">
        <v>556</v>
      </c>
      <c r="I37" s="195">
        <v>14</v>
      </c>
      <c r="J37" s="195">
        <v>1</v>
      </c>
      <c r="K37" s="195">
        <v>13</v>
      </c>
      <c r="L37" s="195">
        <v>2</v>
      </c>
      <c r="M37" s="195">
        <v>0</v>
      </c>
      <c r="N37" s="195">
        <v>0</v>
      </c>
      <c r="O37" s="195">
        <v>0</v>
      </c>
      <c r="P37" s="195">
        <v>0</v>
      </c>
      <c r="Q37" s="195">
        <v>0</v>
      </c>
      <c r="R37" s="195">
        <v>0</v>
      </c>
      <c r="S37" s="195">
        <v>0</v>
      </c>
      <c r="T37" s="195">
        <v>0</v>
      </c>
      <c r="U37" s="195">
        <v>556</v>
      </c>
      <c r="V37" s="195">
        <v>14</v>
      </c>
      <c r="W37" s="195">
        <v>16</v>
      </c>
      <c r="X37" s="195">
        <v>0</v>
      </c>
      <c r="Y37" s="195">
        <v>30</v>
      </c>
      <c r="Z37" s="195">
        <v>24</v>
      </c>
      <c r="AA37" s="195">
        <v>4</v>
      </c>
      <c r="AB37" s="195">
        <v>8</v>
      </c>
      <c r="AC37" s="195">
        <v>2</v>
      </c>
      <c r="AD37" s="195">
        <v>14</v>
      </c>
      <c r="AE37" s="195">
        <v>14</v>
      </c>
      <c r="AF37" s="195">
        <v>8</v>
      </c>
      <c r="AG37" s="195">
        <v>0</v>
      </c>
      <c r="AH37" s="195">
        <v>0</v>
      </c>
      <c r="AI37" s="195">
        <v>0</v>
      </c>
      <c r="AJ37" s="195">
        <v>0</v>
      </c>
      <c r="AK37" s="195">
        <v>0</v>
      </c>
      <c r="AL37" s="195">
        <v>0</v>
      </c>
      <c r="AM37" s="195">
        <v>0</v>
      </c>
      <c r="AN37" s="195">
        <v>0</v>
      </c>
      <c r="AO37" s="195">
        <v>0</v>
      </c>
      <c r="AP37" s="195">
        <v>0</v>
      </c>
      <c r="AQ37" s="195">
        <v>0</v>
      </c>
      <c r="AR37" s="195">
        <v>4</v>
      </c>
      <c r="AS37" s="195">
        <v>7</v>
      </c>
      <c r="AT37" s="195">
        <v>0</v>
      </c>
      <c r="AU37" s="195">
        <v>3</v>
      </c>
      <c r="AV37" s="195">
        <v>6</v>
      </c>
      <c r="AW37" s="195">
        <v>2</v>
      </c>
      <c r="AX37" s="196"/>
      <c r="AY37" s="195">
        <v>525</v>
      </c>
      <c r="AZ37" s="195">
        <v>130</v>
      </c>
      <c r="BA37" s="198">
        <f t="shared" ref="BA37:BA50" si="4">Y37/E37%</f>
        <v>5.1194539249146755</v>
      </c>
      <c r="BB37" s="198">
        <f t="shared" ref="BB37:BB50" si="5">Z37/Y37%</f>
        <v>80</v>
      </c>
      <c r="BC37" s="198" t="s">
        <v>74</v>
      </c>
      <c r="BD37" s="198" t="s">
        <v>174</v>
      </c>
    </row>
    <row r="38" spans="2:56" ht="24" customHeight="1" x14ac:dyDescent="0.2">
      <c r="B38" s="192" t="s">
        <v>145</v>
      </c>
      <c r="C38" s="193"/>
      <c r="D38" s="194"/>
      <c r="E38" s="195">
        <v>1119</v>
      </c>
      <c r="F38" s="195">
        <v>1119</v>
      </c>
      <c r="G38" s="195">
        <v>0</v>
      </c>
      <c r="H38" s="195">
        <v>1055</v>
      </c>
      <c r="I38" s="195">
        <v>23</v>
      </c>
      <c r="J38" s="195">
        <v>1</v>
      </c>
      <c r="K38" s="195">
        <v>33</v>
      </c>
      <c r="L38" s="195">
        <v>7</v>
      </c>
      <c r="M38" s="195">
        <v>0</v>
      </c>
      <c r="N38" s="195">
        <v>0</v>
      </c>
      <c r="O38" s="195">
        <v>0</v>
      </c>
      <c r="P38" s="195">
        <v>0</v>
      </c>
      <c r="Q38" s="195">
        <v>0</v>
      </c>
      <c r="R38" s="195">
        <v>0</v>
      </c>
      <c r="S38" s="195">
        <v>0</v>
      </c>
      <c r="T38" s="195">
        <v>0</v>
      </c>
      <c r="U38" s="195">
        <v>1055</v>
      </c>
      <c r="V38" s="195">
        <v>23</v>
      </c>
      <c r="W38" s="195">
        <v>41</v>
      </c>
      <c r="X38" s="195">
        <v>0</v>
      </c>
      <c r="Y38" s="195">
        <v>64</v>
      </c>
      <c r="Z38" s="195">
        <v>55</v>
      </c>
      <c r="AA38" s="195">
        <v>7</v>
      </c>
      <c r="AB38" s="195">
        <v>14</v>
      </c>
      <c r="AC38" s="195">
        <v>7</v>
      </c>
      <c r="AD38" s="195">
        <v>37</v>
      </c>
      <c r="AE38" s="195">
        <v>41</v>
      </c>
      <c r="AF38" s="195">
        <v>21</v>
      </c>
      <c r="AG38" s="195">
        <v>2</v>
      </c>
      <c r="AH38" s="195">
        <v>2</v>
      </c>
      <c r="AI38" s="195">
        <v>0</v>
      </c>
      <c r="AJ38" s="195">
        <v>0</v>
      </c>
      <c r="AK38" s="195">
        <v>0</v>
      </c>
      <c r="AL38" s="195">
        <v>0</v>
      </c>
      <c r="AM38" s="195">
        <v>0</v>
      </c>
      <c r="AN38" s="195">
        <v>0</v>
      </c>
      <c r="AO38" s="195">
        <v>0</v>
      </c>
      <c r="AP38" s="195">
        <v>0</v>
      </c>
      <c r="AQ38" s="195">
        <v>3</v>
      </c>
      <c r="AR38" s="195">
        <v>3</v>
      </c>
      <c r="AS38" s="195">
        <v>18</v>
      </c>
      <c r="AT38" s="195">
        <v>0</v>
      </c>
      <c r="AU38" s="195">
        <v>6</v>
      </c>
      <c r="AV38" s="195">
        <v>9</v>
      </c>
      <c r="AW38" s="195">
        <v>2</v>
      </c>
      <c r="AX38" s="196"/>
      <c r="AY38" s="195">
        <v>1237</v>
      </c>
      <c r="AZ38" s="195">
        <v>264</v>
      </c>
      <c r="BA38" s="198">
        <f t="shared" si="4"/>
        <v>5.7193923145665773</v>
      </c>
      <c r="BB38" s="198">
        <f t="shared" si="5"/>
        <v>85.9375</v>
      </c>
      <c r="BC38" s="198">
        <f t="shared" ref="BC38:BC50" si="6">(AG38+AO38)/E38*100000</f>
        <v>178.73100983020555</v>
      </c>
      <c r="BD38" s="198">
        <f t="shared" ref="BD38:BD50" si="7">(AG38+AO38)/Y38%</f>
        <v>3.125</v>
      </c>
    </row>
    <row r="39" spans="2:56" ht="24" customHeight="1" x14ac:dyDescent="0.2">
      <c r="B39" s="192" t="s">
        <v>176</v>
      </c>
      <c r="C39" s="193"/>
      <c r="D39" s="194"/>
      <c r="E39" s="195">
        <v>2592</v>
      </c>
      <c r="F39" s="195">
        <v>2592</v>
      </c>
      <c r="G39" s="195">
        <v>0</v>
      </c>
      <c r="H39" s="195">
        <v>2498</v>
      </c>
      <c r="I39" s="195">
        <v>31</v>
      </c>
      <c r="J39" s="195">
        <v>4</v>
      </c>
      <c r="K39" s="195">
        <v>41</v>
      </c>
      <c r="L39" s="195">
        <v>16</v>
      </c>
      <c r="M39" s="195">
        <v>0</v>
      </c>
      <c r="N39" s="195">
        <v>2</v>
      </c>
      <c r="O39" s="195">
        <v>0</v>
      </c>
      <c r="P39" s="195">
        <v>0</v>
      </c>
      <c r="Q39" s="195">
        <v>0</v>
      </c>
      <c r="R39" s="195">
        <v>0</v>
      </c>
      <c r="S39" s="195">
        <v>0</v>
      </c>
      <c r="T39" s="195">
        <v>0</v>
      </c>
      <c r="U39" s="195">
        <v>2498</v>
      </c>
      <c r="V39" s="195">
        <v>31</v>
      </c>
      <c r="W39" s="195">
        <v>63</v>
      </c>
      <c r="X39" s="195">
        <v>0</v>
      </c>
      <c r="Y39" s="195">
        <v>94</v>
      </c>
      <c r="Z39" s="195">
        <v>75</v>
      </c>
      <c r="AA39" s="195">
        <v>13</v>
      </c>
      <c r="AB39" s="195">
        <v>15</v>
      </c>
      <c r="AC39" s="195">
        <v>14</v>
      </c>
      <c r="AD39" s="195">
        <v>43</v>
      </c>
      <c r="AE39" s="195">
        <v>40</v>
      </c>
      <c r="AF39" s="195">
        <v>25</v>
      </c>
      <c r="AG39" s="195">
        <v>5</v>
      </c>
      <c r="AH39" s="195">
        <v>5</v>
      </c>
      <c r="AI39" s="195">
        <v>0</v>
      </c>
      <c r="AJ39" s="195">
        <v>0</v>
      </c>
      <c r="AK39" s="195">
        <v>0</v>
      </c>
      <c r="AL39" s="195">
        <v>0</v>
      </c>
      <c r="AM39" s="195">
        <v>0</v>
      </c>
      <c r="AN39" s="195">
        <v>0</v>
      </c>
      <c r="AO39" s="195">
        <v>0</v>
      </c>
      <c r="AP39" s="195">
        <v>0</v>
      </c>
      <c r="AQ39" s="195">
        <v>1</v>
      </c>
      <c r="AR39" s="195">
        <v>6</v>
      </c>
      <c r="AS39" s="195">
        <v>22</v>
      </c>
      <c r="AT39" s="195">
        <v>0</v>
      </c>
      <c r="AU39" s="195">
        <v>12</v>
      </c>
      <c r="AV39" s="195">
        <v>19</v>
      </c>
      <c r="AW39" s="195">
        <v>4</v>
      </c>
      <c r="AX39" s="196"/>
      <c r="AY39" s="195">
        <v>2954</v>
      </c>
      <c r="AZ39" s="195">
        <v>457</v>
      </c>
      <c r="BA39" s="198">
        <f t="shared" si="4"/>
        <v>3.6265432098765431</v>
      </c>
      <c r="BB39" s="198">
        <f t="shared" si="5"/>
        <v>79.787234042553195</v>
      </c>
      <c r="BC39" s="198">
        <f t="shared" si="6"/>
        <v>192.90123456790121</v>
      </c>
      <c r="BD39" s="198">
        <f t="shared" si="7"/>
        <v>5.3191489361702127</v>
      </c>
    </row>
    <row r="40" spans="2:56" ht="24" customHeight="1" x14ac:dyDescent="0.2">
      <c r="B40" s="192" t="s">
        <v>147</v>
      </c>
      <c r="C40" s="193"/>
      <c r="D40" s="194"/>
      <c r="E40" s="195">
        <v>3119</v>
      </c>
      <c r="F40" s="195">
        <v>3119</v>
      </c>
      <c r="G40" s="195">
        <v>0</v>
      </c>
      <c r="H40" s="195">
        <v>3021</v>
      </c>
      <c r="I40" s="195">
        <v>37</v>
      </c>
      <c r="J40" s="195">
        <v>8</v>
      </c>
      <c r="K40" s="195">
        <v>39</v>
      </c>
      <c r="L40" s="195">
        <v>13</v>
      </c>
      <c r="M40" s="195">
        <v>0</v>
      </c>
      <c r="N40" s="195">
        <v>1</v>
      </c>
      <c r="O40" s="195">
        <v>0</v>
      </c>
      <c r="P40" s="195">
        <v>0</v>
      </c>
      <c r="Q40" s="195">
        <v>0</v>
      </c>
      <c r="R40" s="195">
        <v>0</v>
      </c>
      <c r="S40" s="195">
        <v>0</v>
      </c>
      <c r="T40" s="195">
        <v>0</v>
      </c>
      <c r="U40" s="195">
        <v>3021</v>
      </c>
      <c r="V40" s="195">
        <v>37</v>
      </c>
      <c r="W40" s="195">
        <v>61</v>
      </c>
      <c r="X40" s="195">
        <v>0</v>
      </c>
      <c r="Y40" s="195">
        <v>98</v>
      </c>
      <c r="Z40" s="195">
        <v>83</v>
      </c>
      <c r="AA40" s="195">
        <v>18</v>
      </c>
      <c r="AB40" s="195">
        <v>13</v>
      </c>
      <c r="AC40" s="195">
        <v>8</v>
      </c>
      <c r="AD40" s="195">
        <v>47</v>
      </c>
      <c r="AE40" s="195">
        <v>42</v>
      </c>
      <c r="AF40" s="195">
        <v>30</v>
      </c>
      <c r="AG40" s="195">
        <v>0</v>
      </c>
      <c r="AH40" s="195">
        <v>0</v>
      </c>
      <c r="AI40" s="195">
        <v>0</v>
      </c>
      <c r="AJ40" s="195">
        <v>0</v>
      </c>
      <c r="AK40" s="195">
        <v>0</v>
      </c>
      <c r="AL40" s="195">
        <v>0</v>
      </c>
      <c r="AM40" s="195">
        <v>0</v>
      </c>
      <c r="AN40" s="195">
        <v>1</v>
      </c>
      <c r="AO40" s="195">
        <v>0</v>
      </c>
      <c r="AP40" s="195">
        <v>0</v>
      </c>
      <c r="AQ40" s="195">
        <v>4</v>
      </c>
      <c r="AR40" s="195">
        <v>7</v>
      </c>
      <c r="AS40" s="195">
        <v>26</v>
      </c>
      <c r="AT40" s="195">
        <v>0</v>
      </c>
      <c r="AU40" s="195">
        <v>10</v>
      </c>
      <c r="AV40" s="195">
        <v>15</v>
      </c>
      <c r="AW40" s="195">
        <v>5</v>
      </c>
      <c r="AX40" s="196"/>
      <c r="AY40" s="195">
        <v>3324</v>
      </c>
      <c r="AZ40" s="195">
        <v>668</v>
      </c>
      <c r="BA40" s="198">
        <f t="shared" si="4"/>
        <v>3.1420327027893555</v>
      </c>
      <c r="BB40" s="198">
        <f t="shared" si="5"/>
        <v>84.693877551020407</v>
      </c>
      <c r="BC40" s="198" t="s">
        <v>157</v>
      </c>
      <c r="BD40" s="198" t="s">
        <v>174</v>
      </c>
    </row>
    <row r="41" spans="2:56" ht="24" customHeight="1" x14ac:dyDescent="0.2">
      <c r="B41" s="192" t="s">
        <v>148</v>
      </c>
      <c r="C41" s="193"/>
      <c r="D41" s="194"/>
      <c r="E41" s="195">
        <v>4554</v>
      </c>
      <c r="F41" s="195">
        <v>4554</v>
      </c>
      <c r="G41" s="195">
        <v>1</v>
      </c>
      <c r="H41" s="195">
        <v>4456</v>
      </c>
      <c r="I41" s="195">
        <v>27</v>
      </c>
      <c r="J41" s="195">
        <v>8</v>
      </c>
      <c r="K41" s="195">
        <v>44</v>
      </c>
      <c r="L41" s="195">
        <v>15</v>
      </c>
      <c r="M41" s="195">
        <v>0</v>
      </c>
      <c r="N41" s="195">
        <v>4</v>
      </c>
      <c r="O41" s="195">
        <v>0</v>
      </c>
      <c r="P41" s="195">
        <v>0</v>
      </c>
      <c r="Q41" s="195">
        <v>0</v>
      </c>
      <c r="R41" s="195">
        <v>0</v>
      </c>
      <c r="S41" s="195">
        <v>0</v>
      </c>
      <c r="T41" s="195">
        <v>0</v>
      </c>
      <c r="U41" s="195">
        <v>4456</v>
      </c>
      <c r="V41" s="195">
        <v>27</v>
      </c>
      <c r="W41" s="195">
        <v>71</v>
      </c>
      <c r="X41" s="195">
        <v>0</v>
      </c>
      <c r="Y41" s="195">
        <v>98</v>
      </c>
      <c r="Z41" s="195">
        <v>89</v>
      </c>
      <c r="AA41" s="195">
        <v>20</v>
      </c>
      <c r="AB41" s="195">
        <v>9</v>
      </c>
      <c r="AC41" s="195">
        <v>19</v>
      </c>
      <c r="AD41" s="195">
        <v>53</v>
      </c>
      <c r="AE41" s="195">
        <v>49</v>
      </c>
      <c r="AF41" s="195">
        <v>26</v>
      </c>
      <c r="AG41" s="195">
        <v>2</v>
      </c>
      <c r="AH41" s="195">
        <v>2</v>
      </c>
      <c r="AI41" s="195">
        <v>0</v>
      </c>
      <c r="AJ41" s="195">
        <v>0</v>
      </c>
      <c r="AK41" s="195">
        <v>0</v>
      </c>
      <c r="AL41" s="195">
        <v>0</v>
      </c>
      <c r="AM41" s="195">
        <v>0</v>
      </c>
      <c r="AN41" s="195">
        <v>0</v>
      </c>
      <c r="AO41" s="195">
        <v>0</v>
      </c>
      <c r="AP41" s="195">
        <v>0</v>
      </c>
      <c r="AQ41" s="195">
        <v>7</v>
      </c>
      <c r="AR41" s="195">
        <v>8</v>
      </c>
      <c r="AS41" s="195">
        <v>23</v>
      </c>
      <c r="AT41" s="195">
        <v>0</v>
      </c>
      <c r="AU41" s="195">
        <v>18</v>
      </c>
      <c r="AV41" s="195">
        <v>9</v>
      </c>
      <c r="AW41" s="195">
        <v>5</v>
      </c>
      <c r="AX41" s="196"/>
      <c r="AY41" s="195">
        <v>4737</v>
      </c>
      <c r="AZ41" s="195">
        <v>1106</v>
      </c>
      <c r="BA41" s="198">
        <f t="shared" si="4"/>
        <v>2.1519543258673695</v>
      </c>
      <c r="BB41" s="198">
        <f t="shared" si="5"/>
        <v>90.816326530612244</v>
      </c>
      <c r="BC41" s="198">
        <f t="shared" si="6"/>
        <v>43.917435221783052</v>
      </c>
      <c r="BD41" s="198">
        <f t="shared" si="7"/>
        <v>2.0408163265306123</v>
      </c>
    </row>
    <row r="42" spans="2:56" ht="24" customHeight="1" x14ac:dyDescent="0.2">
      <c r="B42" s="192" t="s">
        <v>149</v>
      </c>
      <c r="C42" s="193"/>
      <c r="D42" s="194"/>
      <c r="E42" s="195">
        <v>3878</v>
      </c>
      <c r="F42" s="195">
        <v>3878</v>
      </c>
      <c r="G42" s="195">
        <v>0</v>
      </c>
      <c r="H42" s="195">
        <v>3797</v>
      </c>
      <c r="I42" s="195">
        <v>37</v>
      </c>
      <c r="J42" s="195">
        <v>3</v>
      </c>
      <c r="K42" s="195">
        <v>27</v>
      </c>
      <c r="L42" s="195">
        <v>10</v>
      </c>
      <c r="M42" s="195">
        <v>0</v>
      </c>
      <c r="N42" s="195">
        <v>4</v>
      </c>
      <c r="O42" s="195">
        <v>0</v>
      </c>
      <c r="P42" s="195">
        <v>0</v>
      </c>
      <c r="Q42" s="195">
        <v>0</v>
      </c>
      <c r="R42" s="195">
        <v>0</v>
      </c>
      <c r="S42" s="195">
        <v>0</v>
      </c>
      <c r="T42" s="195">
        <v>1</v>
      </c>
      <c r="U42" s="195">
        <v>3797</v>
      </c>
      <c r="V42" s="195">
        <v>37</v>
      </c>
      <c r="W42" s="195">
        <v>45</v>
      </c>
      <c r="X42" s="195">
        <v>0</v>
      </c>
      <c r="Y42" s="195">
        <v>82</v>
      </c>
      <c r="Z42" s="195">
        <v>71</v>
      </c>
      <c r="AA42" s="195">
        <v>25</v>
      </c>
      <c r="AB42" s="195">
        <v>10</v>
      </c>
      <c r="AC42" s="195">
        <v>11</v>
      </c>
      <c r="AD42" s="195">
        <v>30</v>
      </c>
      <c r="AE42" s="195">
        <v>25</v>
      </c>
      <c r="AF42" s="195">
        <v>34</v>
      </c>
      <c r="AG42" s="195">
        <v>1</v>
      </c>
      <c r="AH42" s="195">
        <v>1</v>
      </c>
      <c r="AI42" s="195">
        <v>0</v>
      </c>
      <c r="AJ42" s="195">
        <v>0</v>
      </c>
      <c r="AK42" s="195">
        <v>0</v>
      </c>
      <c r="AL42" s="195">
        <v>0</v>
      </c>
      <c r="AM42" s="195">
        <v>0</v>
      </c>
      <c r="AN42" s="195">
        <v>0</v>
      </c>
      <c r="AO42" s="195">
        <v>0</v>
      </c>
      <c r="AP42" s="195">
        <v>0</v>
      </c>
      <c r="AQ42" s="195">
        <v>1</v>
      </c>
      <c r="AR42" s="195">
        <v>3</v>
      </c>
      <c r="AS42" s="195">
        <v>17</v>
      </c>
      <c r="AT42" s="195">
        <v>0</v>
      </c>
      <c r="AU42" s="195">
        <v>15</v>
      </c>
      <c r="AV42" s="195">
        <v>11</v>
      </c>
      <c r="AW42" s="195">
        <v>2</v>
      </c>
      <c r="AX42" s="196"/>
      <c r="AY42" s="195">
        <v>3941</v>
      </c>
      <c r="AZ42" s="195">
        <v>1066</v>
      </c>
      <c r="BA42" s="198">
        <f t="shared" si="4"/>
        <v>2.1144920061887569</v>
      </c>
      <c r="BB42" s="198">
        <f t="shared" si="5"/>
        <v>86.585365853658544</v>
      </c>
      <c r="BC42" s="198">
        <f t="shared" si="6"/>
        <v>25.786487880350698</v>
      </c>
      <c r="BD42" s="198">
        <f t="shared" si="7"/>
        <v>1.2195121951219512</v>
      </c>
    </row>
    <row r="43" spans="2:56" ht="24" customHeight="1" x14ac:dyDescent="0.2">
      <c r="B43" s="192" t="s">
        <v>150</v>
      </c>
      <c r="C43" s="193"/>
      <c r="D43" s="194"/>
      <c r="E43" s="195">
        <v>4406</v>
      </c>
      <c r="F43" s="195">
        <v>4406</v>
      </c>
      <c r="G43" s="195">
        <v>1</v>
      </c>
      <c r="H43" s="195">
        <v>4329</v>
      </c>
      <c r="I43" s="195">
        <v>34</v>
      </c>
      <c r="J43" s="195">
        <v>4</v>
      </c>
      <c r="K43" s="195">
        <v>24</v>
      </c>
      <c r="L43" s="195">
        <v>7</v>
      </c>
      <c r="M43" s="195">
        <v>0</v>
      </c>
      <c r="N43" s="195">
        <v>5</v>
      </c>
      <c r="O43" s="195">
        <v>0</v>
      </c>
      <c r="P43" s="195">
        <v>0</v>
      </c>
      <c r="Q43" s="195">
        <v>0</v>
      </c>
      <c r="R43" s="195">
        <v>3</v>
      </c>
      <c r="S43" s="195">
        <v>0</v>
      </c>
      <c r="T43" s="195">
        <v>0</v>
      </c>
      <c r="U43" s="195">
        <v>4329</v>
      </c>
      <c r="V43" s="195">
        <v>34</v>
      </c>
      <c r="W43" s="195">
        <v>40</v>
      </c>
      <c r="X43" s="195">
        <v>3</v>
      </c>
      <c r="Y43" s="195">
        <v>77</v>
      </c>
      <c r="Z43" s="195">
        <v>65</v>
      </c>
      <c r="AA43" s="195">
        <v>25</v>
      </c>
      <c r="AB43" s="195">
        <v>8</v>
      </c>
      <c r="AC43" s="195">
        <v>12</v>
      </c>
      <c r="AD43" s="195">
        <v>29</v>
      </c>
      <c r="AE43" s="195">
        <v>30</v>
      </c>
      <c r="AF43" s="195">
        <v>31</v>
      </c>
      <c r="AG43" s="195">
        <v>1</v>
      </c>
      <c r="AH43" s="195">
        <v>1</v>
      </c>
      <c r="AI43" s="195">
        <v>0</v>
      </c>
      <c r="AJ43" s="195">
        <v>0</v>
      </c>
      <c r="AK43" s="195">
        <v>0</v>
      </c>
      <c r="AL43" s="195">
        <v>0</v>
      </c>
      <c r="AM43" s="195">
        <v>0</v>
      </c>
      <c r="AN43" s="195">
        <v>0</v>
      </c>
      <c r="AO43" s="195">
        <v>1</v>
      </c>
      <c r="AP43" s="195">
        <v>0</v>
      </c>
      <c r="AQ43" s="195">
        <v>0</v>
      </c>
      <c r="AR43" s="195">
        <v>3</v>
      </c>
      <c r="AS43" s="195">
        <v>16</v>
      </c>
      <c r="AT43" s="195">
        <v>0</v>
      </c>
      <c r="AU43" s="195">
        <v>11</v>
      </c>
      <c r="AV43" s="195">
        <v>12</v>
      </c>
      <c r="AW43" s="195">
        <v>2</v>
      </c>
      <c r="AX43" s="196"/>
      <c r="AY43" s="195">
        <v>4325</v>
      </c>
      <c r="AZ43" s="195">
        <v>1126</v>
      </c>
      <c r="BA43" s="198">
        <f t="shared" si="4"/>
        <v>1.7476168860644574</v>
      </c>
      <c r="BB43" s="198">
        <f t="shared" si="5"/>
        <v>84.415584415584419</v>
      </c>
      <c r="BC43" s="198">
        <f t="shared" si="6"/>
        <v>45.392646391284615</v>
      </c>
      <c r="BD43" s="198">
        <f t="shared" si="7"/>
        <v>2.5974025974025974</v>
      </c>
    </row>
    <row r="44" spans="2:56" ht="24" customHeight="1" x14ac:dyDescent="0.2">
      <c r="B44" s="192" t="s">
        <v>151</v>
      </c>
      <c r="C44" s="193"/>
      <c r="D44" s="194"/>
      <c r="E44" s="195">
        <v>4082</v>
      </c>
      <c r="F44" s="195">
        <v>4082</v>
      </c>
      <c r="G44" s="195">
        <v>0</v>
      </c>
      <c r="H44" s="195">
        <v>4045</v>
      </c>
      <c r="I44" s="195">
        <v>23</v>
      </c>
      <c r="J44" s="195">
        <v>5</v>
      </c>
      <c r="K44" s="195">
        <v>2</v>
      </c>
      <c r="L44" s="195">
        <v>3</v>
      </c>
      <c r="M44" s="195">
        <v>0</v>
      </c>
      <c r="N44" s="195">
        <v>3</v>
      </c>
      <c r="O44" s="195">
        <v>0</v>
      </c>
      <c r="P44" s="195">
        <v>0</v>
      </c>
      <c r="Q44" s="195">
        <v>0</v>
      </c>
      <c r="R44" s="195">
        <v>1</v>
      </c>
      <c r="S44" s="195">
        <v>0</v>
      </c>
      <c r="T44" s="195">
        <v>0</v>
      </c>
      <c r="U44" s="195">
        <v>4045</v>
      </c>
      <c r="V44" s="195">
        <v>23</v>
      </c>
      <c r="W44" s="195">
        <v>13</v>
      </c>
      <c r="X44" s="195">
        <v>1</v>
      </c>
      <c r="Y44" s="195">
        <v>37</v>
      </c>
      <c r="Z44" s="195">
        <v>30</v>
      </c>
      <c r="AA44" s="195">
        <v>10</v>
      </c>
      <c r="AB44" s="195">
        <v>8</v>
      </c>
      <c r="AC44" s="195">
        <v>10</v>
      </c>
      <c r="AD44" s="195">
        <v>10</v>
      </c>
      <c r="AE44" s="195">
        <v>10</v>
      </c>
      <c r="AF44" s="195">
        <v>15</v>
      </c>
      <c r="AG44" s="195">
        <v>0</v>
      </c>
      <c r="AH44" s="195">
        <v>0</v>
      </c>
      <c r="AI44" s="195">
        <v>0</v>
      </c>
      <c r="AJ44" s="195">
        <v>0</v>
      </c>
      <c r="AK44" s="195">
        <v>0</v>
      </c>
      <c r="AL44" s="195">
        <v>0</v>
      </c>
      <c r="AM44" s="195">
        <v>0</v>
      </c>
      <c r="AN44" s="195">
        <v>0</v>
      </c>
      <c r="AO44" s="195">
        <v>1</v>
      </c>
      <c r="AP44" s="195">
        <v>0</v>
      </c>
      <c r="AQ44" s="195">
        <v>0</v>
      </c>
      <c r="AR44" s="195">
        <v>1</v>
      </c>
      <c r="AS44" s="195">
        <v>6</v>
      </c>
      <c r="AT44" s="195">
        <v>0</v>
      </c>
      <c r="AU44" s="195">
        <v>6</v>
      </c>
      <c r="AV44" s="195">
        <v>7</v>
      </c>
      <c r="AW44" s="195">
        <v>1</v>
      </c>
      <c r="AX44" s="196"/>
      <c r="AY44" s="195">
        <v>4029</v>
      </c>
      <c r="AZ44" s="195">
        <v>1113</v>
      </c>
      <c r="BA44" s="198">
        <f t="shared" si="4"/>
        <v>0.90641842234198922</v>
      </c>
      <c r="BB44" s="198">
        <f t="shared" si="5"/>
        <v>81.081081081081081</v>
      </c>
      <c r="BC44" s="198">
        <f t="shared" si="6"/>
        <v>24.49779519843214</v>
      </c>
      <c r="BD44" s="198">
        <f t="shared" si="7"/>
        <v>2.7027027027027026</v>
      </c>
    </row>
    <row r="45" spans="2:56" ht="24" customHeight="1" x14ac:dyDescent="0.2">
      <c r="B45" s="192" t="s">
        <v>153</v>
      </c>
      <c r="C45" s="193"/>
      <c r="D45" s="194"/>
      <c r="E45" s="195">
        <v>5852</v>
      </c>
      <c r="F45" s="195">
        <v>5852</v>
      </c>
      <c r="G45" s="195">
        <v>1</v>
      </c>
      <c r="H45" s="195">
        <v>5818</v>
      </c>
      <c r="I45" s="195">
        <v>27</v>
      </c>
      <c r="J45" s="195">
        <v>0</v>
      </c>
      <c r="K45" s="195">
        <v>5</v>
      </c>
      <c r="L45" s="195">
        <v>2</v>
      </c>
      <c r="M45" s="195">
        <v>0</v>
      </c>
      <c r="N45" s="195">
        <v>0</v>
      </c>
      <c r="O45" s="195">
        <v>0</v>
      </c>
      <c r="P45" s="195">
        <v>0</v>
      </c>
      <c r="Q45" s="195">
        <v>0</v>
      </c>
      <c r="R45" s="195">
        <v>0</v>
      </c>
      <c r="S45" s="195">
        <v>0</v>
      </c>
      <c r="T45" s="195">
        <v>0</v>
      </c>
      <c r="U45" s="195">
        <v>5818</v>
      </c>
      <c r="V45" s="195">
        <v>27</v>
      </c>
      <c r="W45" s="195">
        <v>7</v>
      </c>
      <c r="X45" s="195">
        <v>0</v>
      </c>
      <c r="Y45" s="195">
        <v>34</v>
      </c>
      <c r="Z45" s="195">
        <v>32</v>
      </c>
      <c r="AA45" s="195">
        <v>15</v>
      </c>
      <c r="AB45" s="195">
        <v>9</v>
      </c>
      <c r="AC45" s="195">
        <v>7</v>
      </c>
      <c r="AD45" s="195">
        <v>12</v>
      </c>
      <c r="AE45" s="195">
        <v>12</v>
      </c>
      <c r="AF45" s="195">
        <v>15</v>
      </c>
      <c r="AG45" s="195">
        <v>0</v>
      </c>
      <c r="AH45" s="195">
        <v>0</v>
      </c>
      <c r="AI45" s="195">
        <v>0</v>
      </c>
      <c r="AJ45" s="195">
        <v>0</v>
      </c>
      <c r="AK45" s="195">
        <v>0</v>
      </c>
      <c r="AL45" s="195">
        <v>0</v>
      </c>
      <c r="AM45" s="195">
        <v>0</v>
      </c>
      <c r="AN45" s="195">
        <v>0</v>
      </c>
      <c r="AO45" s="195">
        <v>0</v>
      </c>
      <c r="AP45" s="195">
        <v>0</v>
      </c>
      <c r="AQ45" s="195">
        <v>1</v>
      </c>
      <c r="AR45" s="195">
        <v>3</v>
      </c>
      <c r="AS45" s="195">
        <v>6</v>
      </c>
      <c r="AT45" s="195">
        <v>0</v>
      </c>
      <c r="AU45" s="195">
        <v>7</v>
      </c>
      <c r="AV45" s="195">
        <v>2</v>
      </c>
      <c r="AW45" s="195">
        <v>1</v>
      </c>
      <c r="AX45" s="196"/>
      <c r="AY45" s="195">
        <v>6041</v>
      </c>
      <c r="AZ45" s="195">
        <v>1266</v>
      </c>
      <c r="BA45" s="198">
        <f t="shared" si="4"/>
        <v>0.58099794941900207</v>
      </c>
      <c r="BB45" s="198">
        <f t="shared" si="5"/>
        <v>94.117647058823522</v>
      </c>
      <c r="BC45" s="198" t="s">
        <v>74</v>
      </c>
      <c r="BD45" s="198" t="s">
        <v>174</v>
      </c>
    </row>
    <row r="46" spans="2:56" ht="24" customHeight="1" x14ac:dyDescent="0.2">
      <c r="B46" s="192" t="s">
        <v>154</v>
      </c>
      <c r="C46" s="193"/>
      <c r="D46" s="194"/>
      <c r="E46" s="195">
        <v>7507</v>
      </c>
      <c r="F46" s="195">
        <v>7507</v>
      </c>
      <c r="G46" s="195">
        <v>2</v>
      </c>
      <c r="H46" s="195">
        <v>7464</v>
      </c>
      <c r="I46" s="195">
        <v>18</v>
      </c>
      <c r="J46" s="195">
        <v>7</v>
      </c>
      <c r="K46" s="195">
        <v>7</v>
      </c>
      <c r="L46" s="195">
        <v>3</v>
      </c>
      <c r="M46" s="195">
        <v>0</v>
      </c>
      <c r="N46" s="195">
        <v>4</v>
      </c>
      <c r="O46" s="195">
        <v>0</v>
      </c>
      <c r="P46" s="195">
        <v>2</v>
      </c>
      <c r="Q46" s="195">
        <v>0</v>
      </c>
      <c r="R46" s="195">
        <v>2</v>
      </c>
      <c r="S46" s="195">
        <v>0</v>
      </c>
      <c r="T46" s="195">
        <v>1</v>
      </c>
      <c r="U46" s="195">
        <v>7464</v>
      </c>
      <c r="V46" s="195">
        <v>18</v>
      </c>
      <c r="W46" s="195">
        <v>24</v>
      </c>
      <c r="X46" s="195">
        <v>2</v>
      </c>
      <c r="Y46" s="195">
        <v>44</v>
      </c>
      <c r="Z46" s="195">
        <v>42</v>
      </c>
      <c r="AA46" s="195">
        <v>10</v>
      </c>
      <c r="AB46" s="195">
        <v>4</v>
      </c>
      <c r="AC46" s="195">
        <v>14</v>
      </c>
      <c r="AD46" s="195">
        <v>14</v>
      </c>
      <c r="AE46" s="195">
        <v>14</v>
      </c>
      <c r="AF46" s="195">
        <v>20</v>
      </c>
      <c r="AG46" s="195">
        <v>1</v>
      </c>
      <c r="AH46" s="195">
        <v>0</v>
      </c>
      <c r="AI46" s="195">
        <v>0</v>
      </c>
      <c r="AJ46" s="195">
        <v>0</v>
      </c>
      <c r="AK46" s="195">
        <v>0</v>
      </c>
      <c r="AL46" s="195">
        <v>0</v>
      </c>
      <c r="AM46" s="195">
        <v>1</v>
      </c>
      <c r="AN46" s="195">
        <v>0</v>
      </c>
      <c r="AO46" s="195">
        <v>1</v>
      </c>
      <c r="AP46" s="195">
        <v>0</v>
      </c>
      <c r="AQ46" s="195">
        <v>0</v>
      </c>
      <c r="AR46" s="195">
        <v>3</v>
      </c>
      <c r="AS46" s="195">
        <v>8</v>
      </c>
      <c r="AT46" s="195">
        <v>0</v>
      </c>
      <c r="AU46" s="195">
        <v>8</v>
      </c>
      <c r="AV46" s="195">
        <v>2</v>
      </c>
      <c r="AW46" s="195">
        <v>1</v>
      </c>
      <c r="AX46" s="196"/>
      <c r="AY46" s="195">
        <v>7698</v>
      </c>
      <c r="AZ46" s="195">
        <v>1795</v>
      </c>
      <c r="BA46" s="198">
        <f t="shared" si="4"/>
        <v>0.58611962168642606</v>
      </c>
      <c r="BB46" s="198">
        <f t="shared" si="5"/>
        <v>95.454545454545453</v>
      </c>
      <c r="BC46" s="198">
        <f t="shared" si="6"/>
        <v>26.641800985746638</v>
      </c>
      <c r="BD46" s="198">
        <f t="shared" si="7"/>
        <v>4.5454545454545459</v>
      </c>
    </row>
    <row r="47" spans="2:56" ht="24" customHeight="1" x14ac:dyDescent="0.2">
      <c r="B47" s="192" t="s">
        <v>155</v>
      </c>
      <c r="C47" s="193"/>
      <c r="D47" s="194"/>
      <c r="E47" s="195">
        <v>5628</v>
      </c>
      <c r="F47" s="195">
        <v>5628</v>
      </c>
      <c r="G47" s="195">
        <v>1</v>
      </c>
      <c r="H47" s="195">
        <v>5603</v>
      </c>
      <c r="I47" s="195">
        <v>13</v>
      </c>
      <c r="J47" s="195">
        <v>2</v>
      </c>
      <c r="K47" s="195">
        <v>5</v>
      </c>
      <c r="L47" s="195">
        <v>3</v>
      </c>
      <c r="M47" s="195">
        <v>0</v>
      </c>
      <c r="N47" s="195">
        <v>1</v>
      </c>
      <c r="O47" s="195">
        <v>0</v>
      </c>
      <c r="P47" s="195">
        <v>0</v>
      </c>
      <c r="Q47" s="195">
        <v>0</v>
      </c>
      <c r="R47" s="195">
        <v>1</v>
      </c>
      <c r="S47" s="195">
        <v>0</v>
      </c>
      <c r="T47" s="195">
        <v>0</v>
      </c>
      <c r="U47" s="195">
        <v>5603</v>
      </c>
      <c r="V47" s="195">
        <v>13</v>
      </c>
      <c r="W47" s="195">
        <v>11</v>
      </c>
      <c r="X47" s="195">
        <v>1</v>
      </c>
      <c r="Y47" s="195">
        <v>25</v>
      </c>
      <c r="Z47" s="195">
        <v>23</v>
      </c>
      <c r="AA47" s="195">
        <v>6</v>
      </c>
      <c r="AB47" s="195">
        <v>1</v>
      </c>
      <c r="AC47" s="195">
        <v>8</v>
      </c>
      <c r="AD47" s="195">
        <v>8</v>
      </c>
      <c r="AE47" s="195">
        <v>12</v>
      </c>
      <c r="AF47" s="195">
        <v>14</v>
      </c>
      <c r="AG47" s="195">
        <v>0</v>
      </c>
      <c r="AH47" s="195">
        <v>0</v>
      </c>
      <c r="AI47" s="195">
        <v>0</v>
      </c>
      <c r="AJ47" s="195">
        <v>0</v>
      </c>
      <c r="AK47" s="195">
        <v>0</v>
      </c>
      <c r="AL47" s="195">
        <v>0</v>
      </c>
      <c r="AM47" s="195">
        <v>0</v>
      </c>
      <c r="AN47" s="195">
        <v>0</v>
      </c>
      <c r="AO47" s="195">
        <v>0</v>
      </c>
      <c r="AP47" s="195">
        <v>0</v>
      </c>
      <c r="AQ47" s="195">
        <v>0</v>
      </c>
      <c r="AR47" s="195">
        <v>0</v>
      </c>
      <c r="AS47" s="195">
        <v>4</v>
      </c>
      <c r="AT47" s="195">
        <v>0</v>
      </c>
      <c r="AU47" s="195">
        <v>3</v>
      </c>
      <c r="AV47" s="195">
        <v>2</v>
      </c>
      <c r="AW47" s="195">
        <v>2</v>
      </c>
      <c r="AX47" s="196"/>
      <c r="AY47" s="195">
        <v>5186</v>
      </c>
      <c r="AZ47" s="195">
        <v>1168</v>
      </c>
      <c r="BA47" s="198">
        <f t="shared" si="4"/>
        <v>0.44420753375977257</v>
      </c>
      <c r="BB47" s="198">
        <f t="shared" si="5"/>
        <v>92</v>
      </c>
      <c r="BC47" s="198" t="s">
        <v>152</v>
      </c>
      <c r="BD47" s="198" t="s">
        <v>74</v>
      </c>
    </row>
    <row r="48" spans="2:56" ht="24" customHeight="1" x14ac:dyDescent="0.2">
      <c r="B48" s="192" t="s">
        <v>156</v>
      </c>
      <c r="C48" s="193"/>
      <c r="D48" s="194"/>
      <c r="E48" s="195">
        <v>2911</v>
      </c>
      <c r="F48" s="195">
        <v>2911</v>
      </c>
      <c r="G48" s="195">
        <v>1</v>
      </c>
      <c r="H48" s="195">
        <v>2894</v>
      </c>
      <c r="I48" s="195">
        <v>5</v>
      </c>
      <c r="J48" s="195">
        <v>7</v>
      </c>
      <c r="K48" s="195">
        <v>3</v>
      </c>
      <c r="L48" s="195">
        <v>1</v>
      </c>
      <c r="M48" s="195">
        <v>0</v>
      </c>
      <c r="N48" s="195">
        <v>1</v>
      </c>
      <c r="O48" s="195">
        <v>0</v>
      </c>
      <c r="P48" s="195">
        <v>0</v>
      </c>
      <c r="Q48" s="195">
        <v>0</v>
      </c>
      <c r="R48" s="195">
        <v>0</v>
      </c>
      <c r="S48" s="195">
        <v>0</v>
      </c>
      <c r="T48" s="195">
        <v>0</v>
      </c>
      <c r="U48" s="195">
        <v>2894</v>
      </c>
      <c r="V48" s="195">
        <v>5</v>
      </c>
      <c r="W48" s="195">
        <v>12</v>
      </c>
      <c r="X48" s="195">
        <v>0</v>
      </c>
      <c r="Y48" s="195">
        <v>17</v>
      </c>
      <c r="Z48" s="195">
        <v>16</v>
      </c>
      <c r="AA48" s="195">
        <v>2</v>
      </c>
      <c r="AB48" s="195">
        <v>1</v>
      </c>
      <c r="AC48" s="195">
        <v>5</v>
      </c>
      <c r="AD48" s="195">
        <v>9</v>
      </c>
      <c r="AE48" s="195">
        <v>7</v>
      </c>
      <c r="AF48" s="195">
        <v>7</v>
      </c>
      <c r="AG48" s="195">
        <v>1</v>
      </c>
      <c r="AH48" s="195">
        <v>1</v>
      </c>
      <c r="AI48" s="195">
        <v>0</v>
      </c>
      <c r="AJ48" s="195">
        <v>0</v>
      </c>
      <c r="AK48" s="195">
        <v>0</v>
      </c>
      <c r="AL48" s="195">
        <v>0</v>
      </c>
      <c r="AM48" s="195">
        <v>0</v>
      </c>
      <c r="AN48" s="195">
        <v>0</v>
      </c>
      <c r="AO48" s="195">
        <v>0</v>
      </c>
      <c r="AP48" s="195">
        <v>0</v>
      </c>
      <c r="AQ48" s="195">
        <v>0</v>
      </c>
      <c r="AR48" s="195">
        <v>0</v>
      </c>
      <c r="AS48" s="195">
        <v>2</v>
      </c>
      <c r="AT48" s="195">
        <v>0</v>
      </c>
      <c r="AU48" s="195">
        <v>5</v>
      </c>
      <c r="AV48" s="195">
        <v>1</v>
      </c>
      <c r="AW48" s="195">
        <v>1</v>
      </c>
      <c r="AX48" s="196"/>
      <c r="AY48" s="195">
        <v>2747</v>
      </c>
      <c r="AZ48" s="195">
        <v>699</v>
      </c>
      <c r="BA48" s="198">
        <f t="shared" si="4"/>
        <v>0.58399175541051185</v>
      </c>
      <c r="BB48" s="198">
        <f t="shared" si="5"/>
        <v>94.117647058823522</v>
      </c>
      <c r="BC48" s="198">
        <f t="shared" si="6"/>
        <v>34.352456200618349</v>
      </c>
      <c r="BD48" s="198">
        <f t="shared" si="7"/>
        <v>5.8823529411764701</v>
      </c>
    </row>
    <row r="49" spans="2:56" ht="24" customHeight="1" thickBot="1" x14ac:dyDescent="0.25">
      <c r="B49" s="202" t="s">
        <v>158</v>
      </c>
      <c r="C49" s="203"/>
      <c r="D49" s="204"/>
      <c r="E49" s="205">
        <v>1331</v>
      </c>
      <c r="F49" s="205">
        <v>1331</v>
      </c>
      <c r="G49" s="205">
        <v>0</v>
      </c>
      <c r="H49" s="205">
        <v>1325</v>
      </c>
      <c r="I49" s="205">
        <v>2</v>
      </c>
      <c r="J49" s="205">
        <v>0</v>
      </c>
      <c r="K49" s="205">
        <v>3</v>
      </c>
      <c r="L49" s="205">
        <v>1</v>
      </c>
      <c r="M49" s="205">
        <v>0</v>
      </c>
      <c r="N49" s="205">
        <v>0</v>
      </c>
      <c r="O49" s="205">
        <v>0</v>
      </c>
      <c r="P49" s="205">
        <v>0</v>
      </c>
      <c r="Q49" s="205">
        <v>0</v>
      </c>
      <c r="R49" s="205">
        <v>0</v>
      </c>
      <c r="S49" s="205">
        <v>0</v>
      </c>
      <c r="T49" s="205">
        <v>0</v>
      </c>
      <c r="U49" s="205">
        <v>1325</v>
      </c>
      <c r="V49" s="205">
        <v>2</v>
      </c>
      <c r="W49" s="205">
        <v>4</v>
      </c>
      <c r="X49" s="205">
        <v>0</v>
      </c>
      <c r="Y49" s="205">
        <v>6</v>
      </c>
      <c r="Z49" s="205">
        <v>6</v>
      </c>
      <c r="AA49" s="205">
        <v>2</v>
      </c>
      <c r="AB49" s="205">
        <v>2</v>
      </c>
      <c r="AC49" s="205">
        <v>2</v>
      </c>
      <c r="AD49" s="205">
        <v>5</v>
      </c>
      <c r="AE49" s="205">
        <v>3</v>
      </c>
      <c r="AF49" s="205">
        <v>1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205">
        <v>1</v>
      </c>
      <c r="AS49" s="205">
        <v>0</v>
      </c>
      <c r="AT49" s="205">
        <v>0</v>
      </c>
      <c r="AU49" s="205">
        <v>4</v>
      </c>
      <c r="AV49" s="205">
        <v>0</v>
      </c>
      <c r="AW49" s="205">
        <v>0</v>
      </c>
      <c r="AX49" s="206"/>
      <c r="AY49" s="205">
        <v>1281</v>
      </c>
      <c r="AZ49" s="205">
        <v>276</v>
      </c>
      <c r="BA49" s="207">
        <f t="shared" si="4"/>
        <v>0.45078888054094662</v>
      </c>
      <c r="BB49" s="207">
        <f t="shared" si="5"/>
        <v>100</v>
      </c>
      <c r="BC49" s="207" t="s">
        <v>174</v>
      </c>
      <c r="BD49" s="207" t="s">
        <v>74</v>
      </c>
    </row>
    <row r="50" spans="2:56" ht="24" customHeight="1" thickTop="1" x14ac:dyDescent="0.2">
      <c r="B50" s="208" t="s">
        <v>160</v>
      </c>
      <c r="C50" s="209"/>
      <c r="D50" s="210"/>
      <c r="E50" s="211">
        <v>47565</v>
      </c>
      <c r="F50" s="211">
        <v>47565</v>
      </c>
      <c r="G50" s="211">
        <v>7</v>
      </c>
      <c r="H50" s="211">
        <v>46861</v>
      </c>
      <c r="I50" s="211">
        <v>291</v>
      </c>
      <c r="J50" s="211">
        <v>50</v>
      </c>
      <c r="K50" s="211">
        <v>246</v>
      </c>
      <c r="L50" s="211">
        <v>83</v>
      </c>
      <c r="M50" s="211">
        <v>0</v>
      </c>
      <c r="N50" s="211">
        <v>25</v>
      </c>
      <c r="O50" s="211">
        <v>0</v>
      </c>
      <c r="P50" s="211">
        <v>2</v>
      </c>
      <c r="Q50" s="211">
        <v>0</v>
      </c>
      <c r="R50" s="211">
        <v>7</v>
      </c>
      <c r="S50" s="211">
        <v>0</v>
      </c>
      <c r="T50" s="211">
        <v>2</v>
      </c>
      <c r="U50" s="211">
        <v>46861</v>
      </c>
      <c r="V50" s="211">
        <v>291</v>
      </c>
      <c r="W50" s="211">
        <v>408</v>
      </c>
      <c r="X50" s="211">
        <v>7</v>
      </c>
      <c r="Y50" s="211">
        <v>706</v>
      </c>
      <c r="Z50" s="211">
        <v>611</v>
      </c>
      <c r="AA50" s="211">
        <v>157</v>
      </c>
      <c r="AB50" s="211">
        <v>102</v>
      </c>
      <c r="AC50" s="211">
        <v>119</v>
      </c>
      <c r="AD50" s="211">
        <v>311</v>
      </c>
      <c r="AE50" s="211">
        <v>299</v>
      </c>
      <c r="AF50" s="211">
        <v>247</v>
      </c>
      <c r="AG50" s="211">
        <v>13</v>
      </c>
      <c r="AH50" s="211">
        <v>12</v>
      </c>
      <c r="AI50" s="211">
        <v>0</v>
      </c>
      <c r="AJ50" s="211">
        <v>0</v>
      </c>
      <c r="AK50" s="211">
        <v>0</v>
      </c>
      <c r="AL50" s="211">
        <v>0</v>
      </c>
      <c r="AM50" s="211">
        <v>1</v>
      </c>
      <c r="AN50" s="211">
        <v>1</v>
      </c>
      <c r="AO50" s="211">
        <v>3</v>
      </c>
      <c r="AP50" s="211">
        <v>0</v>
      </c>
      <c r="AQ50" s="211">
        <v>17</v>
      </c>
      <c r="AR50" s="211">
        <v>42</v>
      </c>
      <c r="AS50" s="211">
        <v>155</v>
      </c>
      <c r="AT50" s="211">
        <v>0</v>
      </c>
      <c r="AU50" s="211">
        <v>108</v>
      </c>
      <c r="AV50" s="211">
        <v>95</v>
      </c>
      <c r="AW50" s="211">
        <v>28</v>
      </c>
      <c r="AX50" s="212"/>
      <c r="AY50" s="211">
        <v>48025</v>
      </c>
      <c r="AZ50" s="211">
        <v>11134</v>
      </c>
      <c r="BA50" s="213">
        <f t="shared" si="4"/>
        <v>1.4842846630926101</v>
      </c>
      <c r="BB50" s="213">
        <f t="shared" si="5"/>
        <v>86.543909348441929</v>
      </c>
      <c r="BC50" s="213">
        <f t="shared" si="6"/>
        <v>33.638179333543569</v>
      </c>
      <c r="BD50" s="213">
        <f t="shared" si="7"/>
        <v>2.2662889518413598</v>
      </c>
    </row>
    <row r="51" spans="2:56" ht="45" customHeight="1" x14ac:dyDescent="0.3">
      <c r="B51" s="125" t="s">
        <v>177</v>
      </c>
      <c r="C51" s="133"/>
      <c r="D51" s="214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6"/>
      <c r="AY51" s="215"/>
      <c r="AZ51" s="223"/>
      <c r="BA51" s="224"/>
      <c r="BB51" s="224"/>
      <c r="BC51" s="224"/>
      <c r="BD51" s="224"/>
    </row>
    <row r="52" spans="2:56" ht="24.95" customHeight="1" x14ac:dyDescent="0.2">
      <c r="B52" s="131" t="s">
        <v>178</v>
      </c>
      <c r="C52" s="132"/>
      <c r="D52" s="132"/>
      <c r="E52" s="132"/>
      <c r="F52" s="217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219"/>
      <c r="AX52" s="138"/>
      <c r="AY52" s="219"/>
      <c r="AZ52" s="225" t="str">
        <f>BD2</f>
        <v>（平成30年3月末日現在）</v>
      </c>
      <c r="BA52" s="226"/>
      <c r="BB52" s="226"/>
      <c r="BC52" s="226"/>
      <c r="BD52" s="226"/>
    </row>
    <row r="53" spans="2:56" ht="24.95" customHeight="1" x14ac:dyDescent="0.15">
      <c r="B53" s="139" t="s">
        <v>179</v>
      </c>
      <c r="C53" s="140"/>
      <c r="D53" s="141" t="s">
        <v>5</v>
      </c>
      <c r="E53" s="142" t="s">
        <v>6</v>
      </c>
      <c r="F53" s="143" t="s">
        <v>7</v>
      </c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5"/>
      <c r="S53" s="146" t="s">
        <v>8</v>
      </c>
      <c r="T53" s="147"/>
      <c r="U53" s="146" t="s">
        <v>9</v>
      </c>
      <c r="V53" s="148"/>
      <c r="W53" s="148"/>
      <c r="X53" s="147"/>
      <c r="Y53" s="142" t="s">
        <v>10</v>
      </c>
      <c r="Z53" s="142" t="s">
        <v>11</v>
      </c>
      <c r="AA53" s="143" t="s">
        <v>12</v>
      </c>
      <c r="AB53" s="144"/>
      <c r="AC53" s="144"/>
      <c r="AD53" s="144"/>
      <c r="AE53" s="145"/>
      <c r="AF53" s="143" t="s">
        <v>13</v>
      </c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5"/>
      <c r="AV53" s="142" t="s">
        <v>180</v>
      </c>
      <c r="AW53" s="142" t="s">
        <v>181</v>
      </c>
      <c r="AX53" s="150" t="s">
        <v>16</v>
      </c>
      <c r="AY53" s="142" t="s">
        <v>128</v>
      </c>
      <c r="AZ53" s="142" t="s">
        <v>129</v>
      </c>
      <c r="BA53" s="150" t="s">
        <v>166</v>
      </c>
      <c r="BB53" s="150" t="s">
        <v>182</v>
      </c>
      <c r="BC53" s="150" t="s">
        <v>183</v>
      </c>
      <c r="BD53" s="150" t="s">
        <v>133</v>
      </c>
    </row>
    <row r="54" spans="2:56" ht="24.95" customHeight="1" x14ac:dyDescent="0.15">
      <c r="B54" s="151"/>
      <c r="C54" s="152"/>
      <c r="D54" s="153"/>
      <c r="E54" s="154"/>
      <c r="F54" s="141" t="s">
        <v>22</v>
      </c>
      <c r="G54" s="155" t="s">
        <v>23</v>
      </c>
      <c r="H54" s="143" t="s">
        <v>24</v>
      </c>
      <c r="I54" s="144"/>
      <c r="J54" s="144"/>
      <c r="K54" s="144"/>
      <c r="L54" s="144"/>
      <c r="M54" s="145"/>
      <c r="N54" s="227" t="s">
        <v>25</v>
      </c>
      <c r="O54" s="228"/>
      <c r="P54" s="229"/>
      <c r="Q54" s="143" t="s">
        <v>26</v>
      </c>
      <c r="R54" s="145"/>
      <c r="S54" s="157"/>
      <c r="T54" s="158"/>
      <c r="U54" s="157"/>
      <c r="V54" s="159"/>
      <c r="W54" s="159"/>
      <c r="X54" s="158"/>
      <c r="Y54" s="154"/>
      <c r="Z54" s="154"/>
      <c r="AA54" s="160" t="s">
        <v>27</v>
      </c>
      <c r="AB54" s="230"/>
      <c r="AC54" s="142" t="s">
        <v>28</v>
      </c>
      <c r="AD54" s="142" t="s">
        <v>29</v>
      </c>
      <c r="AE54" s="142" t="s">
        <v>30</v>
      </c>
      <c r="AF54" s="142" t="s">
        <v>31</v>
      </c>
      <c r="AG54" s="143" t="s">
        <v>32</v>
      </c>
      <c r="AH54" s="144"/>
      <c r="AI54" s="144"/>
      <c r="AJ54" s="144"/>
      <c r="AK54" s="144"/>
      <c r="AL54" s="144"/>
      <c r="AM54" s="144"/>
      <c r="AN54" s="144"/>
      <c r="AO54" s="144"/>
      <c r="AP54" s="145"/>
      <c r="AQ54" s="143" t="s">
        <v>33</v>
      </c>
      <c r="AR54" s="144"/>
      <c r="AS54" s="145"/>
      <c r="AT54" s="142" t="s">
        <v>34</v>
      </c>
      <c r="AU54" s="141" t="s">
        <v>35</v>
      </c>
      <c r="AV54" s="154"/>
      <c r="AW54" s="154"/>
      <c r="AX54" s="162"/>
      <c r="AY54" s="154"/>
      <c r="AZ54" s="154"/>
      <c r="BA54" s="162"/>
      <c r="BB54" s="162"/>
      <c r="BC54" s="162"/>
      <c r="BD54" s="162"/>
    </row>
    <row r="55" spans="2:56" ht="24.95" customHeight="1" x14ac:dyDescent="0.15">
      <c r="B55" s="151"/>
      <c r="C55" s="152"/>
      <c r="D55" s="153"/>
      <c r="E55" s="154"/>
      <c r="F55" s="153"/>
      <c r="G55" s="163"/>
      <c r="H55" s="164" t="s">
        <v>38</v>
      </c>
      <c r="I55" s="165" t="s">
        <v>184</v>
      </c>
      <c r="J55" s="165" t="s">
        <v>185</v>
      </c>
      <c r="K55" s="164" t="s">
        <v>41</v>
      </c>
      <c r="L55" s="164" t="s">
        <v>186</v>
      </c>
      <c r="M55" s="164" t="s">
        <v>43</v>
      </c>
      <c r="N55" s="166" t="s">
        <v>44</v>
      </c>
      <c r="O55" s="164" t="s">
        <v>45</v>
      </c>
      <c r="P55" s="164" t="s">
        <v>46</v>
      </c>
      <c r="Q55" s="164" t="s">
        <v>47</v>
      </c>
      <c r="R55" s="165" t="s">
        <v>48</v>
      </c>
      <c r="S55" s="165" t="s">
        <v>187</v>
      </c>
      <c r="T55" s="165" t="s">
        <v>50</v>
      </c>
      <c r="U55" s="165" t="s">
        <v>51</v>
      </c>
      <c r="V55" s="165" t="s">
        <v>52</v>
      </c>
      <c r="W55" s="165" t="s">
        <v>53</v>
      </c>
      <c r="X55" s="165" t="s">
        <v>48</v>
      </c>
      <c r="Y55" s="154"/>
      <c r="Z55" s="154"/>
      <c r="AA55" s="231"/>
      <c r="AB55" s="232"/>
      <c r="AC55" s="154"/>
      <c r="AD55" s="154"/>
      <c r="AE55" s="154"/>
      <c r="AF55" s="154"/>
      <c r="AG55" s="233" t="s">
        <v>54</v>
      </c>
      <c r="AH55" s="168"/>
      <c r="AI55" s="168"/>
      <c r="AJ55" s="168"/>
      <c r="AK55" s="168"/>
      <c r="AL55" s="168"/>
      <c r="AM55" s="169"/>
      <c r="AN55" s="141" t="s">
        <v>55</v>
      </c>
      <c r="AO55" s="141" t="s">
        <v>56</v>
      </c>
      <c r="AP55" s="141" t="s">
        <v>57</v>
      </c>
      <c r="AQ55" s="142" t="s">
        <v>58</v>
      </c>
      <c r="AR55" s="142" t="s">
        <v>188</v>
      </c>
      <c r="AS55" s="142" t="s">
        <v>189</v>
      </c>
      <c r="AT55" s="154"/>
      <c r="AU55" s="153"/>
      <c r="AV55" s="154"/>
      <c r="AW55" s="154"/>
      <c r="AX55" s="162"/>
      <c r="AY55" s="154"/>
      <c r="AZ55" s="154"/>
      <c r="BA55" s="162"/>
      <c r="BB55" s="162"/>
      <c r="BC55" s="162"/>
      <c r="BD55" s="162"/>
    </row>
    <row r="56" spans="2:56" ht="24.95" customHeight="1" x14ac:dyDescent="0.15">
      <c r="B56" s="151"/>
      <c r="C56" s="152"/>
      <c r="D56" s="153"/>
      <c r="E56" s="154"/>
      <c r="F56" s="153"/>
      <c r="G56" s="163"/>
      <c r="H56" s="172"/>
      <c r="I56" s="173"/>
      <c r="J56" s="173"/>
      <c r="K56" s="172"/>
      <c r="L56" s="172"/>
      <c r="M56" s="172"/>
      <c r="N56" s="174"/>
      <c r="O56" s="172"/>
      <c r="P56" s="172"/>
      <c r="Q56" s="172"/>
      <c r="R56" s="173"/>
      <c r="S56" s="173"/>
      <c r="T56" s="173"/>
      <c r="U56" s="173"/>
      <c r="V56" s="173"/>
      <c r="W56" s="173"/>
      <c r="X56" s="173"/>
      <c r="Y56" s="154"/>
      <c r="Z56" s="154"/>
      <c r="AA56" s="155" t="s">
        <v>61</v>
      </c>
      <c r="AB56" s="155" t="s">
        <v>62</v>
      </c>
      <c r="AC56" s="154"/>
      <c r="AD56" s="154"/>
      <c r="AE56" s="154"/>
      <c r="AF56" s="154"/>
      <c r="AG56" s="234"/>
      <c r="AH56" s="58" t="s">
        <v>63</v>
      </c>
      <c r="AI56" s="59"/>
      <c r="AJ56" s="60"/>
      <c r="AK56" s="61" t="s">
        <v>64</v>
      </c>
      <c r="AL56" s="62"/>
      <c r="AM56" s="63"/>
      <c r="AN56" s="153"/>
      <c r="AO56" s="153"/>
      <c r="AP56" s="153"/>
      <c r="AQ56" s="154"/>
      <c r="AR56" s="154"/>
      <c r="AS56" s="154"/>
      <c r="AT56" s="154"/>
      <c r="AU56" s="153"/>
      <c r="AV56" s="154"/>
      <c r="AW56" s="154"/>
      <c r="AX56" s="162"/>
      <c r="AY56" s="154"/>
      <c r="AZ56" s="154"/>
      <c r="BA56" s="162"/>
      <c r="BB56" s="162"/>
      <c r="BC56" s="162"/>
      <c r="BD56" s="162"/>
    </row>
    <row r="57" spans="2:56" ht="24.95" customHeight="1" x14ac:dyDescent="0.15">
      <c r="B57" s="151"/>
      <c r="C57" s="152"/>
      <c r="D57" s="153"/>
      <c r="E57" s="154"/>
      <c r="F57" s="153"/>
      <c r="G57" s="163"/>
      <c r="H57" s="172"/>
      <c r="I57" s="173"/>
      <c r="J57" s="173"/>
      <c r="K57" s="172"/>
      <c r="L57" s="172"/>
      <c r="M57" s="172"/>
      <c r="N57" s="174"/>
      <c r="O57" s="172"/>
      <c r="P57" s="172"/>
      <c r="Q57" s="172"/>
      <c r="R57" s="173"/>
      <c r="S57" s="173"/>
      <c r="T57" s="173"/>
      <c r="U57" s="173"/>
      <c r="V57" s="173"/>
      <c r="W57" s="173"/>
      <c r="X57" s="173"/>
      <c r="Y57" s="154"/>
      <c r="Z57" s="154"/>
      <c r="AA57" s="163"/>
      <c r="AB57" s="163"/>
      <c r="AC57" s="154"/>
      <c r="AD57" s="154"/>
      <c r="AE57" s="154"/>
      <c r="AF57" s="154"/>
      <c r="AG57" s="234"/>
      <c r="AH57" s="178" t="s">
        <v>65</v>
      </c>
      <c r="AI57" s="178" t="s">
        <v>66</v>
      </c>
      <c r="AJ57" s="179" t="s">
        <v>67</v>
      </c>
      <c r="AK57" s="179" t="s">
        <v>65</v>
      </c>
      <c r="AL57" s="179" t="s">
        <v>68</v>
      </c>
      <c r="AM57" s="180" t="s">
        <v>67</v>
      </c>
      <c r="AN57" s="153"/>
      <c r="AO57" s="153"/>
      <c r="AP57" s="153"/>
      <c r="AQ57" s="154"/>
      <c r="AR57" s="154"/>
      <c r="AS57" s="154"/>
      <c r="AT57" s="154"/>
      <c r="AU57" s="153"/>
      <c r="AV57" s="154"/>
      <c r="AW57" s="154"/>
      <c r="AX57" s="162"/>
      <c r="AY57" s="154"/>
      <c r="AZ57" s="154"/>
      <c r="BA57" s="162"/>
      <c r="BB57" s="162"/>
      <c r="BC57" s="162"/>
      <c r="BD57" s="162"/>
    </row>
    <row r="58" spans="2:56" ht="24.95" customHeight="1" x14ac:dyDescent="0.15">
      <c r="B58" s="151"/>
      <c r="C58" s="152"/>
      <c r="D58" s="153"/>
      <c r="E58" s="154"/>
      <c r="F58" s="153"/>
      <c r="G58" s="163"/>
      <c r="H58" s="172"/>
      <c r="I58" s="173"/>
      <c r="J58" s="173"/>
      <c r="K58" s="172"/>
      <c r="L58" s="172"/>
      <c r="M58" s="172"/>
      <c r="N58" s="174"/>
      <c r="O58" s="172"/>
      <c r="P58" s="172"/>
      <c r="Q58" s="172"/>
      <c r="R58" s="173"/>
      <c r="S58" s="173"/>
      <c r="T58" s="173"/>
      <c r="U58" s="173"/>
      <c r="V58" s="173"/>
      <c r="W58" s="173"/>
      <c r="X58" s="173"/>
      <c r="Y58" s="154"/>
      <c r="Z58" s="154"/>
      <c r="AA58" s="163"/>
      <c r="AB58" s="163"/>
      <c r="AC58" s="154"/>
      <c r="AD58" s="154"/>
      <c r="AE58" s="154"/>
      <c r="AF58" s="154"/>
      <c r="AG58" s="234"/>
      <c r="AH58" s="181"/>
      <c r="AI58" s="181"/>
      <c r="AJ58" s="153"/>
      <c r="AK58" s="153"/>
      <c r="AL58" s="153"/>
      <c r="AM58" s="154"/>
      <c r="AN58" s="153"/>
      <c r="AO58" s="153"/>
      <c r="AP58" s="153"/>
      <c r="AQ58" s="154"/>
      <c r="AR58" s="154"/>
      <c r="AS58" s="154"/>
      <c r="AT58" s="154"/>
      <c r="AU58" s="153"/>
      <c r="AV58" s="154"/>
      <c r="AW58" s="154"/>
      <c r="AX58" s="162"/>
      <c r="AY58" s="154"/>
      <c r="AZ58" s="154"/>
      <c r="BA58" s="162"/>
      <c r="BB58" s="162"/>
      <c r="BC58" s="162"/>
      <c r="BD58" s="162"/>
    </row>
    <row r="59" spans="2:56" ht="80.25" customHeight="1" x14ac:dyDescent="0.15">
      <c r="B59" s="151"/>
      <c r="C59" s="152"/>
      <c r="D59" s="182"/>
      <c r="E59" s="183"/>
      <c r="F59" s="182"/>
      <c r="G59" s="184"/>
      <c r="H59" s="185"/>
      <c r="I59" s="186"/>
      <c r="J59" s="186"/>
      <c r="K59" s="185"/>
      <c r="L59" s="185"/>
      <c r="M59" s="185"/>
      <c r="N59" s="187"/>
      <c r="O59" s="185"/>
      <c r="P59" s="185"/>
      <c r="Q59" s="185"/>
      <c r="R59" s="186"/>
      <c r="S59" s="186"/>
      <c r="T59" s="186"/>
      <c r="U59" s="186"/>
      <c r="V59" s="186"/>
      <c r="W59" s="186"/>
      <c r="X59" s="186"/>
      <c r="Y59" s="183"/>
      <c r="Z59" s="183"/>
      <c r="AA59" s="184"/>
      <c r="AB59" s="184"/>
      <c r="AC59" s="183"/>
      <c r="AD59" s="183"/>
      <c r="AE59" s="183"/>
      <c r="AF59" s="183"/>
      <c r="AG59" s="235"/>
      <c r="AH59" s="189"/>
      <c r="AI59" s="189"/>
      <c r="AJ59" s="182"/>
      <c r="AK59" s="182"/>
      <c r="AL59" s="182"/>
      <c r="AM59" s="183"/>
      <c r="AN59" s="182"/>
      <c r="AO59" s="182"/>
      <c r="AP59" s="182"/>
      <c r="AQ59" s="183"/>
      <c r="AR59" s="183"/>
      <c r="AS59" s="183"/>
      <c r="AT59" s="183"/>
      <c r="AU59" s="182"/>
      <c r="AV59" s="183"/>
      <c r="AW59" s="183"/>
      <c r="AX59" s="191"/>
      <c r="AY59" s="183"/>
      <c r="AZ59" s="183"/>
      <c r="BA59" s="191"/>
      <c r="BB59" s="191"/>
      <c r="BC59" s="191"/>
      <c r="BD59" s="191"/>
    </row>
    <row r="60" spans="2:56" ht="24" customHeight="1" x14ac:dyDescent="0.2">
      <c r="B60" s="192" t="s">
        <v>190</v>
      </c>
      <c r="C60" s="193"/>
      <c r="D60" s="197"/>
      <c r="E60" s="195">
        <v>0</v>
      </c>
      <c r="F60" s="195">
        <v>0</v>
      </c>
      <c r="G60" s="195">
        <v>0</v>
      </c>
      <c r="H60" s="195">
        <v>0</v>
      </c>
      <c r="I60" s="195">
        <v>0</v>
      </c>
      <c r="J60" s="195"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5">
        <v>0</v>
      </c>
      <c r="R60" s="195">
        <v>0</v>
      </c>
      <c r="S60" s="195">
        <v>0</v>
      </c>
      <c r="T60" s="195">
        <v>0</v>
      </c>
      <c r="U60" s="195">
        <v>0</v>
      </c>
      <c r="V60" s="195">
        <v>0</v>
      </c>
      <c r="W60" s="195">
        <v>0</v>
      </c>
      <c r="X60" s="195">
        <v>0</v>
      </c>
      <c r="Y60" s="195">
        <v>0</v>
      </c>
      <c r="Z60" s="195">
        <v>0</v>
      </c>
      <c r="AA60" s="195">
        <v>0</v>
      </c>
      <c r="AB60" s="195">
        <v>0</v>
      </c>
      <c r="AC60" s="195">
        <v>0</v>
      </c>
      <c r="AD60" s="195">
        <v>0</v>
      </c>
      <c r="AE60" s="195">
        <v>0</v>
      </c>
      <c r="AF60" s="195">
        <v>0</v>
      </c>
      <c r="AG60" s="195">
        <v>0</v>
      </c>
      <c r="AH60" s="195">
        <v>0</v>
      </c>
      <c r="AI60" s="195">
        <v>0</v>
      </c>
      <c r="AJ60" s="195">
        <v>0</v>
      </c>
      <c r="AK60" s="195">
        <v>0</v>
      </c>
      <c r="AL60" s="195">
        <v>0</v>
      </c>
      <c r="AM60" s="195">
        <v>0</v>
      </c>
      <c r="AN60" s="195">
        <v>0</v>
      </c>
      <c r="AO60" s="195">
        <v>0</v>
      </c>
      <c r="AP60" s="195">
        <v>0</v>
      </c>
      <c r="AQ60" s="195">
        <v>0</v>
      </c>
      <c r="AR60" s="195">
        <v>0</v>
      </c>
      <c r="AS60" s="195">
        <v>0</v>
      </c>
      <c r="AT60" s="195">
        <v>0</v>
      </c>
      <c r="AU60" s="195">
        <v>0</v>
      </c>
      <c r="AV60" s="195">
        <v>0</v>
      </c>
      <c r="AW60" s="195">
        <v>0</v>
      </c>
      <c r="AX60" s="196"/>
      <c r="AY60" s="195">
        <v>0</v>
      </c>
      <c r="AZ60" s="195">
        <v>0</v>
      </c>
      <c r="BA60" s="198" t="s">
        <v>174</v>
      </c>
      <c r="BB60" s="198" t="s">
        <v>174</v>
      </c>
      <c r="BC60" s="198" t="s">
        <v>74</v>
      </c>
      <c r="BD60" s="198" t="s">
        <v>159</v>
      </c>
    </row>
    <row r="61" spans="2:56" ht="17.25" customHeight="1" x14ac:dyDescent="0.2">
      <c r="B61" s="132"/>
      <c r="C61" s="132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18"/>
      <c r="AY61" s="132"/>
      <c r="AZ61" s="200"/>
      <c r="BA61" s="198"/>
      <c r="BB61" s="198"/>
      <c r="BC61" s="198"/>
      <c r="BD61" s="198"/>
    </row>
    <row r="62" spans="2:56" ht="24" customHeight="1" x14ac:dyDescent="0.2">
      <c r="B62" s="192" t="s">
        <v>191</v>
      </c>
      <c r="C62" s="193"/>
      <c r="D62" s="195">
        <v>47859</v>
      </c>
      <c r="E62" s="195">
        <v>2875</v>
      </c>
      <c r="F62" s="195">
        <v>2875</v>
      </c>
      <c r="G62" s="195">
        <v>0</v>
      </c>
      <c r="H62" s="195">
        <v>2725</v>
      </c>
      <c r="I62" s="195">
        <v>55</v>
      </c>
      <c r="J62" s="195">
        <v>3</v>
      </c>
      <c r="K62" s="195">
        <v>79</v>
      </c>
      <c r="L62" s="195">
        <v>13</v>
      </c>
      <c r="M62" s="195">
        <v>0</v>
      </c>
      <c r="N62" s="195">
        <v>0</v>
      </c>
      <c r="O62" s="195">
        <v>0</v>
      </c>
      <c r="P62" s="195">
        <v>0</v>
      </c>
      <c r="Q62" s="195">
        <v>0</v>
      </c>
      <c r="R62" s="195">
        <v>0</v>
      </c>
      <c r="S62" s="195">
        <v>0</v>
      </c>
      <c r="T62" s="195">
        <v>0</v>
      </c>
      <c r="U62" s="195">
        <v>2725</v>
      </c>
      <c r="V62" s="195">
        <v>55</v>
      </c>
      <c r="W62" s="195">
        <v>95</v>
      </c>
      <c r="X62" s="195">
        <v>0</v>
      </c>
      <c r="Y62" s="195">
        <v>150</v>
      </c>
      <c r="Z62" s="195">
        <v>108</v>
      </c>
      <c r="AA62" s="195">
        <v>10</v>
      </c>
      <c r="AB62" s="195">
        <v>29</v>
      </c>
      <c r="AC62" s="195">
        <v>16</v>
      </c>
      <c r="AD62" s="195">
        <v>64</v>
      </c>
      <c r="AE62" s="195">
        <v>68</v>
      </c>
      <c r="AF62" s="195">
        <v>38</v>
      </c>
      <c r="AG62" s="195">
        <v>2</v>
      </c>
      <c r="AH62" s="195">
        <v>2</v>
      </c>
      <c r="AI62" s="195">
        <v>0</v>
      </c>
      <c r="AJ62" s="195">
        <v>0</v>
      </c>
      <c r="AK62" s="195">
        <v>0</v>
      </c>
      <c r="AL62" s="195">
        <v>0</v>
      </c>
      <c r="AM62" s="195">
        <v>0</v>
      </c>
      <c r="AN62" s="195">
        <v>0</v>
      </c>
      <c r="AO62" s="195">
        <v>0</v>
      </c>
      <c r="AP62" s="195">
        <v>0</v>
      </c>
      <c r="AQ62" s="195">
        <v>0</v>
      </c>
      <c r="AR62" s="195">
        <v>13</v>
      </c>
      <c r="AS62" s="195">
        <v>39</v>
      </c>
      <c r="AT62" s="195">
        <v>0</v>
      </c>
      <c r="AU62" s="195">
        <v>12</v>
      </c>
      <c r="AV62" s="195">
        <v>42</v>
      </c>
      <c r="AW62" s="195">
        <v>4</v>
      </c>
      <c r="AX62" s="198">
        <f>(E62+AY62-AZ62)/D62*100</f>
        <v>11.490001880524039</v>
      </c>
      <c r="AY62" s="195">
        <v>2754</v>
      </c>
      <c r="AZ62" s="195">
        <v>130</v>
      </c>
      <c r="BA62" s="198">
        <f t="shared" ref="BA62:BA75" si="8">Y62/E62%</f>
        <v>5.2173913043478262</v>
      </c>
      <c r="BB62" s="198">
        <f t="shared" ref="BB62:BB75" si="9">Z62/Y62%</f>
        <v>72</v>
      </c>
      <c r="BC62" s="198">
        <f t="shared" ref="BC62:BC75" si="10">(AG62+AO62)/E62*100000</f>
        <v>69.565217391304358</v>
      </c>
      <c r="BD62" s="198">
        <f t="shared" ref="BD62:BD75" si="11">(AG62+AO62)/Y62%</f>
        <v>1.3333333333333333</v>
      </c>
    </row>
    <row r="63" spans="2:56" ht="24" customHeight="1" x14ac:dyDescent="0.2">
      <c r="B63" s="192" t="s">
        <v>145</v>
      </c>
      <c r="C63" s="193"/>
      <c r="D63" s="195">
        <v>48630</v>
      </c>
      <c r="E63" s="195">
        <v>2812</v>
      </c>
      <c r="F63" s="195">
        <v>2812</v>
      </c>
      <c r="G63" s="195">
        <v>0</v>
      </c>
      <c r="H63" s="195">
        <v>2622</v>
      </c>
      <c r="I63" s="195">
        <v>66</v>
      </c>
      <c r="J63" s="195">
        <v>4</v>
      </c>
      <c r="K63" s="195">
        <v>90</v>
      </c>
      <c r="L63" s="195">
        <v>27</v>
      </c>
      <c r="M63" s="195">
        <v>0</v>
      </c>
      <c r="N63" s="195">
        <v>2</v>
      </c>
      <c r="O63" s="195">
        <v>0</v>
      </c>
      <c r="P63" s="195">
        <v>0</v>
      </c>
      <c r="Q63" s="195">
        <v>0</v>
      </c>
      <c r="R63" s="195">
        <v>1</v>
      </c>
      <c r="S63" s="195">
        <v>0</v>
      </c>
      <c r="T63" s="195">
        <v>0</v>
      </c>
      <c r="U63" s="195">
        <v>2622</v>
      </c>
      <c r="V63" s="195">
        <v>66</v>
      </c>
      <c r="W63" s="195">
        <v>123</v>
      </c>
      <c r="X63" s="195">
        <v>1</v>
      </c>
      <c r="Y63" s="195">
        <v>190</v>
      </c>
      <c r="Z63" s="195">
        <v>156</v>
      </c>
      <c r="AA63" s="195">
        <v>16</v>
      </c>
      <c r="AB63" s="195">
        <v>41</v>
      </c>
      <c r="AC63" s="195">
        <v>24</v>
      </c>
      <c r="AD63" s="195">
        <v>100</v>
      </c>
      <c r="AE63" s="195">
        <v>94</v>
      </c>
      <c r="AF63" s="195">
        <v>56</v>
      </c>
      <c r="AG63" s="195">
        <v>2</v>
      </c>
      <c r="AH63" s="195">
        <v>2</v>
      </c>
      <c r="AI63" s="195">
        <v>0</v>
      </c>
      <c r="AJ63" s="195">
        <v>0</v>
      </c>
      <c r="AK63" s="195">
        <v>0</v>
      </c>
      <c r="AL63" s="195">
        <v>0</v>
      </c>
      <c r="AM63" s="195">
        <v>0</v>
      </c>
      <c r="AN63" s="195">
        <v>1</v>
      </c>
      <c r="AO63" s="195">
        <v>0</v>
      </c>
      <c r="AP63" s="195">
        <v>0</v>
      </c>
      <c r="AQ63" s="195">
        <v>9</v>
      </c>
      <c r="AR63" s="195">
        <v>12</v>
      </c>
      <c r="AS63" s="195">
        <v>48</v>
      </c>
      <c r="AT63" s="195">
        <v>0</v>
      </c>
      <c r="AU63" s="195">
        <v>25</v>
      </c>
      <c r="AV63" s="195">
        <v>34</v>
      </c>
      <c r="AW63" s="195">
        <v>3</v>
      </c>
      <c r="AX63" s="198">
        <f t="shared" ref="AX63:AX75" si="12">(E63+AY63-AZ63)/D63*100</f>
        <v>11.694427308245938</v>
      </c>
      <c r="AY63" s="195">
        <v>3139</v>
      </c>
      <c r="AZ63" s="195">
        <v>264</v>
      </c>
      <c r="BA63" s="198">
        <f t="shared" si="8"/>
        <v>6.7567567567567561</v>
      </c>
      <c r="BB63" s="198">
        <f t="shared" si="9"/>
        <v>82.10526315789474</v>
      </c>
      <c r="BC63" s="198">
        <f t="shared" si="10"/>
        <v>71.123755334281654</v>
      </c>
      <c r="BD63" s="198">
        <f t="shared" si="11"/>
        <v>1.0526315789473684</v>
      </c>
    </row>
    <row r="64" spans="2:56" ht="24" customHeight="1" x14ac:dyDescent="0.2">
      <c r="B64" s="192" t="s">
        <v>192</v>
      </c>
      <c r="C64" s="193"/>
      <c r="D64" s="195">
        <v>57109</v>
      </c>
      <c r="E64" s="195">
        <v>5285</v>
      </c>
      <c r="F64" s="195">
        <v>5285</v>
      </c>
      <c r="G64" s="195">
        <v>0</v>
      </c>
      <c r="H64" s="195">
        <v>5041</v>
      </c>
      <c r="I64" s="195">
        <v>77</v>
      </c>
      <c r="J64" s="195">
        <v>14</v>
      </c>
      <c r="K64" s="195">
        <v>107</v>
      </c>
      <c r="L64" s="195">
        <v>43</v>
      </c>
      <c r="M64" s="195">
        <v>0</v>
      </c>
      <c r="N64" s="195">
        <v>3</v>
      </c>
      <c r="O64" s="195">
        <v>0</v>
      </c>
      <c r="P64" s="195">
        <v>0</v>
      </c>
      <c r="Q64" s="195">
        <v>0</v>
      </c>
      <c r="R64" s="195">
        <v>0</v>
      </c>
      <c r="S64" s="195">
        <v>0</v>
      </c>
      <c r="T64" s="195">
        <v>0</v>
      </c>
      <c r="U64" s="195">
        <v>5041</v>
      </c>
      <c r="V64" s="195">
        <v>77</v>
      </c>
      <c r="W64" s="195">
        <v>167</v>
      </c>
      <c r="X64" s="195">
        <v>0</v>
      </c>
      <c r="Y64" s="195">
        <v>244</v>
      </c>
      <c r="Z64" s="195">
        <v>200</v>
      </c>
      <c r="AA64" s="195">
        <v>31</v>
      </c>
      <c r="AB64" s="195">
        <v>33</v>
      </c>
      <c r="AC64" s="195">
        <v>36</v>
      </c>
      <c r="AD64" s="195">
        <v>122</v>
      </c>
      <c r="AE64" s="195">
        <v>118</v>
      </c>
      <c r="AF64" s="195">
        <v>64</v>
      </c>
      <c r="AG64" s="195">
        <v>13</v>
      </c>
      <c r="AH64" s="195">
        <v>12</v>
      </c>
      <c r="AI64" s="195">
        <v>0</v>
      </c>
      <c r="AJ64" s="195">
        <v>1</v>
      </c>
      <c r="AK64" s="195">
        <v>0</v>
      </c>
      <c r="AL64" s="195">
        <v>0</v>
      </c>
      <c r="AM64" s="195">
        <v>0</v>
      </c>
      <c r="AN64" s="195">
        <v>0</v>
      </c>
      <c r="AO64" s="195">
        <v>0</v>
      </c>
      <c r="AP64" s="195">
        <v>0</v>
      </c>
      <c r="AQ64" s="195">
        <v>11</v>
      </c>
      <c r="AR64" s="195">
        <v>15</v>
      </c>
      <c r="AS64" s="195">
        <v>57</v>
      </c>
      <c r="AT64" s="195">
        <v>0</v>
      </c>
      <c r="AU64" s="195">
        <v>30</v>
      </c>
      <c r="AV64" s="195">
        <v>44</v>
      </c>
      <c r="AW64" s="195">
        <v>10</v>
      </c>
      <c r="AX64" s="198">
        <f t="shared" si="12"/>
        <v>18.997005725892592</v>
      </c>
      <c r="AY64" s="195">
        <v>6021</v>
      </c>
      <c r="AZ64" s="195">
        <v>457</v>
      </c>
      <c r="BA64" s="198">
        <f t="shared" si="8"/>
        <v>4.6168401135288555</v>
      </c>
      <c r="BB64" s="198">
        <f t="shared" si="9"/>
        <v>81.967213114754102</v>
      </c>
      <c r="BC64" s="198">
        <f t="shared" si="10"/>
        <v>245.97918637653737</v>
      </c>
      <c r="BD64" s="198">
        <f t="shared" si="11"/>
        <v>5.3278688524590168</v>
      </c>
    </row>
    <row r="65" spans="2:56" ht="24" customHeight="1" x14ac:dyDescent="0.2">
      <c r="B65" s="192" t="s">
        <v>147</v>
      </c>
      <c r="C65" s="193"/>
      <c r="D65" s="195">
        <v>65388</v>
      </c>
      <c r="E65" s="195">
        <v>5403</v>
      </c>
      <c r="F65" s="195">
        <v>5403</v>
      </c>
      <c r="G65" s="195">
        <v>0</v>
      </c>
      <c r="H65" s="195">
        <v>5215</v>
      </c>
      <c r="I65" s="195">
        <v>72</v>
      </c>
      <c r="J65" s="195">
        <v>11</v>
      </c>
      <c r="K65" s="195">
        <v>75</v>
      </c>
      <c r="L65" s="195">
        <v>26</v>
      </c>
      <c r="M65" s="195">
        <v>1</v>
      </c>
      <c r="N65" s="195">
        <v>2</v>
      </c>
      <c r="O65" s="195">
        <v>1</v>
      </c>
      <c r="P65" s="195">
        <v>0</v>
      </c>
      <c r="Q65" s="195">
        <v>0</v>
      </c>
      <c r="R65" s="195">
        <v>0</v>
      </c>
      <c r="S65" s="195">
        <v>0</v>
      </c>
      <c r="T65" s="195">
        <v>0</v>
      </c>
      <c r="U65" s="195">
        <v>5215</v>
      </c>
      <c r="V65" s="195">
        <v>72</v>
      </c>
      <c r="W65" s="195">
        <v>116</v>
      </c>
      <c r="X65" s="195">
        <v>0</v>
      </c>
      <c r="Y65" s="195">
        <v>188</v>
      </c>
      <c r="Z65" s="195">
        <v>161</v>
      </c>
      <c r="AA65" s="195">
        <v>34</v>
      </c>
      <c r="AB65" s="195">
        <v>25</v>
      </c>
      <c r="AC65" s="195">
        <v>22</v>
      </c>
      <c r="AD65" s="195">
        <v>87</v>
      </c>
      <c r="AE65" s="195">
        <v>85</v>
      </c>
      <c r="AF65" s="195">
        <v>50</v>
      </c>
      <c r="AG65" s="195">
        <v>7</v>
      </c>
      <c r="AH65" s="195">
        <v>7</v>
      </c>
      <c r="AI65" s="195">
        <v>0</v>
      </c>
      <c r="AJ65" s="195">
        <v>0</v>
      </c>
      <c r="AK65" s="195">
        <v>0</v>
      </c>
      <c r="AL65" s="195">
        <v>0</v>
      </c>
      <c r="AM65" s="195">
        <v>0</v>
      </c>
      <c r="AN65" s="195">
        <v>1</v>
      </c>
      <c r="AO65" s="195">
        <v>0</v>
      </c>
      <c r="AP65" s="195">
        <v>0</v>
      </c>
      <c r="AQ65" s="195">
        <v>6</v>
      </c>
      <c r="AR65" s="195">
        <v>15</v>
      </c>
      <c r="AS65" s="195">
        <v>47</v>
      </c>
      <c r="AT65" s="195">
        <v>0</v>
      </c>
      <c r="AU65" s="195">
        <v>25</v>
      </c>
      <c r="AV65" s="195">
        <v>27</v>
      </c>
      <c r="AW65" s="195">
        <v>10</v>
      </c>
      <c r="AX65" s="198">
        <f t="shared" si="12"/>
        <v>16.504557411145775</v>
      </c>
      <c r="AY65" s="195">
        <v>6057</v>
      </c>
      <c r="AZ65" s="195">
        <v>668</v>
      </c>
      <c r="BA65" s="198">
        <f t="shared" si="8"/>
        <v>3.4795483990375717</v>
      </c>
      <c r="BB65" s="198">
        <f t="shared" si="9"/>
        <v>85.638297872340431</v>
      </c>
      <c r="BC65" s="198">
        <f t="shared" si="10"/>
        <v>129.55765315565426</v>
      </c>
      <c r="BD65" s="198">
        <f t="shared" si="11"/>
        <v>3.7234042553191493</v>
      </c>
    </row>
    <row r="66" spans="2:56" ht="24" customHeight="1" x14ac:dyDescent="0.2">
      <c r="B66" s="192" t="s">
        <v>148</v>
      </c>
      <c r="C66" s="193"/>
      <c r="D66" s="195">
        <v>77260</v>
      </c>
      <c r="E66" s="195">
        <v>7395</v>
      </c>
      <c r="F66" s="195">
        <v>7395</v>
      </c>
      <c r="G66" s="195">
        <v>1</v>
      </c>
      <c r="H66" s="195">
        <v>7228</v>
      </c>
      <c r="I66" s="195">
        <v>53</v>
      </c>
      <c r="J66" s="195">
        <v>14</v>
      </c>
      <c r="K66" s="195">
        <v>63</v>
      </c>
      <c r="L66" s="195">
        <v>30</v>
      </c>
      <c r="M66" s="195">
        <v>1</v>
      </c>
      <c r="N66" s="195">
        <v>6</v>
      </c>
      <c r="O66" s="195">
        <v>0</v>
      </c>
      <c r="P66" s="195">
        <v>0</v>
      </c>
      <c r="Q66" s="195">
        <v>0</v>
      </c>
      <c r="R66" s="195">
        <v>0</v>
      </c>
      <c r="S66" s="195">
        <v>0</v>
      </c>
      <c r="T66" s="195">
        <v>1</v>
      </c>
      <c r="U66" s="195">
        <v>7228</v>
      </c>
      <c r="V66" s="195">
        <v>53</v>
      </c>
      <c r="W66" s="195">
        <v>115</v>
      </c>
      <c r="X66" s="195">
        <v>0</v>
      </c>
      <c r="Y66" s="195">
        <v>168</v>
      </c>
      <c r="Z66" s="195">
        <v>150</v>
      </c>
      <c r="AA66" s="195">
        <v>34</v>
      </c>
      <c r="AB66" s="195">
        <v>15</v>
      </c>
      <c r="AC66" s="195">
        <v>37</v>
      </c>
      <c r="AD66" s="195">
        <v>85</v>
      </c>
      <c r="AE66" s="195">
        <v>85</v>
      </c>
      <c r="AF66" s="195">
        <v>44</v>
      </c>
      <c r="AG66" s="195">
        <v>5</v>
      </c>
      <c r="AH66" s="195">
        <v>4</v>
      </c>
      <c r="AI66" s="195">
        <v>0</v>
      </c>
      <c r="AJ66" s="195">
        <v>1</v>
      </c>
      <c r="AK66" s="195">
        <v>0</v>
      </c>
      <c r="AL66" s="195">
        <v>0</v>
      </c>
      <c r="AM66" s="195">
        <v>0</v>
      </c>
      <c r="AN66" s="195">
        <v>0</v>
      </c>
      <c r="AO66" s="195">
        <v>0</v>
      </c>
      <c r="AP66" s="195">
        <v>0</v>
      </c>
      <c r="AQ66" s="195">
        <v>12</v>
      </c>
      <c r="AR66" s="195">
        <v>19</v>
      </c>
      <c r="AS66" s="195">
        <v>36</v>
      </c>
      <c r="AT66" s="195">
        <v>1</v>
      </c>
      <c r="AU66" s="195">
        <v>25</v>
      </c>
      <c r="AV66" s="195">
        <v>18</v>
      </c>
      <c r="AW66" s="195">
        <v>8</v>
      </c>
      <c r="AX66" s="198">
        <f t="shared" si="12"/>
        <v>18.520579860212269</v>
      </c>
      <c r="AY66" s="195">
        <v>8020</v>
      </c>
      <c r="AZ66" s="195">
        <v>1106</v>
      </c>
      <c r="BA66" s="198">
        <f t="shared" si="8"/>
        <v>2.2718052738336714</v>
      </c>
      <c r="BB66" s="198">
        <f t="shared" si="9"/>
        <v>89.285714285714292</v>
      </c>
      <c r="BC66" s="198">
        <f t="shared" si="10"/>
        <v>67.613252197430697</v>
      </c>
      <c r="BD66" s="198">
        <f t="shared" si="11"/>
        <v>2.9761904761904763</v>
      </c>
    </row>
    <row r="67" spans="2:56" ht="24" customHeight="1" x14ac:dyDescent="0.2">
      <c r="B67" s="192" t="s">
        <v>149</v>
      </c>
      <c r="C67" s="193"/>
      <c r="D67" s="195">
        <v>73745</v>
      </c>
      <c r="E67" s="195">
        <v>5840</v>
      </c>
      <c r="F67" s="195">
        <v>5840</v>
      </c>
      <c r="G67" s="195">
        <v>0</v>
      </c>
      <c r="H67" s="195">
        <v>5708</v>
      </c>
      <c r="I67" s="195">
        <v>57</v>
      </c>
      <c r="J67" s="195">
        <v>7</v>
      </c>
      <c r="K67" s="195">
        <v>43</v>
      </c>
      <c r="L67" s="195">
        <v>20</v>
      </c>
      <c r="M67" s="195">
        <v>1</v>
      </c>
      <c r="N67" s="195">
        <v>4</v>
      </c>
      <c r="O67" s="195">
        <v>0</v>
      </c>
      <c r="P67" s="195">
        <v>0</v>
      </c>
      <c r="Q67" s="195">
        <v>0</v>
      </c>
      <c r="R67" s="195">
        <v>0</v>
      </c>
      <c r="S67" s="195">
        <v>0</v>
      </c>
      <c r="T67" s="195">
        <v>1</v>
      </c>
      <c r="U67" s="195">
        <v>5708</v>
      </c>
      <c r="V67" s="195">
        <v>57</v>
      </c>
      <c r="W67" s="195">
        <v>76</v>
      </c>
      <c r="X67" s="195">
        <v>0</v>
      </c>
      <c r="Y67" s="195">
        <v>133</v>
      </c>
      <c r="Z67" s="195">
        <v>114</v>
      </c>
      <c r="AA67" s="195">
        <v>38</v>
      </c>
      <c r="AB67" s="195">
        <v>14</v>
      </c>
      <c r="AC67" s="195">
        <v>19</v>
      </c>
      <c r="AD67" s="195">
        <v>52</v>
      </c>
      <c r="AE67" s="195">
        <v>49</v>
      </c>
      <c r="AF67" s="195">
        <v>44</v>
      </c>
      <c r="AG67" s="195">
        <v>3</v>
      </c>
      <c r="AH67" s="195">
        <v>3</v>
      </c>
      <c r="AI67" s="195">
        <v>0</v>
      </c>
      <c r="AJ67" s="195">
        <v>0</v>
      </c>
      <c r="AK67" s="195">
        <v>0</v>
      </c>
      <c r="AL67" s="195">
        <v>0</v>
      </c>
      <c r="AM67" s="195">
        <v>0</v>
      </c>
      <c r="AN67" s="195">
        <v>1</v>
      </c>
      <c r="AO67" s="195">
        <v>0</v>
      </c>
      <c r="AP67" s="195">
        <v>0</v>
      </c>
      <c r="AQ67" s="195">
        <v>3</v>
      </c>
      <c r="AR67" s="195">
        <v>6</v>
      </c>
      <c r="AS67" s="195">
        <v>29</v>
      </c>
      <c r="AT67" s="195">
        <v>0</v>
      </c>
      <c r="AU67" s="195">
        <v>27</v>
      </c>
      <c r="AV67" s="195">
        <v>19</v>
      </c>
      <c r="AW67" s="195">
        <v>4</v>
      </c>
      <c r="AX67" s="198">
        <f t="shared" si="12"/>
        <v>14.769814902705269</v>
      </c>
      <c r="AY67" s="195">
        <v>6118</v>
      </c>
      <c r="AZ67" s="195">
        <v>1066</v>
      </c>
      <c r="BA67" s="198">
        <f t="shared" si="8"/>
        <v>2.2773972602739727</v>
      </c>
      <c r="BB67" s="198">
        <f t="shared" si="9"/>
        <v>85.714285714285708</v>
      </c>
      <c r="BC67" s="198">
        <f t="shared" si="10"/>
        <v>51.369863013698627</v>
      </c>
      <c r="BD67" s="198">
        <f t="shared" si="11"/>
        <v>2.255639097744361</v>
      </c>
    </row>
    <row r="68" spans="2:56" ht="24" customHeight="1" x14ac:dyDescent="0.2">
      <c r="B68" s="192" t="s">
        <v>150</v>
      </c>
      <c r="C68" s="193"/>
      <c r="D68" s="195">
        <v>68622</v>
      </c>
      <c r="E68" s="195">
        <v>6148</v>
      </c>
      <c r="F68" s="195">
        <v>6148</v>
      </c>
      <c r="G68" s="195">
        <v>1</v>
      </c>
      <c r="H68" s="195">
        <v>6026</v>
      </c>
      <c r="I68" s="195">
        <v>55</v>
      </c>
      <c r="J68" s="195">
        <v>4</v>
      </c>
      <c r="K68" s="195">
        <v>31</v>
      </c>
      <c r="L68" s="195">
        <v>17</v>
      </c>
      <c r="M68" s="195">
        <v>0</v>
      </c>
      <c r="N68" s="195">
        <v>8</v>
      </c>
      <c r="O68" s="195">
        <v>1</v>
      </c>
      <c r="P68" s="195">
        <v>3</v>
      </c>
      <c r="Q68" s="195">
        <v>0</v>
      </c>
      <c r="R68" s="195">
        <v>3</v>
      </c>
      <c r="S68" s="195">
        <v>0</v>
      </c>
      <c r="T68" s="195">
        <v>0</v>
      </c>
      <c r="U68" s="195">
        <v>6026</v>
      </c>
      <c r="V68" s="195">
        <v>55</v>
      </c>
      <c r="W68" s="195">
        <v>64</v>
      </c>
      <c r="X68" s="195">
        <v>3</v>
      </c>
      <c r="Y68" s="195">
        <v>122</v>
      </c>
      <c r="Z68" s="195">
        <v>101</v>
      </c>
      <c r="AA68" s="195">
        <v>36</v>
      </c>
      <c r="AB68" s="195">
        <v>11</v>
      </c>
      <c r="AC68" s="195">
        <v>16</v>
      </c>
      <c r="AD68" s="195">
        <v>45</v>
      </c>
      <c r="AE68" s="195">
        <v>48</v>
      </c>
      <c r="AF68" s="195">
        <v>48</v>
      </c>
      <c r="AG68" s="195">
        <v>5</v>
      </c>
      <c r="AH68" s="195">
        <v>2</v>
      </c>
      <c r="AI68" s="195">
        <v>0</v>
      </c>
      <c r="AJ68" s="195">
        <v>1</v>
      </c>
      <c r="AK68" s="195">
        <v>0</v>
      </c>
      <c r="AL68" s="195">
        <v>1</v>
      </c>
      <c r="AM68" s="195">
        <v>1</v>
      </c>
      <c r="AN68" s="195">
        <v>1</v>
      </c>
      <c r="AO68" s="195">
        <v>2</v>
      </c>
      <c r="AP68" s="195">
        <v>0</v>
      </c>
      <c r="AQ68" s="195">
        <v>1</v>
      </c>
      <c r="AR68" s="195">
        <v>4</v>
      </c>
      <c r="AS68" s="195">
        <v>23</v>
      </c>
      <c r="AT68" s="195">
        <v>0</v>
      </c>
      <c r="AU68" s="195">
        <v>12</v>
      </c>
      <c r="AV68" s="195">
        <v>21</v>
      </c>
      <c r="AW68" s="195">
        <v>5</v>
      </c>
      <c r="AX68" s="198">
        <f t="shared" si="12"/>
        <v>16.560286788493485</v>
      </c>
      <c r="AY68" s="195">
        <v>6342</v>
      </c>
      <c r="AZ68" s="195">
        <v>1126</v>
      </c>
      <c r="BA68" s="198">
        <f t="shared" si="8"/>
        <v>1.9843851659076124</v>
      </c>
      <c r="BB68" s="198">
        <f t="shared" si="9"/>
        <v>82.786885245901644</v>
      </c>
      <c r="BC68" s="198">
        <f t="shared" si="10"/>
        <v>113.85816525699416</v>
      </c>
      <c r="BD68" s="198">
        <f t="shared" si="11"/>
        <v>5.7377049180327866</v>
      </c>
    </row>
    <row r="69" spans="2:56" ht="24" customHeight="1" x14ac:dyDescent="0.2">
      <c r="B69" s="192" t="s">
        <v>151</v>
      </c>
      <c r="C69" s="193"/>
      <c r="D69" s="195">
        <v>70835</v>
      </c>
      <c r="E69" s="195">
        <v>5586</v>
      </c>
      <c r="F69" s="195">
        <v>5586</v>
      </c>
      <c r="G69" s="195">
        <v>2</v>
      </c>
      <c r="H69" s="195">
        <v>5533</v>
      </c>
      <c r="I69" s="195">
        <v>28</v>
      </c>
      <c r="J69" s="195">
        <v>9</v>
      </c>
      <c r="K69" s="195">
        <v>5</v>
      </c>
      <c r="L69" s="195">
        <v>6</v>
      </c>
      <c r="M69" s="195">
        <v>0</v>
      </c>
      <c r="N69" s="195">
        <v>3</v>
      </c>
      <c r="O69" s="195">
        <v>0</v>
      </c>
      <c r="P69" s="195">
        <v>0</v>
      </c>
      <c r="Q69" s="195">
        <v>0</v>
      </c>
      <c r="R69" s="195">
        <v>2</v>
      </c>
      <c r="S69" s="195">
        <v>0</v>
      </c>
      <c r="T69" s="195">
        <v>0</v>
      </c>
      <c r="U69" s="195">
        <v>5533</v>
      </c>
      <c r="V69" s="195">
        <v>28</v>
      </c>
      <c r="W69" s="195">
        <v>23</v>
      </c>
      <c r="X69" s="195">
        <v>2</v>
      </c>
      <c r="Y69" s="195">
        <v>53</v>
      </c>
      <c r="Z69" s="195">
        <v>43</v>
      </c>
      <c r="AA69" s="195">
        <v>13</v>
      </c>
      <c r="AB69" s="195">
        <v>10</v>
      </c>
      <c r="AC69" s="195">
        <v>13</v>
      </c>
      <c r="AD69" s="195">
        <v>15</v>
      </c>
      <c r="AE69" s="195">
        <v>17</v>
      </c>
      <c r="AF69" s="195">
        <v>21</v>
      </c>
      <c r="AG69" s="195">
        <v>0</v>
      </c>
      <c r="AH69" s="195">
        <v>0</v>
      </c>
      <c r="AI69" s="195">
        <v>0</v>
      </c>
      <c r="AJ69" s="195">
        <v>0</v>
      </c>
      <c r="AK69" s="195">
        <v>0</v>
      </c>
      <c r="AL69" s="195">
        <v>0</v>
      </c>
      <c r="AM69" s="195">
        <v>0</v>
      </c>
      <c r="AN69" s="195">
        <v>0</v>
      </c>
      <c r="AO69" s="195">
        <v>1</v>
      </c>
      <c r="AP69" s="195">
        <v>0</v>
      </c>
      <c r="AQ69" s="195">
        <v>2</v>
      </c>
      <c r="AR69" s="195">
        <v>1</v>
      </c>
      <c r="AS69" s="195">
        <v>7</v>
      </c>
      <c r="AT69" s="195">
        <v>0</v>
      </c>
      <c r="AU69" s="195">
        <v>10</v>
      </c>
      <c r="AV69" s="195">
        <v>10</v>
      </c>
      <c r="AW69" s="195">
        <v>1</v>
      </c>
      <c r="AX69" s="198">
        <f t="shared" si="12"/>
        <v>14.309310369167786</v>
      </c>
      <c r="AY69" s="195">
        <v>5663</v>
      </c>
      <c r="AZ69" s="195">
        <v>1113</v>
      </c>
      <c r="BA69" s="198">
        <f t="shared" si="8"/>
        <v>0.94880057286072328</v>
      </c>
      <c r="BB69" s="198">
        <f t="shared" si="9"/>
        <v>81.132075471698116</v>
      </c>
      <c r="BC69" s="198">
        <f t="shared" si="10"/>
        <v>17.901897601145723</v>
      </c>
      <c r="BD69" s="198">
        <f t="shared" si="11"/>
        <v>1.8867924528301885</v>
      </c>
    </row>
    <row r="70" spans="2:56" ht="24" customHeight="1" x14ac:dyDescent="0.2">
      <c r="B70" s="192" t="s">
        <v>153</v>
      </c>
      <c r="C70" s="193"/>
      <c r="D70" s="195">
        <v>80841</v>
      </c>
      <c r="E70" s="195">
        <v>7809</v>
      </c>
      <c r="F70" s="195">
        <v>7809</v>
      </c>
      <c r="G70" s="195">
        <v>1</v>
      </c>
      <c r="H70" s="195">
        <v>7753</v>
      </c>
      <c r="I70" s="195">
        <v>37</v>
      </c>
      <c r="J70" s="195">
        <v>1</v>
      </c>
      <c r="K70" s="195">
        <v>8</v>
      </c>
      <c r="L70" s="195">
        <v>8</v>
      </c>
      <c r="M70" s="195">
        <v>1</v>
      </c>
      <c r="N70" s="195">
        <v>0</v>
      </c>
      <c r="O70" s="195">
        <v>0</v>
      </c>
      <c r="P70" s="195">
        <v>1</v>
      </c>
      <c r="Q70" s="195">
        <v>0</v>
      </c>
      <c r="R70" s="195">
        <v>0</v>
      </c>
      <c r="S70" s="195">
        <v>0</v>
      </c>
      <c r="T70" s="195">
        <v>0</v>
      </c>
      <c r="U70" s="195">
        <v>7753</v>
      </c>
      <c r="V70" s="195">
        <v>37</v>
      </c>
      <c r="W70" s="195">
        <v>19</v>
      </c>
      <c r="X70" s="195">
        <v>0</v>
      </c>
      <c r="Y70" s="195">
        <v>56</v>
      </c>
      <c r="Z70" s="195">
        <v>52</v>
      </c>
      <c r="AA70" s="195">
        <v>20</v>
      </c>
      <c r="AB70" s="195">
        <v>11</v>
      </c>
      <c r="AC70" s="195">
        <v>16</v>
      </c>
      <c r="AD70" s="195">
        <v>19</v>
      </c>
      <c r="AE70" s="195">
        <v>23</v>
      </c>
      <c r="AF70" s="195">
        <v>21</v>
      </c>
      <c r="AG70" s="195">
        <v>2</v>
      </c>
      <c r="AH70" s="195">
        <v>1</v>
      </c>
      <c r="AI70" s="195">
        <v>0</v>
      </c>
      <c r="AJ70" s="195">
        <v>1</v>
      </c>
      <c r="AK70" s="195">
        <v>0</v>
      </c>
      <c r="AL70" s="195">
        <v>0</v>
      </c>
      <c r="AM70" s="195">
        <v>0</v>
      </c>
      <c r="AN70" s="195">
        <v>0</v>
      </c>
      <c r="AO70" s="195">
        <v>0</v>
      </c>
      <c r="AP70" s="195">
        <v>0</v>
      </c>
      <c r="AQ70" s="195">
        <v>3</v>
      </c>
      <c r="AR70" s="195">
        <v>6</v>
      </c>
      <c r="AS70" s="195">
        <v>7</v>
      </c>
      <c r="AT70" s="195">
        <v>0</v>
      </c>
      <c r="AU70" s="195">
        <v>12</v>
      </c>
      <c r="AV70" s="195">
        <v>4</v>
      </c>
      <c r="AW70" s="195">
        <v>2</v>
      </c>
      <c r="AX70" s="198">
        <f t="shared" si="12"/>
        <v>18.364443784713202</v>
      </c>
      <c r="AY70" s="195">
        <v>8303</v>
      </c>
      <c r="AZ70" s="195">
        <v>1266</v>
      </c>
      <c r="BA70" s="198">
        <f t="shared" si="8"/>
        <v>0.71712127032910744</v>
      </c>
      <c r="BB70" s="198">
        <f t="shared" si="9"/>
        <v>92.857142857142847</v>
      </c>
      <c r="BC70" s="198">
        <f t="shared" si="10"/>
        <v>25.611473940325265</v>
      </c>
      <c r="BD70" s="198">
        <f t="shared" si="11"/>
        <v>3.5714285714285712</v>
      </c>
    </row>
    <row r="71" spans="2:56" ht="24" customHeight="1" x14ac:dyDescent="0.2">
      <c r="B71" s="192" t="s">
        <v>154</v>
      </c>
      <c r="C71" s="193"/>
      <c r="D71" s="195">
        <v>100213</v>
      </c>
      <c r="E71" s="195">
        <v>9469</v>
      </c>
      <c r="F71" s="195">
        <v>9469</v>
      </c>
      <c r="G71" s="195">
        <v>5</v>
      </c>
      <c r="H71" s="195">
        <v>9412</v>
      </c>
      <c r="I71" s="195">
        <v>23</v>
      </c>
      <c r="J71" s="195">
        <v>10</v>
      </c>
      <c r="K71" s="195">
        <v>8</v>
      </c>
      <c r="L71" s="195">
        <v>5</v>
      </c>
      <c r="M71" s="195">
        <v>0</v>
      </c>
      <c r="N71" s="195">
        <v>5</v>
      </c>
      <c r="O71" s="195">
        <v>0</v>
      </c>
      <c r="P71" s="195">
        <v>2</v>
      </c>
      <c r="Q71" s="195">
        <v>0</v>
      </c>
      <c r="R71" s="195">
        <v>4</v>
      </c>
      <c r="S71" s="195">
        <v>0</v>
      </c>
      <c r="T71" s="195">
        <v>1</v>
      </c>
      <c r="U71" s="195">
        <v>9412</v>
      </c>
      <c r="V71" s="195">
        <v>23</v>
      </c>
      <c r="W71" s="195">
        <v>31</v>
      </c>
      <c r="X71" s="195">
        <v>4</v>
      </c>
      <c r="Y71" s="195">
        <v>58</v>
      </c>
      <c r="Z71" s="195">
        <v>53</v>
      </c>
      <c r="AA71" s="195">
        <v>14</v>
      </c>
      <c r="AB71" s="195">
        <v>4</v>
      </c>
      <c r="AC71" s="195">
        <v>15</v>
      </c>
      <c r="AD71" s="195">
        <v>19</v>
      </c>
      <c r="AE71" s="195">
        <v>20</v>
      </c>
      <c r="AF71" s="195">
        <v>27</v>
      </c>
      <c r="AG71" s="195">
        <v>2</v>
      </c>
      <c r="AH71" s="195">
        <v>1</v>
      </c>
      <c r="AI71" s="195">
        <v>0</v>
      </c>
      <c r="AJ71" s="195">
        <v>0</v>
      </c>
      <c r="AK71" s="195">
        <v>0</v>
      </c>
      <c r="AL71" s="195">
        <v>0</v>
      </c>
      <c r="AM71" s="195">
        <v>1</v>
      </c>
      <c r="AN71" s="195">
        <v>0</v>
      </c>
      <c r="AO71" s="195">
        <v>2</v>
      </c>
      <c r="AP71" s="195">
        <v>0</v>
      </c>
      <c r="AQ71" s="195">
        <v>0</v>
      </c>
      <c r="AR71" s="195">
        <v>4</v>
      </c>
      <c r="AS71" s="195">
        <v>8</v>
      </c>
      <c r="AT71" s="195">
        <v>0</v>
      </c>
      <c r="AU71" s="195">
        <v>9</v>
      </c>
      <c r="AV71" s="195">
        <v>5</v>
      </c>
      <c r="AW71" s="195">
        <v>1</v>
      </c>
      <c r="AX71" s="198">
        <f t="shared" si="12"/>
        <v>17.39894025725205</v>
      </c>
      <c r="AY71" s="195">
        <v>9762</v>
      </c>
      <c r="AZ71" s="195">
        <v>1795</v>
      </c>
      <c r="BA71" s="198">
        <f t="shared" si="8"/>
        <v>0.61252508184602383</v>
      </c>
      <c r="BB71" s="198">
        <f t="shared" si="9"/>
        <v>91.379310344827587</v>
      </c>
      <c r="BC71" s="198">
        <f t="shared" si="10"/>
        <v>42.243109092829229</v>
      </c>
      <c r="BD71" s="198">
        <f t="shared" si="11"/>
        <v>6.8965517241379315</v>
      </c>
    </row>
    <row r="72" spans="2:56" ht="24" customHeight="1" x14ac:dyDescent="0.2">
      <c r="B72" s="192" t="s">
        <v>155</v>
      </c>
      <c r="C72" s="193"/>
      <c r="D72" s="195">
        <v>72627</v>
      </c>
      <c r="E72" s="195">
        <v>6886</v>
      </c>
      <c r="F72" s="195">
        <v>6886</v>
      </c>
      <c r="G72" s="195">
        <v>4</v>
      </c>
      <c r="H72" s="195">
        <v>6850</v>
      </c>
      <c r="I72" s="195">
        <v>17</v>
      </c>
      <c r="J72" s="195">
        <v>3</v>
      </c>
      <c r="K72" s="195">
        <v>7</v>
      </c>
      <c r="L72" s="195">
        <v>3</v>
      </c>
      <c r="M72" s="195">
        <v>1</v>
      </c>
      <c r="N72" s="195">
        <v>2</v>
      </c>
      <c r="O72" s="195">
        <v>0</v>
      </c>
      <c r="P72" s="195">
        <v>0</v>
      </c>
      <c r="Q72" s="195">
        <v>0</v>
      </c>
      <c r="R72" s="195">
        <v>3</v>
      </c>
      <c r="S72" s="195">
        <v>0</v>
      </c>
      <c r="T72" s="195">
        <v>0</v>
      </c>
      <c r="U72" s="195">
        <v>6850</v>
      </c>
      <c r="V72" s="195">
        <v>17</v>
      </c>
      <c r="W72" s="195">
        <v>16</v>
      </c>
      <c r="X72" s="195">
        <v>3</v>
      </c>
      <c r="Y72" s="195">
        <v>36</v>
      </c>
      <c r="Z72" s="195">
        <v>29</v>
      </c>
      <c r="AA72" s="195">
        <v>7</v>
      </c>
      <c r="AB72" s="195">
        <v>1</v>
      </c>
      <c r="AC72" s="195">
        <v>9</v>
      </c>
      <c r="AD72" s="195">
        <v>11</v>
      </c>
      <c r="AE72" s="195">
        <v>15</v>
      </c>
      <c r="AF72" s="195">
        <v>17</v>
      </c>
      <c r="AG72" s="195">
        <v>1</v>
      </c>
      <c r="AH72" s="195">
        <v>1</v>
      </c>
      <c r="AI72" s="195">
        <v>0</v>
      </c>
      <c r="AJ72" s="195">
        <v>0</v>
      </c>
      <c r="AK72" s="195">
        <v>0</v>
      </c>
      <c r="AL72" s="195">
        <v>0</v>
      </c>
      <c r="AM72" s="195">
        <v>0</v>
      </c>
      <c r="AN72" s="195">
        <v>0</v>
      </c>
      <c r="AO72" s="195">
        <v>0</v>
      </c>
      <c r="AP72" s="195">
        <v>0</v>
      </c>
      <c r="AQ72" s="195">
        <v>0</v>
      </c>
      <c r="AR72" s="195">
        <v>0</v>
      </c>
      <c r="AS72" s="195">
        <v>4</v>
      </c>
      <c r="AT72" s="195">
        <v>0</v>
      </c>
      <c r="AU72" s="195">
        <v>5</v>
      </c>
      <c r="AV72" s="195">
        <v>7</v>
      </c>
      <c r="AW72" s="195">
        <v>2</v>
      </c>
      <c r="AX72" s="198">
        <f t="shared" si="12"/>
        <v>16.726561747008688</v>
      </c>
      <c r="AY72" s="195">
        <v>6430</v>
      </c>
      <c r="AZ72" s="195">
        <v>1168</v>
      </c>
      <c r="BA72" s="198">
        <f t="shared" si="8"/>
        <v>0.52279988382224807</v>
      </c>
      <c r="BB72" s="198">
        <f t="shared" si="9"/>
        <v>80.555555555555557</v>
      </c>
      <c r="BC72" s="198">
        <f t="shared" si="10"/>
        <v>14.522218995062445</v>
      </c>
      <c r="BD72" s="198">
        <f t="shared" si="11"/>
        <v>2.7777777777777777</v>
      </c>
    </row>
    <row r="73" spans="2:56" ht="24" customHeight="1" x14ac:dyDescent="0.2">
      <c r="B73" s="192" t="s">
        <v>156</v>
      </c>
      <c r="C73" s="193"/>
      <c r="D73" s="195">
        <v>70046</v>
      </c>
      <c r="E73" s="195">
        <v>3638</v>
      </c>
      <c r="F73" s="195">
        <v>3638</v>
      </c>
      <c r="G73" s="195">
        <v>2</v>
      </c>
      <c r="H73" s="195">
        <v>3616</v>
      </c>
      <c r="I73" s="195">
        <v>6</v>
      </c>
      <c r="J73" s="195">
        <v>9</v>
      </c>
      <c r="K73" s="195">
        <v>3</v>
      </c>
      <c r="L73" s="195">
        <v>3</v>
      </c>
      <c r="M73" s="195">
        <v>0</v>
      </c>
      <c r="N73" s="195">
        <v>1</v>
      </c>
      <c r="O73" s="195">
        <v>0</v>
      </c>
      <c r="P73" s="195">
        <v>0</v>
      </c>
      <c r="Q73" s="195">
        <v>0</v>
      </c>
      <c r="R73" s="195">
        <v>0</v>
      </c>
      <c r="S73" s="195">
        <v>0</v>
      </c>
      <c r="T73" s="195">
        <v>1</v>
      </c>
      <c r="U73" s="195">
        <v>3615</v>
      </c>
      <c r="V73" s="195">
        <v>6</v>
      </c>
      <c r="W73" s="195">
        <v>17</v>
      </c>
      <c r="X73" s="195">
        <v>0</v>
      </c>
      <c r="Y73" s="195">
        <v>23</v>
      </c>
      <c r="Z73" s="195">
        <v>21</v>
      </c>
      <c r="AA73" s="195">
        <v>4</v>
      </c>
      <c r="AB73" s="195">
        <v>2</v>
      </c>
      <c r="AC73" s="195">
        <v>7</v>
      </c>
      <c r="AD73" s="195">
        <v>10</v>
      </c>
      <c r="AE73" s="195">
        <v>9</v>
      </c>
      <c r="AF73" s="195">
        <v>8</v>
      </c>
      <c r="AG73" s="195">
        <v>1</v>
      </c>
      <c r="AH73" s="195">
        <v>1</v>
      </c>
      <c r="AI73" s="195">
        <v>0</v>
      </c>
      <c r="AJ73" s="195">
        <v>0</v>
      </c>
      <c r="AK73" s="195">
        <v>0</v>
      </c>
      <c r="AL73" s="195">
        <v>0</v>
      </c>
      <c r="AM73" s="195">
        <v>0</v>
      </c>
      <c r="AN73" s="195">
        <v>0</v>
      </c>
      <c r="AO73" s="195">
        <v>0</v>
      </c>
      <c r="AP73" s="195">
        <v>0</v>
      </c>
      <c r="AQ73" s="195">
        <v>1</v>
      </c>
      <c r="AR73" s="195">
        <v>0</v>
      </c>
      <c r="AS73" s="195">
        <v>2</v>
      </c>
      <c r="AT73" s="195">
        <v>0</v>
      </c>
      <c r="AU73" s="195">
        <v>8</v>
      </c>
      <c r="AV73" s="195">
        <v>2</v>
      </c>
      <c r="AW73" s="195">
        <v>1</v>
      </c>
      <c r="AX73" s="198">
        <f t="shared" si="12"/>
        <v>9.1282871256031761</v>
      </c>
      <c r="AY73" s="195">
        <v>3455</v>
      </c>
      <c r="AZ73" s="195">
        <v>699</v>
      </c>
      <c r="BA73" s="198">
        <f t="shared" si="8"/>
        <v>0.63221550302363927</v>
      </c>
      <c r="BB73" s="198">
        <f t="shared" si="9"/>
        <v>91.304347826086953</v>
      </c>
      <c r="BC73" s="198">
        <f t="shared" si="10"/>
        <v>27.487630566245191</v>
      </c>
      <c r="BD73" s="198">
        <f t="shared" si="11"/>
        <v>4.3478260869565215</v>
      </c>
    </row>
    <row r="74" spans="2:56" ht="24" customHeight="1" thickBot="1" x14ac:dyDescent="0.25">
      <c r="B74" s="202" t="s">
        <v>158</v>
      </c>
      <c r="C74" s="203"/>
      <c r="D74" s="205">
        <v>159102</v>
      </c>
      <c r="E74" s="205">
        <v>1679</v>
      </c>
      <c r="F74" s="205">
        <v>1679</v>
      </c>
      <c r="G74" s="205">
        <v>0</v>
      </c>
      <c r="H74" s="205">
        <v>1666</v>
      </c>
      <c r="I74" s="205">
        <v>2</v>
      </c>
      <c r="J74" s="205">
        <v>1</v>
      </c>
      <c r="K74" s="205">
        <v>4</v>
      </c>
      <c r="L74" s="205">
        <v>3</v>
      </c>
      <c r="M74" s="205">
        <v>0</v>
      </c>
      <c r="N74" s="205">
        <v>2</v>
      </c>
      <c r="O74" s="205">
        <v>0</v>
      </c>
      <c r="P74" s="205">
        <v>0</v>
      </c>
      <c r="Q74" s="205">
        <v>1</v>
      </c>
      <c r="R74" s="205">
        <v>0</v>
      </c>
      <c r="S74" s="205">
        <v>0</v>
      </c>
      <c r="T74" s="205">
        <v>0</v>
      </c>
      <c r="U74" s="205">
        <v>1666</v>
      </c>
      <c r="V74" s="205">
        <v>2</v>
      </c>
      <c r="W74" s="205">
        <v>11</v>
      </c>
      <c r="X74" s="205">
        <v>0</v>
      </c>
      <c r="Y74" s="205">
        <v>13</v>
      </c>
      <c r="Z74" s="205">
        <v>12</v>
      </c>
      <c r="AA74" s="205">
        <v>2</v>
      </c>
      <c r="AB74" s="205">
        <v>3</v>
      </c>
      <c r="AC74" s="205">
        <v>6</v>
      </c>
      <c r="AD74" s="205">
        <v>8</v>
      </c>
      <c r="AE74" s="205">
        <v>5</v>
      </c>
      <c r="AF74" s="205">
        <v>4</v>
      </c>
      <c r="AG74" s="205">
        <v>0</v>
      </c>
      <c r="AH74" s="205">
        <v>0</v>
      </c>
      <c r="AI74" s="205">
        <v>0</v>
      </c>
      <c r="AJ74" s="205">
        <v>0</v>
      </c>
      <c r="AK74" s="205">
        <v>0</v>
      </c>
      <c r="AL74" s="205">
        <v>0</v>
      </c>
      <c r="AM74" s="205">
        <v>0</v>
      </c>
      <c r="AN74" s="205">
        <v>0</v>
      </c>
      <c r="AO74" s="205">
        <v>0</v>
      </c>
      <c r="AP74" s="205">
        <v>0</v>
      </c>
      <c r="AQ74" s="205">
        <v>0</v>
      </c>
      <c r="AR74" s="205">
        <v>1</v>
      </c>
      <c r="AS74" s="205">
        <v>0</v>
      </c>
      <c r="AT74" s="205">
        <v>0</v>
      </c>
      <c r="AU74" s="205">
        <v>7</v>
      </c>
      <c r="AV74" s="205">
        <v>1</v>
      </c>
      <c r="AW74" s="205">
        <v>0</v>
      </c>
      <c r="AX74" s="207">
        <f t="shared" si="12"/>
        <v>1.9478070671644605</v>
      </c>
      <c r="AY74" s="205">
        <v>1696</v>
      </c>
      <c r="AZ74" s="205">
        <v>276</v>
      </c>
      <c r="BA74" s="207">
        <f t="shared" si="8"/>
        <v>0.77427039904705186</v>
      </c>
      <c r="BB74" s="207">
        <f t="shared" si="9"/>
        <v>92.307692307692307</v>
      </c>
      <c r="BC74" s="207" t="s">
        <v>152</v>
      </c>
      <c r="BD74" s="207" t="s">
        <v>174</v>
      </c>
    </row>
    <row r="75" spans="2:56" ht="24" customHeight="1" thickTop="1" x14ac:dyDescent="0.2">
      <c r="B75" s="208" t="s">
        <v>160</v>
      </c>
      <c r="C75" s="209"/>
      <c r="D75" s="211">
        <v>992277</v>
      </c>
      <c r="E75" s="211">
        <v>70825</v>
      </c>
      <c r="F75" s="211">
        <v>70825</v>
      </c>
      <c r="G75" s="211">
        <v>16</v>
      </c>
      <c r="H75" s="211">
        <v>69395</v>
      </c>
      <c r="I75" s="211">
        <v>548</v>
      </c>
      <c r="J75" s="211">
        <v>90</v>
      </c>
      <c r="K75" s="211">
        <v>523</v>
      </c>
      <c r="L75" s="211">
        <v>204</v>
      </c>
      <c r="M75" s="211">
        <v>5</v>
      </c>
      <c r="N75" s="211">
        <v>38</v>
      </c>
      <c r="O75" s="211">
        <v>2</v>
      </c>
      <c r="P75" s="211">
        <v>6</v>
      </c>
      <c r="Q75" s="211">
        <v>1</v>
      </c>
      <c r="R75" s="211">
        <v>13</v>
      </c>
      <c r="S75" s="211">
        <v>0</v>
      </c>
      <c r="T75" s="211">
        <v>4</v>
      </c>
      <c r="U75" s="211">
        <v>69394</v>
      </c>
      <c r="V75" s="211">
        <v>548</v>
      </c>
      <c r="W75" s="211">
        <v>873</v>
      </c>
      <c r="X75" s="211">
        <v>13</v>
      </c>
      <c r="Y75" s="211">
        <v>1434</v>
      </c>
      <c r="Z75" s="211">
        <v>1200</v>
      </c>
      <c r="AA75" s="211">
        <v>259</v>
      </c>
      <c r="AB75" s="211">
        <v>199</v>
      </c>
      <c r="AC75" s="211">
        <v>236</v>
      </c>
      <c r="AD75" s="211">
        <v>637</v>
      </c>
      <c r="AE75" s="211">
        <v>636</v>
      </c>
      <c r="AF75" s="211">
        <v>442</v>
      </c>
      <c r="AG75" s="211">
        <v>43</v>
      </c>
      <c r="AH75" s="211">
        <v>36</v>
      </c>
      <c r="AI75" s="211">
        <v>0</v>
      </c>
      <c r="AJ75" s="211">
        <v>4</v>
      </c>
      <c r="AK75" s="211">
        <v>0</v>
      </c>
      <c r="AL75" s="211">
        <v>1</v>
      </c>
      <c r="AM75" s="211">
        <v>2</v>
      </c>
      <c r="AN75" s="211">
        <v>4</v>
      </c>
      <c r="AO75" s="211">
        <v>5</v>
      </c>
      <c r="AP75" s="211">
        <v>0</v>
      </c>
      <c r="AQ75" s="211">
        <v>48</v>
      </c>
      <c r="AR75" s="211">
        <v>96</v>
      </c>
      <c r="AS75" s="211">
        <v>307</v>
      </c>
      <c r="AT75" s="211">
        <v>1</v>
      </c>
      <c r="AU75" s="211">
        <v>207</v>
      </c>
      <c r="AV75" s="211">
        <v>234</v>
      </c>
      <c r="AW75" s="211">
        <v>51</v>
      </c>
      <c r="AX75" s="213">
        <f t="shared" si="12"/>
        <v>13.448966367254306</v>
      </c>
      <c r="AY75" s="211">
        <v>73760</v>
      </c>
      <c r="AZ75" s="211">
        <v>11134</v>
      </c>
      <c r="BA75" s="213">
        <f t="shared" si="8"/>
        <v>2.0247087892693258</v>
      </c>
      <c r="BB75" s="213">
        <f t="shared" si="9"/>
        <v>83.68200836820084</v>
      </c>
      <c r="BC75" s="213">
        <f t="shared" si="10"/>
        <v>67.772679138722211</v>
      </c>
      <c r="BD75" s="213">
        <f t="shared" si="11"/>
        <v>3.3472803347280333</v>
      </c>
    </row>
    <row r="76" spans="2:56" ht="10.5" customHeight="1" x14ac:dyDescent="0.2">
      <c r="B76" s="132"/>
      <c r="C76" s="132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132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132"/>
      <c r="AT76" s="132"/>
      <c r="AU76" s="132"/>
      <c r="AV76" s="132"/>
      <c r="AW76" s="132"/>
      <c r="AX76" s="218"/>
      <c r="AY76" s="132"/>
      <c r="AZ76" s="237"/>
      <c r="BA76" s="238"/>
      <c r="BB76" s="138"/>
      <c r="BC76" s="138"/>
      <c r="BD76" s="138"/>
    </row>
  </sheetData>
  <sheetProtection formatCells="0"/>
  <mergeCells count="205">
    <mergeCell ref="AM57:AM59"/>
    <mergeCell ref="AS55:AS59"/>
    <mergeCell ref="AA56:AA59"/>
    <mergeCell ref="AB56:AB59"/>
    <mergeCell ref="AH56:AJ56"/>
    <mergeCell ref="AK56:AM56"/>
    <mergeCell ref="AH57:AH59"/>
    <mergeCell ref="AI57:AI59"/>
    <mergeCell ref="AJ57:AJ59"/>
    <mergeCell ref="AK57:AK59"/>
    <mergeCell ref="AL57:AL59"/>
    <mergeCell ref="T55:T59"/>
    <mergeCell ref="U55:U59"/>
    <mergeCell ref="V55:V59"/>
    <mergeCell ref="W55:W59"/>
    <mergeCell ref="X55:X59"/>
    <mergeCell ref="AG55:AG59"/>
    <mergeCell ref="N55:N59"/>
    <mergeCell ref="O55:O59"/>
    <mergeCell ref="P55:P59"/>
    <mergeCell ref="Q55:Q59"/>
    <mergeCell ref="R55:R59"/>
    <mergeCell ref="S55:S59"/>
    <mergeCell ref="H55:H59"/>
    <mergeCell ref="I55:I59"/>
    <mergeCell ref="J55:J59"/>
    <mergeCell ref="K55:K59"/>
    <mergeCell ref="L55:L59"/>
    <mergeCell ref="M55:M59"/>
    <mergeCell ref="AC54:AC59"/>
    <mergeCell ref="AD54:AD59"/>
    <mergeCell ref="AE54:AE59"/>
    <mergeCell ref="AF54:AF59"/>
    <mergeCell ref="AG54:AP54"/>
    <mergeCell ref="AQ54:AS54"/>
    <mergeCell ref="AH55:AM55"/>
    <mergeCell ref="AN55:AN59"/>
    <mergeCell ref="AO55:AO59"/>
    <mergeCell ref="AP55:AP59"/>
    <mergeCell ref="BA53:BA59"/>
    <mergeCell ref="BB53:BB59"/>
    <mergeCell ref="BC53:BC59"/>
    <mergeCell ref="BD53:BD59"/>
    <mergeCell ref="F54:F59"/>
    <mergeCell ref="G54:G59"/>
    <mergeCell ref="H54:M54"/>
    <mergeCell ref="N54:P54"/>
    <mergeCell ref="Q54:R54"/>
    <mergeCell ref="AA54:AB55"/>
    <mergeCell ref="AF53:AU53"/>
    <mergeCell ref="AV53:AV59"/>
    <mergeCell ref="AW53:AW59"/>
    <mergeCell ref="AX53:AX59"/>
    <mergeCell ref="AY53:AY59"/>
    <mergeCell ref="AZ53:AZ59"/>
    <mergeCell ref="AT54:AT59"/>
    <mergeCell ref="AU54:AU59"/>
    <mergeCell ref="AQ55:AQ59"/>
    <mergeCell ref="AR55:AR59"/>
    <mergeCell ref="AZ52:BD52"/>
    <mergeCell ref="B53:C59"/>
    <mergeCell ref="D53:D59"/>
    <mergeCell ref="E53:E59"/>
    <mergeCell ref="F53:R53"/>
    <mergeCell ref="S53:T54"/>
    <mergeCell ref="U53:X54"/>
    <mergeCell ref="Y53:Y59"/>
    <mergeCell ref="Z53:Z59"/>
    <mergeCell ref="AA53:AE53"/>
    <mergeCell ref="AH32:AH34"/>
    <mergeCell ref="AI32:AI34"/>
    <mergeCell ref="AJ32:AJ34"/>
    <mergeCell ref="AK32:AK34"/>
    <mergeCell ref="AL32:AL34"/>
    <mergeCell ref="AM32:AM34"/>
    <mergeCell ref="AN30:AN34"/>
    <mergeCell ref="AO30:AO34"/>
    <mergeCell ref="AP30:AP34"/>
    <mergeCell ref="AQ30:AQ34"/>
    <mergeCell ref="AR30:AR34"/>
    <mergeCell ref="AS30:AS34"/>
    <mergeCell ref="U30:U34"/>
    <mergeCell ref="V30:V34"/>
    <mergeCell ref="W30:W34"/>
    <mergeCell ref="X30:X34"/>
    <mergeCell ref="AG30:AG34"/>
    <mergeCell ref="AH30:AM30"/>
    <mergeCell ref="AA31:AA34"/>
    <mergeCell ref="AB31:AB34"/>
    <mergeCell ref="AH31:AJ31"/>
    <mergeCell ref="AK31:AM31"/>
    <mergeCell ref="AU29:AU34"/>
    <mergeCell ref="H30:H34"/>
    <mergeCell ref="I30:I34"/>
    <mergeCell ref="J30:J34"/>
    <mergeCell ref="K30:K34"/>
    <mergeCell ref="L30:L34"/>
    <mergeCell ref="M30:M34"/>
    <mergeCell ref="N30:N34"/>
    <mergeCell ref="O30:O34"/>
    <mergeCell ref="P30:P34"/>
    <mergeCell ref="BD28:BD34"/>
    <mergeCell ref="F29:F34"/>
    <mergeCell ref="G29:G34"/>
    <mergeCell ref="H29:M29"/>
    <mergeCell ref="N29:P29"/>
    <mergeCell ref="Q29:R29"/>
    <mergeCell ref="AA29:AB30"/>
    <mergeCell ref="AC29:AC34"/>
    <mergeCell ref="AD29:AD34"/>
    <mergeCell ref="AE29:AE34"/>
    <mergeCell ref="AX28:AX34"/>
    <mergeCell ref="AY28:AY34"/>
    <mergeCell ref="AZ28:AZ34"/>
    <mergeCell ref="BA28:BA34"/>
    <mergeCell ref="BB28:BB34"/>
    <mergeCell ref="BC28:BC34"/>
    <mergeCell ref="Y28:Y34"/>
    <mergeCell ref="Z28:Z34"/>
    <mergeCell ref="AA28:AE28"/>
    <mergeCell ref="AF28:AU28"/>
    <mergeCell ref="AV28:AV34"/>
    <mergeCell ref="AW28:AW34"/>
    <mergeCell ref="AF29:AF34"/>
    <mergeCell ref="AG29:AP29"/>
    <mergeCell ref="AQ29:AS29"/>
    <mergeCell ref="AT29:AT34"/>
    <mergeCell ref="B28:C34"/>
    <mergeCell ref="D28:D34"/>
    <mergeCell ref="E28:E34"/>
    <mergeCell ref="F28:R28"/>
    <mergeCell ref="S28:T29"/>
    <mergeCell ref="U28:X29"/>
    <mergeCell ref="Q30:Q34"/>
    <mergeCell ref="R30:R34"/>
    <mergeCell ref="S30:S34"/>
    <mergeCell ref="T30:T34"/>
    <mergeCell ref="AH7:AH9"/>
    <mergeCell ref="AI7:AI9"/>
    <mergeCell ref="AJ7:AJ9"/>
    <mergeCell ref="AK7:AK9"/>
    <mergeCell ref="AL7:AL9"/>
    <mergeCell ref="AM7:AM9"/>
    <mergeCell ref="AN5:AN9"/>
    <mergeCell ref="AO5:AO9"/>
    <mergeCell ref="AP5:AP9"/>
    <mergeCell ref="AQ5:AQ9"/>
    <mergeCell ref="AR5:AR9"/>
    <mergeCell ref="AS5:AS9"/>
    <mergeCell ref="U5:U9"/>
    <mergeCell ref="V5:V9"/>
    <mergeCell ref="W5:W9"/>
    <mergeCell ref="X5:X9"/>
    <mergeCell ref="AG5:AG9"/>
    <mergeCell ref="AH5:AM5"/>
    <mergeCell ref="AA6:AA9"/>
    <mergeCell ref="AB6:AB9"/>
    <mergeCell ref="AH6:AJ6"/>
    <mergeCell ref="AK6:AM6"/>
    <mergeCell ref="AU4:AU9"/>
    <mergeCell ref="H5:H9"/>
    <mergeCell ref="I5:I9"/>
    <mergeCell ref="J5:J9"/>
    <mergeCell ref="K5:K9"/>
    <mergeCell ref="L5:L9"/>
    <mergeCell ref="M5:M9"/>
    <mergeCell ref="N5:N9"/>
    <mergeCell ref="O5:O9"/>
    <mergeCell ref="P5:P9"/>
    <mergeCell ref="BD3:BD9"/>
    <mergeCell ref="F4:F9"/>
    <mergeCell ref="G4:G9"/>
    <mergeCell ref="H4:M4"/>
    <mergeCell ref="N4:P4"/>
    <mergeCell ref="Q4:R4"/>
    <mergeCell ref="AA4:AB5"/>
    <mergeCell ref="AC4:AC9"/>
    <mergeCell ref="AD4:AD9"/>
    <mergeCell ref="AE4:AE9"/>
    <mergeCell ref="AX3:AX9"/>
    <mergeCell ref="AY3:AY9"/>
    <mergeCell ref="AZ3:AZ9"/>
    <mergeCell ref="BA3:BA9"/>
    <mergeCell ref="BB3:BB9"/>
    <mergeCell ref="BC3:BC9"/>
    <mergeCell ref="Y3:Y9"/>
    <mergeCell ref="Z3:Z9"/>
    <mergeCell ref="AA3:AE3"/>
    <mergeCell ref="AF3:AU3"/>
    <mergeCell ref="AV3:AV9"/>
    <mergeCell ref="AW3:AW9"/>
    <mergeCell ref="AF4:AF9"/>
    <mergeCell ref="AG4:AP4"/>
    <mergeCell ref="AQ4:AS4"/>
    <mergeCell ref="AT4:AT9"/>
    <mergeCell ref="B3:C9"/>
    <mergeCell ref="D3:D9"/>
    <mergeCell ref="E3:E9"/>
    <mergeCell ref="F3:R3"/>
    <mergeCell ref="S3:T4"/>
    <mergeCell ref="U3:X4"/>
    <mergeCell ref="Q5:Q9"/>
    <mergeCell ref="R5:R9"/>
    <mergeCell ref="S5:S9"/>
    <mergeCell ref="T5:T9"/>
  </mergeCells>
  <phoneticPr fontId="2"/>
  <pageMargins left="0.59055118110236227" right="0" top="0.43307086614173229" bottom="0" header="0.15748031496062992" footer="0"/>
  <pageSetup paperSize="8" scale="36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Z26"/>
  <sheetViews>
    <sheetView view="pageBreakPreview" zoomScale="70" zoomScaleNormal="80" zoomScaleSheetLayoutView="70" workbookViewId="0">
      <selection activeCell="B1" sqref="B1"/>
    </sheetView>
  </sheetViews>
  <sheetFormatPr defaultRowHeight="21" x14ac:dyDescent="0.2"/>
  <cols>
    <col min="1" max="1" width="2.875" style="240" customWidth="1"/>
    <col min="2" max="2" width="17.75" style="240" customWidth="1"/>
    <col min="3" max="3" width="8.625" style="240" customWidth="1"/>
    <col min="4" max="5" width="12.625" style="240" customWidth="1"/>
    <col min="6" max="6" width="6.625" style="240" customWidth="1"/>
    <col min="7" max="7" width="11.5" style="240" customWidth="1"/>
    <col min="8" max="11" width="8.625" style="240" customWidth="1"/>
    <col min="12" max="19" width="6.625" style="240" customWidth="1"/>
    <col min="20" max="20" width="12.5" style="240" customWidth="1"/>
    <col min="21" max="31" width="8.625" style="240" customWidth="1"/>
    <col min="32" max="43" width="6.625" style="240" customWidth="1"/>
    <col min="44" max="44" width="8.625" style="240" customWidth="1"/>
    <col min="45" max="45" width="6.625" style="240" customWidth="1"/>
    <col min="46" max="47" width="8.625" style="240" customWidth="1"/>
    <col min="48" max="48" width="6.625" style="240" customWidth="1"/>
    <col min="49" max="52" width="8.625" style="283" customWidth="1"/>
    <col min="53" max="53" width="2.375" style="240" customWidth="1"/>
    <col min="54" max="16384" width="9" style="240"/>
  </cols>
  <sheetData>
    <row r="1" spans="2:52" ht="44.25" customHeight="1" x14ac:dyDescent="0.3">
      <c r="B1" s="125" t="s">
        <v>193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239"/>
      <c r="AX1" s="239"/>
      <c r="AY1" s="239"/>
      <c r="AZ1" s="239"/>
    </row>
    <row r="2" spans="2:52" s="242" customFormat="1" ht="29.25" customHeight="1" x14ac:dyDescent="0.25">
      <c r="B2" s="241" t="s">
        <v>194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S2" s="243"/>
      <c r="AT2" s="244"/>
      <c r="AU2" s="244"/>
      <c r="AV2" s="244"/>
      <c r="AW2" s="245" t="s">
        <v>195</v>
      </c>
      <c r="AX2" s="245"/>
      <c r="AY2" s="245"/>
      <c r="AZ2" s="245"/>
    </row>
    <row r="3" spans="2:52" s="242" customFormat="1" ht="20.100000000000001" customHeight="1" x14ac:dyDescent="0.2">
      <c r="B3" s="139" t="s">
        <v>196</v>
      </c>
      <c r="C3" s="170" t="s">
        <v>5</v>
      </c>
      <c r="D3" s="171" t="s">
        <v>6</v>
      </c>
      <c r="E3" s="143" t="s">
        <v>7</v>
      </c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5"/>
      <c r="R3" s="146" t="s">
        <v>8</v>
      </c>
      <c r="S3" s="147"/>
      <c r="T3" s="146" t="s">
        <v>9</v>
      </c>
      <c r="U3" s="148"/>
      <c r="V3" s="148"/>
      <c r="W3" s="147"/>
      <c r="X3" s="142" t="s">
        <v>197</v>
      </c>
      <c r="Y3" s="142" t="s">
        <v>198</v>
      </c>
      <c r="Z3" s="143" t="s">
        <v>199</v>
      </c>
      <c r="AA3" s="144"/>
      <c r="AB3" s="144"/>
      <c r="AC3" s="144"/>
      <c r="AD3" s="144"/>
      <c r="AE3" s="143" t="s">
        <v>200</v>
      </c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5"/>
      <c r="AU3" s="142" t="s">
        <v>201</v>
      </c>
      <c r="AV3" s="142" t="s">
        <v>202</v>
      </c>
      <c r="AW3" s="150" t="s">
        <v>18</v>
      </c>
      <c r="AX3" s="150" t="s">
        <v>19</v>
      </c>
      <c r="AY3" s="150" t="s">
        <v>20</v>
      </c>
      <c r="AZ3" s="150" t="s">
        <v>21</v>
      </c>
    </row>
    <row r="4" spans="2:52" s="242" customFormat="1" ht="20.100000000000001" customHeight="1" x14ac:dyDescent="0.2">
      <c r="B4" s="151"/>
      <c r="C4" s="170"/>
      <c r="D4" s="171"/>
      <c r="E4" s="141" t="s">
        <v>22</v>
      </c>
      <c r="F4" s="155" t="s">
        <v>23</v>
      </c>
      <c r="G4" s="143" t="s">
        <v>24</v>
      </c>
      <c r="H4" s="144"/>
      <c r="I4" s="144"/>
      <c r="J4" s="144"/>
      <c r="K4" s="144"/>
      <c r="L4" s="145"/>
      <c r="M4" s="156" t="s">
        <v>25</v>
      </c>
      <c r="N4" s="156"/>
      <c r="O4" s="156"/>
      <c r="P4" s="149" t="s">
        <v>26</v>
      </c>
      <c r="Q4" s="149"/>
      <c r="R4" s="157"/>
      <c r="S4" s="158"/>
      <c r="T4" s="157"/>
      <c r="U4" s="159"/>
      <c r="V4" s="159"/>
      <c r="W4" s="158"/>
      <c r="X4" s="154"/>
      <c r="Y4" s="154"/>
      <c r="Z4" s="149" t="s">
        <v>203</v>
      </c>
      <c r="AA4" s="149"/>
      <c r="AB4" s="142" t="s">
        <v>204</v>
      </c>
      <c r="AC4" s="142" t="s">
        <v>205</v>
      </c>
      <c r="AD4" s="142" t="s">
        <v>206</v>
      </c>
      <c r="AE4" s="246" t="s">
        <v>207</v>
      </c>
      <c r="AF4" s="143" t="s">
        <v>208</v>
      </c>
      <c r="AG4" s="144"/>
      <c r="AH4" s="144"/>
      <c r="AI4" s="144"/>
      <c r="AJ4" s="144"/>
      <c r="AK4" s="144"/>
      <c r="AL4" s="144"/>
      <c r="AM4" s="144"/>
      <c r="AN4" s="144"/>
      <c r="AO4" s="145"/>
      <c r="AP4" s="143" t="s">
        <v>209</v>
      </c>
      <c r="AQ4" s="144"/>
      <c r="AR4" s="145"/>
      <c r="AS4" s="142" t="s">
        <v>210</v>
      </c>
      <c r="AT4" s="247" t="s">
        <v>211</v>
      </c>
      <c r="AU4" s="248"/>
      <c r="AV4" s="248"/>
      <c r="AW4" s="162"/>
      <c r="AX4" s="162"/>
      <c r="AY4" s="162"/>
      <c r="AZ4" s="162"/>
    </row>
    <row r="5" spans="2:52" s="242" customFormat="1" ht="15.75" customHeight="1" x14ac:dyDescent="0.2">
      <c r="B5" s="151"/>
      <c r="C5" s="170"/>
      <c r="D5" s="171"/>
      <c r="E5" s="153"/>
      <c r="F5" s="163"/>
      <c r="G5" s="164" t="s">
        <v>38</v>
      </c>
      <c r="H5" s="165" t="s">
        <v>212</v>
      </c>
      <c r="I5" s="165" t="s">
        <v>170</v>
      </c>
      <c r="J5" s="164" t="s">
        <v>41</v>
      </c>
      <c r="K5" s="164" t="s">
        <v>171</v>
      </c>
      <c r="L5" s="164" t="s">
        <v>43</v>
      </c>
      <c r="M5" s="166" t="s">
        <v>44</v>
      </c>
      <c r="N5" s="164" t="s">
        <v>45</v>
      </c>
      <c r="O5" s="164" t="s">
        <v>46</v>
      </c>
      <c r="P5" s="164" t="s">
        <v>47</v>
      </c>
      <c r="Q5" s="165" t="s">
        <v>48</v>
      </c>
      <c r="R5" s="165" t="s">
        <v>213</v>
      </c>
      <c r="S5" s="165" t="s">
        <v>50</v>
      </c>
      <c r="T5" s="165" t="s">
        <v>51</v>
      </c>
      <c r="U5" s="165" t="s">
        <v>52</v>
      </c>
      <c r="V5" s="165" t="s">
        <v>53</v>
      </c>
      <c r="W5" s="165" t="s">
        <v>48</v>
      </c>
      <c r="X5" s="154"/>
      <c r="Y5" s="154"/>
      <c r="Z5" s="249" t="s">
        <v>214</v>
      </c>
      <c r="AA5" s="250" t="s">
        <v>215</v>
      </c>
      <c r="AB5" s="154"/>
      <c r="AC5" s="154"/>
      <c r="AD5" s="154"/>
      <c r="AE5" s="251"/>
      <c r="AF5" s="233" t="s">
        <v>216</v>
      </c>
      <c r="AG5" s="252"/>
      <c r="AH5" s="252"/>
      <c r="AI5" s="252"/>
      <c r="AJ5" s="252"/>
      <c r="AK5" s="252"/>
      <c r="AL5" s="252"/>
      <c r="AM5" s="141" t="s">
        <v>217</v>
      </c>
      <c r="AN5" s="141" t="s">
        <v>218</v>
      </c>
      <c r="AO5" s="141" t="s">
        <v>219</v>
      </c>
      <c r="AP5" s="246" t="s">
        <v>220</v>
      </c>
      <c r="AQ5" s="142" t="s">
        <v>221</v>
      </c>
      <c r="AR5" s="142" t="s">
        <v>222</v>
      </c>
      <c r="AS5" s="154"/>
      <c r="AT5" s="253"/>
      <c r="AU5" s="248"/>
      <c r="AV5" s="248"/>
      <c r="AW5" s="162"/>
      <c r="AX5" s="162"/>
      <c r="AY5" s="162"/>
      <c r="AZ5" s="162"/>
    </row>
    <row r="6" spans="2:52" s="242" customFormat="1" ht="15.75" customHeight="1" x14ac:dyDescent="0.2">
      <c r="B6" s="151"/>
      <c r="C6" s="170"/>
      <c r="D6" s="171"/>
      <c r="E6" s="153"/>
      <c r="F6" s="163"/>
      <c r="G6" s="172"/>
      <c r="H6" s="173"/>
      <c r="I6" s="173"/>
      <c r="J6" s="172"/>
      <c r="K6" s="172"/>
      <c r="L6" s="172"/>
      <c r="M6" s="174"/>
      <c r="N6" s="172"/>
      <c r="O6" s="172"/>
      <c r="P6" s="172"/>
      <c r="Q6" s="173"/>
      <c r="R6" s="173"/>
      <c r="S6" s="173"/>
      <c r="T6" s="173"/>
      <c r="U6" s="173"/>
      <c r="V6" s="173"/>
      <c r="W6" s="173"/>
      <c r="X6" s="154"/>
      <c r="Y6" s="154"/>
      <c r="Z6" s="249"/>
      <c r="AA6" s="250"/>
      <c r="AB6" s="154"/>
      <c r="AC6" s="154"/>
      <c r="AD6" s="154"/>
      <c r="AE6" s="251"/>
      <c r="AF6" s="234"/>
      <c r="AG6" s="254" t="s">
        <v>223</v>
      </c>
      <c r="AH6" s="168"/>
      <c r="AI6" s="169"/>
      <c r="AJ6" s="254" t="s">
        <v>224</v>
      </c>
      <c r="AK6" s="168"/>
      <c r="AL6" s="168"/>
      <c r="AM6" s="153"/>
      <c r="AN6" s="153"/>
      <c r="AO6" s="153"/>
      <c r="AP6" s="251"/>
      <c r="AQ6" s="154"/>
      <c r="AR6" s="154"/>
      <c r="AS6" s="154"/>
      <c r="AT6" s="253"/>
      <c r="AU6" s="248"/>
      <c r="AV6" s="248"/>
      <c r="AW6" s="162"/>
      <c r="AX6" s="162"/>
      <c r="AY6" s="162"/>
      <c r="AZ6" s="162"/>
    </row>
    <row r="7" spans="2:52" s="242" customFormat="1" ht="15.75" customHeight="1" x14ac:dyDescent="0.2">
      <c r="B7" s="151"/>
      <c r="C7" s="170"/>
      <c r="D7" s="171"/>
      <c r="E7" s="153"/>
      <c r="F7" s="163"/>
      <c r="G7" s="172"/>
      <c r="H7" s="173"/>
      <c r="I7" s="173"/>
      <c r="J7" s="172"/>
      <c r="K7" s="172"/>
      <c r="L7" s="172"/>
      <c r="M7" s="174"/>
      <c r="N7" s="172"/>
      <c r="O7" s="172"/>
      <c r="P7" s="172"/>
      <c r="Q7" s="173"/>
      <c r="R7" s="173"/>
      <c r="S7" s="173"/>
      <c r="T7" s="173"/>
      <c r="U7" s="173"/>
      <c r="V7" s="173"/>
      <c r="W7" s="173"/>
      <c r="X7" s="154"/>
      <c r="Y7" s="154"/>
      <c r="Z7" s="249"/>
      <c r="AA7" s="250"/>
      <c r="AB7" s="154"/>
      <c r="AC7" s="154"/>
      <c r="AD7" s="154"/>
      <c r="AE7" s="251"/>
      <c r="AF7" s="234"/>
      <c r="AG7" s="141" t="s">
        <v>225</v>
      </c>
      <c r="AH7" s="255" t="s">
        <v>226</v>
      </c>
      <c r="AI7" s="256" t="s">
        <v>67</v>
      </c>
      <c r="AJ7" s="141" t="s">
        <v>225</v>
      </c>
      <c r="AK7" s="255" t="s">
        <v>226</v>
      </c>
      <c r="AL7" s="257" t="s">
        <v>67</v>
      </c>
      <c r="AM7" s="153"/>
      <c r="AN7" s="153"/>
      <c r="AO7" s="153"/>
      <c r="AP7" s="251"/>
      <c r="AQ7" s="154"/>
      <c r="AR7" s="154"/>
      <c r="AS7" s="154"/>
      <c r="AT7" s="253"/>
      <c r="AU7" s="248"/>
      <c r="AV7" s="248"/>
      <c r="AW7" s="162"/>
      <c r="AX7" s="162"/>
      <c r="AY7" s="162"/>
      <c r="AZ7" s="162"/>
    </row>
    <row r="8" spans="2:52" s="242" customFormat="1" ht="15.75" customHeight="1" x14ac:dyDescent="0.2">
      <c r="B8" s="151"/>
      <c r="C8" s="170"/>
      <c r="D8" s="171"/>
      <c r="E8" s="153"/>
      <c r="F8" s="163"/>
      <c r="G8" s="172"/>
      <c r="H8" s="173"/>
      <c r="I8" s="173"/>
      <c r="J8" s="172"/>
      <c r="K8" s="172"/>
      <c r="L8" s="172"/>
      <c r="M8" s="174"/>
      <c r="N8" s="172"/>
      <c r="O8" s="172"/>
      <c r="P8" s="172"/>
      <c r="Q8" s="173"/>
      <c r="R8" s="173"/>
      <c r="S8" s="173"/>
      <c r="T8" s="173"/>
      <c r="U8" s="173"/>
      <c r="V8" s="173"/>
      <c r="W8" s="173"/>
      <c r="X8" s="154"/>
      <c r="Y8" s="154"/>
      <c r="Z8" s="249"/>
      <c r="AA8" s="250"/>
      <c r="AB8" s="154"/>
      <c r="AC8" s="154"/>
      <c r="AD8" s="154"/>
      <c r="AE8" s="251"/>
      <c r="AF8" s="234"/>
      <c r="AG8" s="153"/>
      <c r="AH8" s="258"/>
      <c r="AI8" s="181"/>
      <c r="AJ8" s="153"/>
      <c r="AK8" s="258"/>
      <c r="AL8" s="259"/>
      <c r="AM8" s="153"/>
      <c r="AN8" s="153"/>
      <c r="AO8" s="153"/>
      <c r="AP8" s="251"/>
      <c r="AQ8" s="154"/>
      <c r="AR8" s="154"/>
      <c r="AS8" s="154"/>
      <c r="AT8" s="253"/>
      <c r="AU8" s="260"/>
      <c r="AV8" s="260"/>
      <c r="AW8" s="162"/>
      <c r="AX8" s="162"/>
      <c r="AY8" s="162"/>
      <c r="AZ8" s="162"/>
    </row>
    <row r="9" spans="2:52" s="242" customFormat="1" ht="124.5" customHeight="1" x14ac:dyDescent="0.2">
      <c r="B9" s="261"/>
      <c r="C9" s="170"/>
      <c r="D9" s="171"/>
      <c r="E9" s="182"/>
      <c r="F9" s="184"/>
      <c r="G9" s="185"/>
      <c r="H9" s="186"/>
      <c r="I9" s="186"/>
      <c r="J9" s="185"/>
      <c r="K9" s="185"/>
      <c r="L9" s="185"/>
      <c r="M9" s="187"/>
      <c r="N9" s="185"/>
      <c r="O9" s="185"/>
      <c r="P9" s="185"/>
      <c r="Q9" s="186"/>
      <c r="R9" s="186"/>
      <c r="S9" s="186"/>
      <c r="T9" s="186"/>
      <c r="U9" s="186"/>
      <c r="V9" s="186"/>
      <c r="W9" s="186"/>
      <c r="X9" s="183"/>
      <c r="Y9" s="183"/>
      <c r="Z9" s="249"/>
      <c r="AA9" s="250"/>
      <c r="AB9" s="183"/>
      <c r="AC9" s="183"/>
      <c r="AD9" s="183"/>
      <c r="AE9" s="262"/>
      <c r="AF9" s="235"/>
      <c r="AG9" s="182"/>
      <c r="AH9" s="263"/>
      <c r="AI9" s="189"/>
      <c r="AJ9" s="182"/>
      <c r="AK9" s="263"/>
      <c r="AL9" s="264"/>
      <c r="AM9" s="182"/>
      <c r="AN9" s="182"/>
      <c r="AO9" s="182"/>
      <c r="AP9" s="262"/>
      <c r="AQ9" s="183"/>
      <c r="AR9" s="183"/>
      <c r="AS9" s="183"/>
      <c r="AT9" s="265"/>
      <c r="AU9" s="266"/>
      <c r="AV9" s="266"/>
      <c r="AW9" s="191"/>
      <c r="AX9" s="191"/>
      <c r="AY9" s="191"/>
      <c r="AZ9" s="191"/>
    </row>
    <row r="10" spans="2:52" s="242" customFormat="1" ht="26.25" customHeight="1" x14ac:dyDescent="0.2">
      <c r="B10" s="267" t="s">
        <v>227</v>
      </c>
      <c r="C10" s="268"/>
      <c r="D10" s="269">
        <v>0</v>
      </c>
      <c r="E10" s="269">
        <v>0</v>
      </c>
      <c r="F10" s="269">
        <v>0</v>
      </c>
      <c r="G10" s="269">
        <v>0</v>
      </c>
      <c r="H10" s="269">
        <v>0</v>
      </c>
      <c r="I10" s="269">
        <v>0</v>
      </c>
      <c r="J10" s="269">
        <v>0</v>
      </c>
      <c r="K10" s="269">
        <v>0</v>
      </c>
      <c r="L10" s="269">
        <v>0</v>
      </c>
      <c r="M10" s="269">
        <v>0</v>
      </c>
      <c r="N10" s="269">
        <v>0</v>
      </c>
      <c r="O10" s="269">
        <v>0</v>
      </c>
      <c r="P10" s="269">
        <v>0</v>
      </c>
      <c r="Q10" s="269">
        <v>0</v>
      </c>
      <c r="R10" s="269">
        <v>0</v>
      </c>
      <c r="S10" s="269">
        <v>0</v>
      </c>
      <c r="T10" s="269">
        <v>0</v>
      </c>
      <c r="U10" s="269">
        <v>0</v>
      </c>
      <c r="V10" s="269">
        <v>0</v>
      </c>
      <c r="W10" s="269">
        <v>0</v>
      </c>
      <c r="X10" s="269">
        <v>0</v>
      </c>
      <c r="Y10" s="269">
        <v>0</v>
      </c>
      <c r="Z10" s="269">
        <v>0</v>
      </c>
      <c r="AA10" s="269">
        <v>0</v>
      </c>
      <c r="AB10" s="269">
        <v>0</v>
      </c>
      <c r="AC10" s="269">
        <v>0</v>
      </c>
      <c r="AD10" s="269">
        <v>0</v>
      </c>
      <c r="AE10" s="269">
        <v>0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  <c r="AL10" s="269">
        <v>0</v>
      </c>
      <c r="AM10" s="269">
        <v>0</v>
      </c>
      <c r="AN10" s="269">
        <v>0</v>
      </c>
      <c r="AO10" s="269">
        <v>0</v>
      </c>
      <c r="AP10" s="269">
        <v>0</v>
      </c>
      <c r="AQ10" s="269">
        <v>0</v>
      </c>
      <c r="AR10" s="269">
        <v>0</v>
      </c>
      <c r="AS10" s="269">
        <v>0</v>
      </c>
      <c r="AT10" s="269">
        <v>0</v>
      </c>
      <c r="AU10" s="269">
        <v>0</v>
      </c>
      <c r="AV10" s="269">
        <v>0</v>
      </c>
      <c r="AW10" s="270" t="s">
        <v>228</v>
      </c>
      <c r="AX10" s="270" t="s">
        <v>229</v>
      </c>
      <c r="AY10" s="270" t="s">
        <v>228</v>
      </c>
      <c r="AZ10" s="270" t="s">
        <v>228</v>
      </c>
    </row>
    <row r="11" spans="2:52" s="242" customFormat="1" ht="26.25" customHeight="1" x14ac:dyDescent="0.2">
      <c r="B11" s="271" t="s">
        <v>230</v>
      </c>
      <c r="C11" s="268"/>
      <c r="D11" s="269">
        <v>6893</v>
      </c>
      <c r="E11" s="269">
        <v>6893</v>
      </c>
      <c r="F11" s="269">
        <v>1</v>
      </c>
      <c r="G11" s="269">
        <v>6734</v>
      </c>
      <c r="H11" s="269">
        <v>47</v>
      </c>
      <c r="I11" s="269">
        <v>13</v>
      </c>
      <c r="J11" s="269">
        <v>56</v>
      </c>
      <c r="K11" s="269">
        <v>39</v>
      </c>
      <c r="L11" s="269">
        <v>1</v>
      </c>
      <c r="M11" s="269">
        <v>2</v>
      </c>
      <c r="N11" s="269">
        <v>0</v>
      </c>
      <c r="O11" s="269">
        <v>1</v>
      </c>
      <c r="P11" s="269">
        <v>0</v>
      </c>
      <c r="Q11" s="269">
        <v>0</v>
      </c>
      <c r="R11" s="269">
        <v>0</v>
      </c>
      <c r="S11" s="269">
        <v>0</v>
      </c>
      <c r="T11" s="269">
        <v>6734</v>
      </c>
      <c r="U11" s="269">
        <v>47</v>
      </c>
      <c r="V11" s="269">
        <v>112</v>
      </c>
      <c r="W11" s="269">
        <v>0</v>
      </c>
      <c r="X11" s="269">
        <v>159</v>
      </c>
      <c r="Y11" s="269">
        <v>146</v>
      </c>
      <c r="Z11" s="269">
        <v>27</v>
      </c>
      <c r="AA11" s="269">
        <v>14</v>
      </c>
      <c r="AB11" s="269">
        <v>34</v>
      </c>
      <c r="AC11" s="269">
        <v>72</v>
      </c>
      <c r="AD11" s="269">
        <v>91</v>
      </c>
      <c r="AE11" s="269">
        <v>44</v>
      </c>
      <c r="AF11" s="269">
        <v>7</v>
      </c>
      <c r="AG11" s="269">
        <v>6</v>
      </c>
      <c r="AH11" s="269">
        <v>0</v>
      </c>
      <c r="AI11" s="269">
        <v>0</v>
      </c>
      <c r="AJ11" s="269">
        <v>0</v>
      </c>
      <c r="AK11" s="269">
        <v>0</v>
      </c>
      <c r="AL11" s="269">
        <v>1</v>
      </c>
      <c r="AM11" s="269">
        <v>0</v>
      </c>
      <c r="AN11" s="269">
        <v>0</v>
      </c>
      <c r="AO11" s="269">
        <v>0</v>
      </c>
      <c r="AP11" s="269">
        <v>13</v>
      </c>
      <c r="AQ11" s="269">
        <v>17</v>
      </c>
      <c r="AR11" s="269">
        <v>27</v>
      </c>
      <c r="AS11" s="269">
        <v>0</v>
      </c>
      <c r="AT11" s="269">
        <v>33</v>
      </c>
      <c r="AU11" s="269">
        <v>13</v>
      </c>
      <c r="AV11" s="269">
        <v>6</v>
      </c>
      <c r="AW11" s="272">
        <f t="shared" ref="AW11:AW13" si="0">X11/D11%</f>
        <v>2.3066879442913097</v>
      </c>
      <c r="AX11" s="272">
        <f t="shared" ref="AX11:AX13" si="1">Y11/X11%</f>
        <v>91.823899371069174</v>
      </c>
      <c r="AY11" s="272">
        <f>(AF11+AN11)/D11*100000</f>
        <v>101.55229943420862</v>
      </c>
      <c r="AZ11" s="272">
        <f t="shared" ref="AZ11:AZ13" si="2">(AF11+AN11)/X11%</f>
        <v>4.4025157232704402</v>
      </c>
    </row>
    <row r="12" spans="2:52" s="242" customFormat="1" ht="26.25" customHeight="1" thickBot="1" x14ac:dyDescent="0.25">
      <c r="B12" s="273" t="s">
        <v>231</v>
      </c>
      <c r="C12" s="274"/>
      <c r="D12" s="275">
        <v>21870</v>
      </c>
      <c r="E12" s="275">
        <v>21870</v>
      </c>
      <c r="F12" s="275">
        <v>2</v>
      </c>
      <c r="G12" s="275">
        <v>21662</v>
      </c>
      <c r="H12" s="275">
        <v>95</v>
      </c>
      <c r="I12" s="275">
        <v>17</v>
      </c>
      <c r="J12" s="275">
        <v>62</v>
      </c>
      <c r="K12" s="275">
        <v>22</v>
      </c>
      <c r="L12" s="275">
        <v>0</v>
      </c>
      <c r="M12" s="275">
        <v>10</v>
      </c>
      <c r="N12" s="275">
        <v>0</v>
      </c>
      <c r="O12" s="275">
        <v>1</v>
      </c>
      <c r="P12" s="275">
        <v>0</v>
      </c>
      <c r="Q12" s="275">
        <v>1</v>
      </c>
      <c r="R12" s="275">
        <v>0</v>
      </c>
      <c r="S12" s="275">
        <v>0</v>
      </c>
      <c r="T12" s="275">
        <v>21662</v>
      </c>
      <c r="U12" s="275">
        <v>95</v>
      </c>
      <c r="V12" s="275">
        <v>112</v>
      </c>
      <c r="W12" s="275">
        <v>1</v>
      </c>
      <c r="X12" s="275">
        <v>208</v>
      </c>
      <c r="Y12" s="275">
        <v>187</v>
      </c>
      <c r="Z12" s="275">
        <v>51</v>
      </c>
      <c r="AA12" s="275">
        <v>27</v>
      </c>
      <c r="AB12" s="275">
        <v>38</v>
      </c>
      <c r="AC12" s="275">
        <v>95</v>
      </c>
      <c r="AD12" s="275">
        <v>89</v>
      </c>
      <c r="AE12" s="275">
        <v>74</v>
      </c>
      <c r="AF12" s="275">
        <v>5</v>
      </c>
      <c r="AG12" s="275">
        <v>4</v>
      </c>
      <c r="AH12" s="275">
        <v>0</v>
      </c>
      <c r="AI12" s="275">
        <v>0</v>
      </c>
      <c r="AJ12" s="275">
        <v>0</v>
      </c>
      <c r="AK12" s="275">
        <v>0</v>
      </c>
      <c r="AL12" s="275">
        <v>1</v>
      </c>
      <c r="AM12" s="275">
        <v>0</v>
      </c>
      <c r="AN12" s="275">
        <v>0</v>
      </c>
      <c r="AO12" s="275">
        <v>0</v>
      </c>
      <c r="AP12" s="275">
        <v>7</v>
      </c>
      <c r="AQ12" s="275">
        <v>10</v>
      </c>
      <c r="AR12" s="275">
        <v>38</v>
      </c>
      <c r="AS12" s="275">
        <v>0</v>
      </c>
      <c r="AT12" s="275">
        <v>50</v>
      </c>
      <c r="AU12" s="275">
        <v>21</v>
      </c>
      <c r="AV12" s="275">
        <v>4</v>
      </c>
      <c r="AW12" s="276">
        <f t="shared" si="0"/>
        <v>0.95107453132144493</v>
      </c>
      <c r="AX12" s="276">
        <f t="shared" si="1"/>
        <v>89.903846153846146</v>
      </c>
      <c r="AY12" s="276">
        <f t="shared" ref="AY12:AY13" si="3">(AF12+AN12)/D12*100000</f>
        <v>22.862368541380885</v>
      </c>
      <c r="AZ12" s="276">
        <f t="shared" si="2"/>
        <v>2.4038461538461537</v>
      </c>
    </row>
    <row r="13" spans="2:52" s="242" customFormat="1" ht="26.25" customHeight="1" thickTop="1" x14ac:dyDescent="0.2">
      <c r="B13" s="277" t="s">
        <v>160</v>
      </c>
      <c r="C13" s="278"/>
      <c r="D13" s="279">
        <v>28763</v>
      </c>
      <c r="E13" s="279">
        <v>28763</v>
      </c>
      <c r="F13" s="279">
        <v>3</v>
      </c>
      <c r="G13" s="279">
        <v>28396</v>
      </c>
      <c r="H13" s="279">
        <v>142</v>
      </c>
      <c r="I13" s="279">
        <v>30</v>
      </c>
      <c r="J13" s="279">
        <v>118</v>
      </c>
      <c r="K13" s="279">
        <v>61</v>
      </c>
      <c r="L13" s="279">
        <v>1</v>
      </c>
      <c r="M13" s="279">
        <v>12</v>
      </c>
      <c r="N13" s="279">
        <v>0</v>
      </c>
      <c r="O13" s="279">
        <v>2</v>
      </c>
      <c r="P13" s="279">
        <v>0</v>
      </c>
      <c r="Q13" s="279">
        <v>1</v>
      </c>
      <c r="R13" s="279">
        <v>0</v>
      </c>
      <c r="S13" s="279">
        <v>0</v>
      </c>
      <c r="T13" s="279">
        <v>28396</v>
      </c>
      <c r="U13" s="279">
        <v>142</v>
      </c>
      <c r="V13" s="279">
        <v>224</v>
      </c>
      <c r="W13" s="279">
        <v>1</v>
      </c>
      <c r="X13" s="279">
        <v>367</v>
      </c>
      <c r="Y13" s="279">
        <v>333</v>
      </c>
      <c r="Z13" s="279">
        <v>78</v>
      </c>
      <c r="AA13" s="279">
        <v>41</v>
      </c>
      <c r="AB13" s="279">
        <v>72</v>
      </c>
      <c r="AC13" s="279">
        <v>167</v>
      </c>
      <c r="AD13" s="279">
        <v>180</v>
      </c>
      <c r="AE13" s="279">
        <v>118</v>
      </c>
      <c r="AF13" s="279">
        <v>12</v>
      </c>
      <c r="AG13" s="279">
        <v>10</v>
      </c>
      <c r="AH13" s="279">
        <v>0</v>
      </c>
      <c r="AI13" s="279">
        <v>0</v>
      </c>
      <c r="AJ13" s="279">
        <v>0</v>
      </c>
      <c r="AK13" s="279">
        <v>0</v>
      </c>
      <c r="AL13" s="279">
        <v>2</v>
      </c>
      <c r="AM13" s="279">
        <v>0</v>
      </c>
      <c r="AN13" s="279">
        <v>0</v>
      </c>
      <c r="AO13" s="279">
        <v>0</v>
      </c>
      <c r="AP13" s="279">
        <v>20</v>
      </c>
      <c r="AQ13" s="279">
        <v>27</v>
      </c>
      <c r="AR13" s="279">
        <v>65</v>
      </c>
      <c r="AS13" s="279">
        <v>0</v>
      </c>
      <c r="AT13" s="279">
        <v>83</v>
      </c>
      <c r="AU13" s="279">
        <v>34</v>
      </c>
      <c r="AV13" s="279">
        <v>10</v>
      </c>
      <c r="AW13" s="280">
        <f t="shared" si="0"/>
        <v>1.2759447901818308</v>
      </c>
      <c r="AX13" s="280">
        <f t="shared" si="1"/>
        <v>90.735694822888291</v>
      </c>
      <c r="AY13" s="280">
        <f t="shared" si="3"/>
        <v>41.720265619024445</v>
      </c>
      <c r="AZ13" s="280">
        <f t="shared" si="2"/>
        <v>3.2697547683923704</v>
      </c>
    </row>
    <row r="14" spans="2:52" s="242" customFormat="1" ht="38.25" customHeight="1" x14ac:dyDescent="0.25">
      <c r="B14" s="241" t="s">
        <v>232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281"/>
      <c r="AW14" s="282" t="str">
        <f>AW2</f>
        <v>(平成30年3月末日現在)</v>
      </c>
      <c r="AX14" s="282"/>
      <c r="AY14" s="282"/>
      <c r="AZ14" s="282"/>
    </row>
    <row r="15" spans="2:52" s="242" customFormat="1" ht="20.100000000000001" customHeight="1" x14ac:dyDescent="0.2">
      <c r="B15" s="139" t="s">
        <v>233</v>
      </c>
      <c r="C15" s="170" t="s">
        <v>5</v>
      </c>
      <c r="D15" s="171" t="s">
        <v>6</v>
      </c>
      <c r="E15" s="143" t="s">
        <v>7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5"/>
      <c r="R15" s="146" t="s">
        <v>8</v>
      </c>
      <c r="S15" s="147"/>
      <c r="T15" s="146" t="s">
        <v>9</v>
      </c>
      <c r="U15" s="148"/>
      <c r="V15" s="148"/>
      <c r="W15" s="147"/>
      <c r="X15" s="142" t="s">
        <v>197</v>
      </c>
      <c r="Y15" s="142" t="s">
        <v>198</v>
      </c>
      <c r="Z15" s="143" t="s">
        <v>199</v>
      </c>
      <c r="AA15" s="144"/>
      <c r="AB15" s="144"/>
      <c r="AC15" s="144"/>
      <c r="AD15" s="144"/>
      <c r="AE15" s="143" t="s">
        <v>200</v>
      </c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5"/>
      <c r="AU15" s="142" t="s">
        <v>201</v>
      </c>
      <c r="AV15" s="142" t="s">
        <v>202</v>
      </c>
      <c r="AW15" s="150" t="s">
        <v>18</v>
      </c>
      <c r="AX15" s="150" t="s">
        <v>19</v>
      </c>
      <c r="AY15" s="150" t="s">
        <v>20</v>
      </c>
      <c r="AZ15" s="150" t="s">
        <v>21</v>
      </c>
    </row>
    <row r="16" spans="2:52" s="242" customFormat="1" ht="20.100000000000001" customHeight="1" x14ac:dyDescent="0.2">
      <c r="B16" s="151"/>
      <c r="C16" s="170"/>
      <c r="D16" s="171"/>
      <c r="E16" s="141" t="s">
        <v>22</v>
      </c>
      <c r="F16" s="155" t="s">
        <v>23</v>
      </c>
      <c r="G16" s="143" t="s">
        <v>24</v>
      </c>
      <c r="H16" s="144"/>
      <c r="I16" s="144"/>
      <c r="J16" s="144"/>
      <c r="K16" s="144"/>
      <c r="L16" s="145"/>
      <c r="M16" s="156" t="s">
        <v>25</v>
      </c>
      <c r="N16" s="156"/>
      <c r="O16" s="156"/>
      <c r="P16" s="149" t="s">
        <v>26</v>
      </c>
      <c r="Q16" s="149"/>
      <c r="R16" s="157"/>
      <c r="S16" s="158"/>
      <c r="T16" s="157"/>
      <c r="U16" s="159"/>
      <c r="V16" s="159"/>
      <c r="W16" s="158"/>
      <c r="X16" s="154"/>
      <c r="Y16" s="154"/>
      <c r="Z16" s="149" t="s">
        <v>203</v>
      </c>
      <c r="AA16" s="149"/>
      <c r="AB16" s="142" t="s">
        <v>204</v>
      </c>
      <c r="AC16" s="142" t="s">
        <v>205</v>
      </c>
      <c r="AD16" s="142" t="s">
        <v>206</v>
      </c>
      <c r="AE16" s="246" t="s">
        <v>207</v>
      </c>
      <c r="AF16" s="143" t="s">
        <v>208</v>
      </c>
      <c r="AG16" s="144"/>
      <c r="AH16" s="144"/>
      <c r="AI16" s="144"/>
      <c r="AJ16" s="144"/>
      <c r="AK16" s="144"/>
      <c r="AL16" s="144"/>
      <c r="AM16" s="144"/>
      <c r="AN16" s="144"/>
      <c r="AO16" s="145"/>
      <c r="AP16" s="143" t="s">
        <v>209</v>
      </c>
      <c r="AQ16" s="144"/>
      <c r="AR16" s="145"/>
      <c r="AS16" s="142" t="s">
        <v>210</v>
      </c>
      <c r="AT16" s="247" t="s">
        <v>211</v>
      </c>
      <c r="AU16" s="248"/>
      <c r="AV16" s="248"/>
      <c r="AW16" s="162"/>
      <c r="AX16" s="162"/>
      <c r="AY16" s="162"/>
      <c r="AZ16" s="162"/>
    </row>
    <row r="17" spans="2:52" s="242" customFormat="1" ht="15.75" customHeight="1" x14ac:dyDescent="0.2">
      <c r="B17" s="151"/>
      <c r="C17" s="170"/>
      <c r="D17" s="171"/>
      <c r="E17" s="153"/>
      <c r="F17" s="163"/>
      <c r="G17" s="164" t="s">
        <v>38</v>
      </c>
      <c r="H17" s="165" t="s">
        <v>234</v>
      </c>
      <c r="I17" s="165" t="s">
        <v>235</v>
      </c>
      <c r="J17" s="164" t="s">
        <v>41</v>
      </c>
      <c r="K17" s="164" t="s">
        <v>236</v>
      </c>
      <c r="L17" s="164" t="s">
        <v>43</v>
      </c>
      <c r="M17" s="166" t="s">
        <v>44</v>
      </c>
      <c r="N17" s="164" t="s">
        <v>45</v>
      </c>
      <c r="O17" s="164" t="s">
        <v>46</v>
      </c>
      <c r="P17" s="164" t="s">
        <v>47</v>
      </c>
      <c r="Q17" s="165" t="s">
        <v>48</v>
      </c>
      <c r="R17" s="165" t="s">
        <v>237</v>
      </c>
      <c r="S17" s="165" t="s">
        <v>50</v>
      </c>
      <c r="T17" s="165" t="s">
        <v>51</v>
      </c>
      <c r="U17" s="165" t="s">
        <v>52</v>
      </c>
      <c r="V17" s="165" t="s">
        <v>53</v>
      </c>
      <c r="W17" s="165" t="s">
        <v>48</v>
      </c>
      <c r="X17" s="154"/>
      <c r="Y17" s="154"/>
      <c r="Z17" s="249" t="s">
        <v>214</v>
      </c>
      <c r="AA17" s="250" t="s">
        <v>215</v>
      </c>
      <c r="AB17" s="154"/>
      <c r="AC17" s="154"/>
      <c r="AD17" s="154"/>
      <c r="AE17" s="251"/>
      <c r="AF17" s="233" t="s">
        <v>216</v>
      </c>
      <c r="AG17" s="252"/>
      <c r="AH17" s="252"/>
      <c r="AI17" s="252"/>
      <c r="AJ17" s="252"/>
      <c r="AK17" s="252"/>
      <c r="AL17" s="252"/>
      <c r="AM17" s="141" t="s">
        <v>217</v>
      </c>
      <c r="AN17" s="141" t="s">
        <v>218</v>
      </c>
      <c r="AO17" s="141" t="s">
        <v>219</v>
      </c>
      <c r="AP17" s="246" t="s">
        <v>220</v>
      </c>
      <c r="AQ17" s="142" t="s">
        <v>238</v>
      </c>
      <c r="AR17" s="142" t="s">
        <v>222</v>
      </c>
      <c r="AS17" s="154"/>
      <c r="AT17" s="253"/>
      <c r="AU17" s="248"/>
      <c r="AV17" s="248"/>
      <c r="AW17" s="162"/>
      <c r="AX17" s="162"/>
      <c r="AY17" s="162"/>
      <c r="AZ17" s="162"/>
    </row>
    <row r="18" spans="2:52" s="242" customFormat="1" ht="15.75" customHeight="1" x14ac:dyDescent="0.2">
      <c r="B18" s="151"/>
      <c r="C18" s="170"/>
      <c r="D18" s="171"/>
      <c r="E18" s="153"/>
      <c r="F18" s="163"/>
      <c r="G18" s="172"/>
      <c r="H18" s="173"/>
      <c r="I18" s="173"/>
      <c r="J18" s="172"/>
      <c r="K18" s="172"/>
      <c r="L18" s="172"/>
      <c r="M18" s="174"/>
      <c r="N18" s="172"/>
      <c r="O18" s="172"/>
      <c r="P18" s="172"/>
      <c r="Q18" s="173"/>
      <c r="R18" s="173"/>
      <c r="S18" s="173"/>
      <c r="T18" s="173"/>
      <c r="U18" s="173"/>
      <c r="V18" s="173"/>
      <c r="W18" s="173"/>
      <c r="X18" s="154"/>
      <c r="Y18" s="154"/>
      <c r="Z18" s="249"/>
      <c r="AA18" s="250"/>
      <c r="AB18" s="154"/>
      <c r="AC18" s="154"/>
      <c r="AD18" s="154"/>
      <c r="AE18" s="251"/>
      <c r="AF18" s="234"/>
      <c r="AG18" s="254" t="s">
        <v>223</v>
      </c>
      <c r="AH18" s="168"/>
      <c r="AI18" s="169"/>
      <c r="AJ18" s="254" t="s">
        <v>224</v>
      </c>
      <c r="AK18" s="168"/>
      <c r="AL18" s="168"/>
      <c r="AM18" s="153"/>
      <c r="AN18" s="153"/>
      <c r="AO18" s="153"/>
      <c r="AP18" s="251"/>
      <c r="AQ18" s="154"/>
      <c r="AR18" s="154"/>
      <c r="AS18" s="154"/>
      <c r="AT18" s="253"/>
      <c r="AU18" s="248"/>
      <c r="AV18" s="248"/>
      <c r="AW18" s="162"/>
      <c r="AX18" s="162"/>
      <c r="AY18" s="162"/>
      <c r="AZ18" s="162"/>
    </row>
    <row r="19" spans="2:52" s="242" customFormat="1" ht="15.75" customHeight="1" x14ac:dyDescent="0.2">
      <c r="B19" s="151"/>
      <c r="C19" s="170"/>
      <c r="D19" s="171"/>
      <c r="E19" s="153"/>
      <c r="F19" s="163"/>
      <c r="G19" s="172"/>
      <c r="H19" s="173"/>
      <c r="I19" s="173"/>
      <c r="J19" s="172"/>
      <c r="K19" s="172"/>
      <c r="L19" s="172"/>
      <c r="M19" s="174"/>
      <c r="N19" s="172"/>
      <c r="O19" s="172"/>
      <c r="P19" s="172"/>
      <c r="Q19" s="173"/>
      <c r="R19" s="173"/>
      <c r="S19" s="173"/>
      <c r="T19" s="173"/>
      <c r="U19" s="173"/>
      <c r="V19" s="173"/>
      <c r="W19" s="173"/>
      <c r="X19" s="154"/>
      <c r="Y19" s="154"/>
      <c r="Z19" s="249"/>
      <c r="AA19" s="250"/>
      <c r="AB19" s="154"/>
      <c r="AC19" s="154"/>
      <c r="AD19" s="154"/>
      <c r="AE19" s="251"/>
      <c r="AF19" s="234"/>
      <c r="AG19" s="141" t="s">
        <v>225</v>
      </c>
      <c r="AH19" s="255" t="s">
        <v>226</v>
      </c>
      <c r="AI19" s="256" t="s">
        <v>67</v>
      </c>
      <c r="AJ19" s="141" t="s">
        <v>225</v>
      </c>
      <c r="AK19" s="255" t="s">
        <v>226</v>
      </c>
      <c r="AL19" s="257" t="s">
        <v>67</v>
      </c>
      <c r="AM19" s="153"/>
      <c r="AN19" s="153"/>
      <c r="AO19" s="153"/>
      <c r="AP19" s="251"/>
      <c r="AQ19" s="154"/>
      <c r="AR19" s="154"/>
      <c r="AS19" s="154"/>
      <c r="AT19" s="253"/>
      <c r="AU19" s="248"/>
      <c r="AV19" s="248"/>
      <c r="AW19" s="162"/>
      <c r="AX19" s="162"/>
      <c r="AY19" s="162"/>
      <c r="AZ19" s="162"/>
    </row>
    <row r="20" spans="2:52" s="242" customFormat="1" ht="15.75" customHeight="1" x14ac:dyDescent="0.2">
      <c r="B20" s="151"/>
      <c r="C20" s="170"/>
      <c r="D20" s="171"/>
      <c r="E20" s="153"/>
      <c r="F20" s="163"/>
      <c r="G20" s="172"/>
      <c r="H20" s="173"/>
      <c r="I20" s="173"/>
      <c r="J20" s="172"/>
      <c r="K20" s="172"/>
      <c r="L20" s="172"/>
      <c r="M20" s="174"/>
      <c r="N20" s="172"/>
      <c r="O20" s="172"/>
      <c r="P20" s="172"/>
      <c r="Q20" s="173"/>
      <c r="R20" s="173"/>
      <c r="S20" s="173"/>
      <c r="T20" s="173"/>
      <c r="U20" s="173"/>
      <c r="V20" s="173"/>
      <c r="W20" s="173"/>
      <c r="X20" s="154"/>
      <c r="Y20" s="154"/>
      <c r="Z20" s="249"/>
      <c r="AA20" s="250"/>
      <c r="AB20" s="154"/>
      <c r="AC20" s="154"/>
      <c r="AD20" s="154"/>
      <c r="AE20" s="251"/>
      <c r="AF20" s="234"/>
      <c r="AG20" s="153"/>
      <c r="AH20" s="258"/>
      <c r="AI20" s="181"/>
      <c r="AJ20" s="153"/>
      <c r="AK20" s="258"/>
      <c r="AL20" s="259"/>
      <c r="AM20" s="153"/>
      <c r="AN20" s="153"/>
      <c r="AO20" s="153"/>
      <c r="AP20" s="251"/>
      <c r="AQ20" s="154"/>
      <c r="AR20" s="154"/>
      <c r="AS20" s="154"/>
      <c r="AT20" s="253"/>
      <c r="AU20" s="260"/>
      <c r="AV20" s="260"/>
      <c r="AW20" s="162"/>
      <c r="AX20" s="162"/>
      <c r="AY20" s="162"/>
      <c r="AZ20" s="162"/>
    </row>
    <row r="21" spans="2:52" s="242" customFormat="1" ht="123.75" customHeight="1" x14ac:dyDescent="0.2">
      <c r="B21" s="261"/>
      <c r="C21" s="170"/>
      <c r="D21" s="171"/>
      <c r="E21" s="182"/>
      <c r="F21" s="184"/>
      <c r="G21" s="185"/>
      <c r="H21" s="186"/>
      <c r="I21" s="186"/>
      <c r="J21" s="185"/>
      <c r="K21" s="185"/>
      <c r="L21" s="185"/>
      <c r="M21" s="187"/>
      <c r="N21" s="185"/>
      <c r="O21" s="185"/>
      <c r="P21" s="185"/>
      <c r="Q21" s="186"/>
      <c r="R21" s="186"/>
      <c r="S21" s="186"/>
      <c r="T21" s="186"/>
      <c r="U21" s="186"/>
      <c r="V21" s="186"/>
      <c r="W21" s="186"/>
      <c r="X21" s="183"/>
      <c r="Y21" s="183"/>
      <c r="Z21" s="249"/>
      <c r="AA21" s="250"/>
      <c r="AB21" s="183"/>
      <c r="AC21" s="183"/>
      <c r="AD21" s="183"/>
      <c r="AE21" s="262"/>
      <c r="AF21" s="235"/>
      <c r="AG21" s="182"/>
      <c r="AH21" s="263"/>
      <c r="AI21" s="189"/>
      <c r="AJ21" s="182"/>
      <c r="AK21" s="263"/>
      <c r="AL21" s="264"/>
      <c r="AM21" s="182"/>
      <c r="AN21" s="182"/>
      <c r="AO21" s="182"/>
      <c r="AP21" s="262"/>
      <c r="AQ21" s="183"/>
      <c r="AR21" s="183"/>
      <c r="AS21" s="183"/>
      <c r="AT21" s="265"/>
      <c r="AU21" s="266"/>
      <c r="AV21" s="266"/>
      <c r="AW21" s="191"/>
      <c r="AX21" s="191"/>
      <c r="AY21" s="191"/>
      <c r="AZ21" s="191"/>
    </row>
    <row r="22" spans="2:52" s="242" customFormat="1" ht="26.25" customHeight="1" x14ac:dyDescent="0.2">
      <c r="B22" s="267" t="s">
        <v>227</v>
      </c>
      <c r="C22" s="268"/>
      <c r="D22" s="269">
        <v>0</v>
      </c>
      <c r="E22" s="269">
        <v>0</v>
      </c>
      <c r="F22" s="269">
        <v>0</v>
      </c>
      <c r="G22" s="269">
        <v>0</v>
      </c>
      <c r="H22" s="269">
        <v>0</v>
      </c>
      <c r="I22" s="269">
        <v>0</v>
      </c>
      <c r="J22" s="269">
        <v>0</v>
      </c>
      <c r="K22" s="269">
        <v>0</v>
      </c>
      <c r="L22" s="269">
        <v>0</v>
      </c>
      <c r="M22" s="269">
        <v>0</v>
      </c>
      <c r="N22" s="269">
        <v>0</v>
      </c>
      <c r="O22" s="269">
        <v>0</v>
      </c>
      <c r="P22" s="269">
        <v>0</v>
      </c>
      <c r="Q22" s="269">
        <v>0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69">
        <v>0</v>
      </c>
      <c r="X22" s="269">
        <v>0</v>
      </c>
      <c r="Y22" s="269">
        <v>0</v>
      </c>
      <c r="Z22" s="269">
        <v>0</v>
      </c>
      <c r="AA22" s="269">
        <v>0</v>
      </c>
      <c r="AB22" s="269">
        <v>0</v>
      </c>
      <c r="AC22" s="269">
        <v>0</v>
      </c>
      <c r="AD22" s="269">
        <v>0</v>
      </c>
      <c r="AE22" s="269">
        <v>0</v>
      </c>
      <c r="AF22" s="269">
        <v>0</v>
      </c>
      <c r="AG22" s="269">
        <v>0</v>
      </c>
      <c r="AH22" s="269">
        <v>0</v>
      </c>
      <c r="AI22" s="269">
        <v>0</v>
      </c>
      <c r="AJ22" s="269">
        <v>0</v>
      </c>
      <c r="AK22" s="269">
        <v>0</v>
      </c>
      <c r="AL22" s="269">
        <v>0</v>
      </c>
      <c r="AM22" s="269">
        <v>0</v>
      </c>
      <c r="AN22" s="269">
        <v>0</v>
      </c>
      <c r="AO22" s="269">
        <v>0</v>
      </c>
      <c r="AP22" s="269">
        <v>0</v>
      </c>
      <c r="AQ22" s="269">
        <v>0</v>
      </c>
      <c r="AR22" s="269">
        <v>0</v>
      </c>
      <c r="AS22" s="269">
        <v>0</v>
      </c>
      <c r="AT22" s="269">
        <v>0</v>
      </c>
      <c r="AU22" s="269">
        <v>0</v>
      </c>
      <c r="AV22" s="269">
        <v>0</v>
      </c>
      <c r="AW22" s="270" t="s">
        <v>229</v>
      </c>
      <c r="AX22" s="270" t="s">
        <v>229</v>
      </c>
      <c r="AY22" s="270" t="s">
        <v>229</v>
      </c>
      <c r="AZ22" s="270" t="s">
        <v>229</v>
      </c>
    </row>
    <row r="23" spans="2:52" s="242" customFormat="1" ht="26.25" customHeight="1" x14ac:dyDescent="0.2">
      <c r="B23" s="271" t="s">
        <v>230</v>
      </c>
      <c r="C23" s="268"/>
      <c r="D23" s="269">
        <v>16367</v>
      </c>
      <c r="E23" s="269">
        <v>16367</v>
      </c>
      <c r="F23" s="269">
        <v>8</v>
      </c>
      <c r="G23" s="269">
        <v>15800</v>
      </c>
      <c r="H23" s="269">
        <v>210</v>
      </c>
      <c r="I23" s="269">
        <v>27</v>
      </c>
      <c r="J23" s="269">
        <v>221</v>
      </c>
      <c r="K23" s="269">
        <v>82</v>
      </c>
      <c r="L23" s="269">
        <v>4</v>
      </c>
      <c r="M23" s="269">
        <v>11</v>
      </c>
      <c r="N23" s="269">
        <v>2</v>
      </c>
      <c r="O23" s="269">
        <v>3</v>
      </c>
      <c r="P23" s="269">
        <v>1</v>
      </c>
      <c r="Q23" s="269">
        <v>6</v>
      </c>
      <c r="R23" s="269">
        <v>0</v>
      </c>
      <c r="S23" s="269">
        <v>2</v>
      </c>
      <c r="T23" s="269">
        <v>15799</v>
      </c>
      <c r="U23" s="269">
        <v>210</v>
      </c>
      <c r="V23" s="269">
        <v>353</v>
      </c>
      <c r="W23" s="269">
        <v>6</v>
      </c>
      <c r="X23" s="269">
        <v>569</v>
      </c>
      <c r="Y23" s="269">
        <v>443</v>
      </c>
      <c r="Z23" s="269">
        <v>75</v>
      </c>
      <c r="AA23" s="269">
        <v>83</v>
      </c>
      <c r="AB23" s="269">
        <v>83</v>
      </c>
      <c r="AC23" s="269">
        <v>254</v>
      </c>
      <c r="AD23" s="269">
        <v>246</v>
      </c>
      <c r="AE23" s="269">
        <v>152</v>
      </c>
      <c r="AF23" s="269">
        <v>23</v>
      </c>
      <c r="AG23" s="269">
        <v>18</v>
      </c>
      <c r="AH23" s="269">
        <v>0</v>
      </c>
      <c r="AI23" s="269">
        <v>4</v>
      </c>
      <c r="AJ23" s="269">
        <v>0</v>
      </c>
      <c r="AK23" s="269">
        <v>1</v>
      </c>
      <c r="AL23" s="269">
        <v>0</v>
      </c>
      <c r="AM23" s="269">
        <v>3</v>
      </c>
      <c r="AN23" s="269">
        <v>2</v>
      </c>
      <c r="AO23" s="269">
        <v>0</v>
      </c>
      <c r="AP23" s="269">
        <v>18</v>
      </c>
      <c r="AQ23" s="269">
        <v>37</v>
      </c>
      <c r="AR23" s="269">
        <v>125</v>
      </c>
      <c r="AS23" s="269">
        <v>1</v>
      </c>
      <c r="AT23" s="269">
        <v>66</v>
      </c>
      <c r="AU23" s="269">
        <v>126</v>
      </c>
      <c r="AV23" s="269">
        <v>20</v>
      </c>
      <c r="AW23" s="272">
        <f t="shared" ref="AW23:AW25" si="4">X23/D23%</f>
        <v>3.47650760676972</v>
      </c>
      <c r="AX23" s="272">
        <f t="shared" ref="AX23:AX25" si="5">Y23/X23%</f>
        <v>77.855887521968356</v>
      </c>
      <c r="AY23" s="272">
        <f t="shared" ref="AY23:AY25" si="6">(AF23+AN23)/D23*100000</f>
        <v>152.74637991079612</v>
      </c>
      <c r="AZ23" s="272">
        <f t="shared" ref="AZ23:AZ25" si="7">(AF23+AN23)/X23%</f>
        <v>4.3936731107205622</v>
      </c>
    </row>
    <row r="24" spans="2:52" s="242" customFormat="1" ht="26.25" customHeight="1" thickBot="1" x14ac:dyDescent="0.25">
      <c r="B24" s="273" t="s">
        <v>231</v>
      </c>
      <c r="C24" s="274"/>
      <c r="D24" s="275">
        <v>25695</v>
      </c>
      <c r="E24" s="275">
        <v>25695</v>
      </c>
      <c r="F24" s="275">
        <v>5</v>
      </c>
      <c r="G24" s="275">
        <v>25199</v>
      </c>
      <c r="H24" s="275">
        <v>196</v>
      </c>
      <c r="I24" s="275">
        <v>33</v>
      </c>
      <c r="J24" s="275">
        <v>184</v>
      </c>
      <c r="K24" s="275">
        <v>61</v>
      </c>
      <c r="L24" s="275">
        <v>0</v>
      </c>
      <c r="M24" s="275">
        <v>15</v>
      </c>
      <c r="N24" s="275">
        <v>0</v>
      </c>
      <c r="O24" s="275">
        <v>1</v>
      </c>
      <c r="P24" s="275">
        <v>0</v>
      </c>
      <c r="Q24" s="275">
        <v>6</v>
      </c>
      <c r="R24" s="275">
        <v>0</v>
      </c>
      <c r="S24" s="275">
        <v>2</v>
      </c>
      <c r="T24" s="275">
        <v>25199</v>
      </c>
      <c r="U24" s="275">
        <v>196</v>
      </c>
      <c r="V24" s="275">
        <v>296</v>
      </c>
      <c r="W24" s="275">
        <v>6</v>
      </c>
      <c r="X24" s="275">
        <v>498</v>
      </c>
      <c r="Y24" s="275">
        <v>424</v>
      </c>
      <c r="Z24" s="275">
        <v>106</v>
      </c>
      <c r="AA24" s="275">
        <v>75</v>
      </c>
      <c r="AB24" s="275">
        <v>81</v>
      </c>
      <c r="AC24" s="275">
        <v>216</v>
      </c>
      <c r="AD24" s="275">
        <v>210</v>
      </c>
      <c r="AE24" s="275">
        <v>172</v>
      </c>
      <c r="AF24" s="275">
        <v>8</v>
      </c>
      <c r="AG24" s="275">
        <v>8</v>
      </c>
      <c r="AH24" s="275">
        <v>0</v>
      </c>
      <c r="AI24" s="275">
        <v>0</v>
      </c>
      <c r="AJ24" s="275">
        <v>0</v>
      </c>
      <c r="AK24" s="275">
        <v>0</v>
      </c>
      <c r="AL24" s="275">
        <v>0</v>
      </c>
      <c r="AM24" s="275">
        <v>1</v>
      </c>
      <c r="AN24" s="275">
        <v>3</v>
      </c>
      <c r="AO24" s="275">
        <v>0</v>
      </c>
      <c r="AP24" s="275">
        <v>10</v>
      </c>
      <c r="AQ24" s="275">
        <v>32</v>
      </c>
      <c r="AR24" s="275">
        <v>117</v>
      </c>
      <c r="AS24" s="275">
        <v>0</v>
      </c>
      <c r="AT24" s="275">
        <v>58</v>
      </c>
      <c r="AU24" s="275">
        <v>74</v>
      </c>
      <c r="AV24" s="275">
        <v>28</v>
      </c>
      <c r="AW24" s="276">
        <f t="shared" si="4"/>
        <v>1.9381202568593112</v>
      </c>
      <c r="AX24" s="276">
        <f t="shared" si="5"/>
        <v>85.140562248995977</v>
      </c>
      <c r="AY24" s="276">
        <f t="shared" si="6"/>
        <v>42.809885191671533</v>
      </c>
      <c r="AZ24" s="276">
        <f t="shared" si="7"/>
        <v>2.2088353413654618</v>
      </c>
    </row>
    <row r="25" spans="2:52" s="242" customFormat="1" ht="26.25" customHeight="1" thickTop="1" x14ac:dyDescent="0.2">
      <c r="B25" s="277" t="s">
        <v>160</v>
      </c>
      <c r="C25" s="278"/>
      <c r="D25" s="279">
        <v>42062</v>
      </c>
      <c r="E25" s="279">
        <v>42062</v>
      </c>
      <c r="F25" s="279">
        <v>13</v>
      </c>
      <c r="G25" s="279">
        <v>40999</v>
      </c>
      <c r="H25" s="279">
        <v>406</v>
      </c>
      <c r="I25" s="279">
        <v>60</v>
      </c>
      <c r="J25" s="279">
        <v>405</v>
      </c>
      <c r="K25" s="279">
        <v>143</v>
      </c>
      <c r="L25" s="279">
        <v>4</v>
      </c>
      <c r="M25" s="279">
        <v>26</v>
      </c>
      <c r="N25" s="279">
        <v>2</v>
      </c>
      <c r="O25" s="279">
        <v>4</v>
      </c>
      <c r="P25" s="279">
        <v>1</v>
      </c>
      <c r="Q25" s="279">
        <v>12</v>
      </c>
      <c r="R25" s="279">
        <v>0</v>
      </c>
      <c r="S25" s="279">
        <v>4</v>
      </c>
      <c r="T25" s="279">
        <v>40998</v>
      </c>
      <c r="U25" s="279">
        <v>406</v>
      </c>
      <c r="V25" s="279">
        <v>649</v>
      </c>
      <c r="W25" s="279">
        <v>12</v>
      </c>
      <c r="X25" s="279">
        <v>1067</v>
      </c>
      <c r="Y25" s="279">
        <v>867</v>
      </c>
      <c r="Z25" s="279">
        <v>181</v>
      </c>
      <c r="AA25" s="279">
        <v>158</v>
      </c>
      <c r="AB25" s="279">
        <v>164</v>
      </c>
      <c r="AC25" s="279">
        <v>470</v>
      </c>
      <c r="AD25" s="279">
        <v>456</v>
      </c>
      <c r="AE25" s="279">
        <v>324</v>
      </c>
      <c r="AF25" s="279">
        <v>31</v>
      </c>
      <c r="AG25" s="279">
        <v>26</v>
      </c>
      <c r="AH25" s="279">
        <v>0</v>
      </c>
      <c r="AI25" s="279">
        <v>4</v>
      </c>
      <c r="AJ25" s="279">
        <v>0</v>
      </c>
      <c r="AK25" s="279">
        <v>1</v>
      </c>
      <c r="AL25" s="279">
        <v>0</v>
      </c>
      <c r="AM25" s="279">
        <v>4</v>
      </c>
      <c r="AN25" s="279">
        <v>5</v>
      </c>
      <c r="AO25" s="279">
        <v>0</v>
      </c>
      <c r="AP25" s="279">
        <v>28</v>
      </c>
      <c r="AQ25" s="279">
        <v>69</v>
      </c>
      <c r="AR25" s="279">
        <v>242</v>
      </c>
      <c r="AS25" s="279">
        <v>1</v>
      </c>
      <c r="AT25" s="279">
        <v>124</v>
      </c>
      <c r="AU25" s="279">
        <v>200</v>
      </c>
      <c r="AV25" s="279">
        <v>48</v>
      </c>
      <c r="AW25" s="280">
        <f t="shared" si="4"/>
        <v>2.5367314916076267</v>
      </c>
      <c r="AX25" s="280">
        <f t="shared" si="5"/>
        <v>81.25585754451734</v>
      </c>
      <c r="AY25" s="280">
        <f t="shared" si="6"/>
        <v>85.587941610004279</v>
      </c>
      <c r="AZ25" s="280">
        <f t="shared" si="7"/>
        <v>3.3739456419868792</v>
      </c>
    </row>
    <row r="26" spans="2:52" ht="10.5" customHeigh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239"/>
      <c r="AX26" s="239"/>
      <c r="AY26" s="239"/>
      <c r="AZ26" s="239"/>
    </row>
  </sheetData>
  <mergeCells count="130">
    <mergeCell ref="AN17:AN21"/>
    <mergeCell ref="AO17:AO21"/>
    <mergeCell ref="AP17:AP21"/>
    <mergeCell ref="AQ17:AQ21"/>
    <mergeCell ref="AR17:AR21"/>
    <mergeCell ref="AG18:AI18"/>
    <mergeCell ref="AJ18:AL18"/>
    <mergeCell ref="AG19:AG21"/>
    <mergeCell ref="AH19:AH21"/>
    <mergeCell ref="AI19:AI21"/>
    <mergeCell ref="V17:V21"/>
    <mergeCell ref="W17:W21"/>
    <mergeCell ref="Z17:Z21"/>
    <mergeCell ref="AA17:AA21"/>
    <mergeCell ref="AF17:AF21"/>
    <mergeCell ref="AM17:AM21"/>
    <mergeCell ref="AJ19:AJ21"/>
    <mergeCell ref="AK19:AK21"/>
    <mergeCell ref="AL19:AL21"/>
    <mergeCell ref="P17:P21"/>
    <mergeCell ref="Q17:Q21"/>
    <mergeCell ref="R17:R21"/>
    <mergeCell ref="S17:S21"/>
    <mergeCell ref="T17:T21"/>
    <mergeCell ref="U17:U21"/>
    <mergeCell ref="AT16:AT21"/>
    <mergeCell ref="G17:G21"/>
    <mergeCell ref="H17:H21"/>
    <mergeCell ref="I17:I21"/>
    <mergeCell ref="J17:J21"/>
    <mergeCell ref="K17:K21"/>
    <mergeCell ref="L17:L21"/>
    <mergeCell ref="M17:M21"/>
    <mergeCell ref="N17:N21"/>
    <mergeCell ref="O17:O21"/>
    <mergeCell ref="AZ15:AZ21"/>
    <mergeCell ref="E16:E21"/>
    <mergeCell ref="F16:F21"/>
    <mergeCell ref="G16:L16"/>
    <mergeCell ref="M16:O16"/>
    <mergeCell ref="P16:Q16"/>
    <mergeCell ref="Z16:AA16"/>
    <mergeCell ref="AB16:AB21"/>
    <mergeCell ref="AC16:AC21"/>
    <mergeCell ref="AD16:AD21"/>
    <mergeCell ref="AE15:AT15"/>
    <mergeCell ref="AU15:AU21"/>
    <mergeCell ref="AV15:AV21"/>
    <mergeCell ref="AW15:AW21"/>
    <mergeCell ref="AX15:AX21"/>
    <mergeCell ref="AY15:AY21"/>
    <mergeCell ref="AE16:AE21"/>
    <mergeCell ref="AF16:AO16"/>
    <mergeCell ref="AP16:AR16"/>
    <mergeCell ref="AS16:AS21"/>
    <mergeCell ref="AW14:AZ14"/>
    <mergeCell ref="B15:B21"/>
    <mergeCell ref="C15:C21"/>
    <mergeCell ref="D15:D21"/>
    <mergeCell ref="E15:Q15"/>
    <mergeCell ref="R15:S16"/>
    <mergeCell ref="T15:W16"/>
    <mergeCell ref="X15:X21"/>
    <mergeCell ref="Y15:Y21"/>
    <mergeCell ref="Z15:AD15"/>
    <mergeCell ref="AN5:AN9"/>
    <mergeCell ref="AO5:AO9"/>
    <mergeCell ref="AP5:AP9"/>
    <mergeCell ref="AQ5:AQ9"/>
    <mergeCell ref="AR5:AR9"/>
    <mergeCell ref="AG6:AI6"/>
    <mergeCell ref="AJ6:AL6"/>
    <mergeCell ref="AG7:AG9"/>
    <mergeCell ref="AH7:AH9"/>
    <mergeCell ref="AI7:AI9"/>
    <mergeCell ref="V5:V9"/>
    <mergeCell ref="W5:W9"/>
    <mergeCell ref="Z5:Z9"/>
    <mergeCell ref="AA5:AA9"/>
    <mergeCell ref="AF5:AF9"/>
    <mergeCell ref="AM5:AM9"/>
    <mergeCell ref="AJ7:AJ9"/>
    <mergeCell ref="AK7:AK9"/>
    <mergeCell ref="AL7:AL9"/>
    <mergeCell ref="P5:P9"/>
    <mergeCell ref="Q5:Q9"/>
    <mergeCell ref="R5:R9"/>
    <mergeCell ref="S5:S9"/>
    <mergeCell ref="T5:T9"/>
    <mergeCell ref="U5:U9"/>
    <mergeCell ref="AT4:AT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AZ3:AZ9"/>
    <mergeCell ref="E4:E9"/>
    <mergeCell ref="F4:F9"/>
    <mergeCell ref="G4:L4"/>
    <mergeCell ref="M4:O4"/>
    <mergeCell ref="P4:Q4"/>
    <mergeCell ref="Z4:AA4"/>
    <mergeCell ref="AB4:AB9"/>
    <mergeCell ref="AC4:AC9"/>
    <mergeCell ref="AD4:AD9"/>
    <mergeCell ref="AE3:AT3"/>
    <mergeCell ref="AU3:AU9"/>
    <mergeCell ref="AV3:AV9"/>
    <mergeCell ref="AW3:AW9"/>
    <mergeCell ref="AX3:AX9"/>
    <mergeCell ref="AY3:AY9"/>
    <mergeCell ref="AE4:AE9"/>
    <mergeCell ref="AF4:AO4"/>
    <mergeCell ref="AP4:AR4"/>
    <mergeCell ref="AS4:AS9"/>
    <mergeCell ref="AW2:AZ2"/>
    <mergeCell ref="B3:B9"/>
    <mergeCell ref="C3:C9"/>
    <mergeCell ref="D3:D9"/>
    <mergeCell ref="E3:Q3"/>
    <mergeCell ref="R3:S4"/>
    <mergeCell ref="T3:W4"/>
    <mergeCell ref="X3:X9"/>
    <mergeCell ref="Y3:Y9"/>
    <mergeCell ref="Z3:AD3"/>
  </mergeCells>
  <phoneticPr fontId="2"/>
  <pageMargins left="0.70866141732283472" right="0.31496062992125984" top="1.3385826771653544" bottom="0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市町村別（子宮頸）</vt:lpstr>
      <vt:lpstr>年齢階級別（子宮頸）</vt:lpstr>
      <vt:lpstr>検診方法別（子宮頸）</vt:lpstr>
      <vt:lpstr>'検診方法別（子宮頸）'!Print_Area</vt:lpstr>
      <vt:lpstr>'市町村別（子宮頸）'!Print_Area</vt:lpstr>
      <vt:lpstr>'年齢階級別（子宮頸）'!Print_Area</vt:lpstr>
      <vt:lpstr>'年齢階級別（子宮頸）'!Print_Titles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2019-01-24T00:51:32Z</dcterms:created>
  <dcterms:modified xsi:type="dcterms:W3CDTF">2019-01-24T00:53:40Z</dcterms:modified>
</cp:coreProperties>
</file>