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H30\01_がん検診等結果報告\"/>
    </mc:Choice>
  </mc:AlternateContent>
  <bookViews>
    <workbookView xWindow="0" yWindow="0" windowWidth="20490" windowHeight="8835" tabRatio="858"/>
  </bookViews>
  <sheets>
    <sheet name="市町村別（X線）" sheetId="1" r:id="rId1"/>
    <sheet name="年齢階級別（X線）" sheetId="2" r:id="rId2"/>
    <sheet name="検診方法別（X線）" sheetId="3" r:id="rId3"/>
    <sheet name="市町村別（内視鏡）" sheetId="4" r:id="rId4"/>
    <sheet name="年齢階級別（内視鏡）" sheetId="5" r:id="rId5"/>
  </sheets>
  <definedNames>
    <definedName name="_xlnm.Print_Area" localSheetId="2">'検診方法別（X線）'!$A$1:$AG$41</definedName>
    <definedName name="_xlnm.Print_Area" localSheetId="0">'市町村別（X線）'!$A$1:$AJ$71</definedName>
    <definedName name="_xlnm.Print_Area" localSheetId="3">'市町村別（内視鏡）'!$A$1:$AM$15</definedName>
    <definedName name="_xlnm.Print_Area" localSheetId="1">'年齢階級別（X線）'!$A$1:$AL$103</definedName>
    <definedName name="_xlnm.Print_Area" localSheetId="4">'年齢階級別（内視鏡）'!$A$1:$AO$103</definedName>
    <definedName name="_xlnm.Print_Titles" localSheetId="2">'検診方法別（X線）'!$A:$B</definedName>
    <definedName name="_xlnm.Print_Titles" localSheetId="0">'市町村別（X線）'!$3:$8</definedName>
    <definedName name="_xlnm.Print_Titles" localSheetId="3">'市町村別（内視鏡）'!$B:$B</definedName>
    <definedName name="_xlnm.Print_Titles" localSheetId="1">'年齢階級別（X線）'!$B:$D</definedName>
    <definedName name="_xlnm.Print_Titles" localSheetId="4">'年齢階級別（内視鏡）'!$B:$D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02" i="5" l="1"/>
  <c r="AM102" i="5"/>
  <c r="AL102" i="5"/>
  <c r="AK102" i="5"/>
  <c r="AJ102" i="5"/>
  <c r="AI102" i="5"/>
  <c r="AH102" i="5"/>
  <c r="AN101" i="5"/>
  <c r="AM101" i="5"/>
  <c r="AL101" i="5"/>
  <c r="AK101" i="5"/>
  <c r="AJ101" i="5"/>
  <c r="AI101" i="5"/>
  <c r="AH101" i="5"/>
  <c r="AN100" i="5"/>
  <c r="AM100" i="5"/>
  <c r="AL100" i="5"/>
  <c r="AK100" i="5"/>
  <c r="AJ100" i="5"/>
  <c r="AI100" i="5"/>
  <c r="AH100" i="5"/>
  <c r="AN99" i="5"/>
  <c r="AM99" i="5"/>
  <c r="AL99" i="5"/>
  <c r="AK99" i="5"/>
  <c r="AJ99" i="5"/>
  <c r="AI99" i="5"/>
  <c r="AH99" i="5"/>
  <c r="AN98" i="5"/>
  <c r="AM98" i="5"/>
  <c r="AL98" i="5"/>
  <c r="AK98" i="5"/>
  <c r="AJ98" i="5"/>
  <c r="AI98" i="5"/>
  <c r="AH98" i="5"/>
  <c r="AN97" i="5"/>
  <c r="AM97" i="5"/>
  <c r="AL97" i="5"/>
  <c r="AK97" i="5"/>
  <c r="AJ97" i="5"/>
  <c r="AI97" i="5"/>
  <c r="AH97" i="5"/>
  <c r="AN96" i="5"/>
  <c r="AM96" i="5"/>
  <c r="AL96" i="5"/>
  <c r="AK96" i="5"/>
  <c r="AJ96" i="5"/>
  <c r="AI96" i="5"/>
  <c r="AH96" i="5"/>
  <c r="AN95" i="5"/>
  <c r="AL95" i="5"/>
  <c r="AK95" i="5"/>
  <c r="AJ95" i="5"/>
  <c r="AI95" i="5"/>
  <c r="AH95" i="5"/>
  <c r="AN94" i="5"/>
  <c r="AL94" i="5"/>
  <c r="AK94" i="5"/>
  <c r="AJ94" i="5"/>
  <c r="AI94" i="5"/>
  <c r="AH94" i="5"/>
  <c r="AN93" i="5"/>
  <c r="AL93" i="5"/>
  <c r="AK93" i="5"/>
  <c r="AJ93" i="5"/>
  <c r="AI93" i="5"/>
  <c r="AH93" i="5"/>
  <c r="AN92" i="5"/>
  <c r="AL92" i="5"/>
  <c r="AK92" i="5"/>
  <c r="AJ92" i="5"/>
  <c r="AI92" i="5"/>
  <c r="AH92" i="5"/>
  <c r="AN91" i="5"/>
  <c r="AM91" i="5"/>
  <c r="AL91" i="5"/>
  <c r="AK91" i="5"/>
  <c r="AJ91" i="5"/>
  <c r="AI91" i="5"/>
  <c r="AH91" i="5"/>
  <c r="AN90" i="5"/>
  <c r="AM90" i="5"/>
  <c r="AL90" i="5"/>
  <c r="AK90" i="5"/>
  <c r="AJ90" i="5"/>
  <c r="AI90" i="5"/>
  <c r="AH90" i="5"/>
  <c r="AN89" i="5"/>
  <c r="AM89" i="5"/>
  <c r="AL89" i="5"/>
  <c r="AK89" i="5"/>
  <c r="AJ89" i="5"/>
  <c r="AI89" i="5"/>
  <c r="AH89" i="5"/>
  <c r="AN88" i="5"/>
  <c r="AM88" i="5"/>
  <c r="AL88" i="5"/>
  <c r="AK88" i="5"/>
  <c r="AJ88" i="5"/>
  <c r="AI88" i="5"/>
  <c r="AH88" i="5"/>
  <c r="AN87" i="5"/>
  <c r="AM87" i="5"/>
  <c r="AL87" i="5"/>
  <c r="AK87" i="5"/>
  <c r="AJ87" i="5"/>
  <c r="AI87" i="5"/>
  <c r="AH87" i="5"/>
  <c r="AN86" i="5"/>
  <c r="AM86" i="5"/>
  <c r="AL86" i="5"/>
  <c r="AK86" i="5"/>
  <c r="AJ86" i="5"/>
  <c r="AI86" i="5"/>
  <c r="AH86" i="5"/>
  <c r="AN85" i="5"/>
  <c r="AM85" i="5"/>
  <c r="AL85" i="5"/>
  <c r="AK85" i="5"/>
  <c r="AJ85" i="5"/>
  <c r="AI85" i="5"/>
  <c r="AH85" i="5"/>
  <c r="AN84" i="5"/>
  <c r="AL84" i="5"/>
  <c r="AK84" i="5"/>
  <c r="AJ84" i="5"/>
  <c r="AI84" i="5"/>
  <c r="AH84" i="5"/>
  <c r="AN83" i="5"/>
  <c r="AL83" i="5"/>
  <c r="AK83" i="5"/>
  <c r="AJ83" i="5"/>
  <c r="AI83" i="5"/>
  <c r="AH83" i="5"/>
  <c r="AN82" i="5"/>
  <c r="AL82" i="5"/>
  <c r="AK82" i="5"/>
  <c r="AJ82" i="5"/>
  <c r="AI82" i="5"/>
  <c r="AH82" i="5"/>
  <c r="AN68" i="5"/>
  <c r="AM68" i="5"/>
  <c r="AL68" i="5"/>
  <c r="AK68" i="5"/>
  <c r="AJ68" i="5"/>
  <c r="AN67" i="5"/>
  <c r="AM67" i="5"/>
  <c r="AL67" i="5"/>
  <c r="AK67" i="5"/>
  <c r="AJ67" i="5"/>
  <c r="AN66" i="5"/>
  <c r="AM66" i="5"/>
  <c r="AL66" i="5"/>
  <c r="AK66" i="5"/>
  <c r="AJ66" i="5"/>
  <c r="AN65" i="5"/>
  <c r="AM65" i="5"/>
  <c r="AL65" i="5"/>
  <c r="AK65" i="5"/>
  <c r="AJ65" i="5"/>
  <c r="AN64" i="5"/>
  <c r="AM64" i="5"/>
  <c r="AL64" i="5"/>
  <c r="AK64" i="5"/>
  <c r="AJ64" i="5"/>
  <c r="AN63" i="5"/>
  <c r="AM63" i="5"/>
  <c r="AL63" i="5"/>
  <c r="AK63" i="5"/>
  <c r="AJ63" i="5"/>
  <c r="AN62" i="5"/>
  <c r="AM62" i="5"/>
  <c r="AL62" i="5"/>
  <c r="AK62" i="5"/>
  <c r="AJ62" i="5"/>
  <c r="AN61" i="5"/>
  <c r="AL61" i="5"/>
  <c r="AK61" i="5"/>
  <c r="AJ61" i="5"/>
  <c r="AN60" i="5"/>
  <c r="AL60" i="5"/>
  <c r="AK60" i="5"/>
  <c r="AJ60" i="5"/>
  <c r="AN59" i="5"/>
  <c r="AL59" i="5"/>
  <c r="AK59" i="5"/>
  <c r="AJ59" i="5"/>
  <c r="AL58" i="5"/>
  <c r="AJ58" i="5"/>
  <c r="AN57" i="5"/>
  <c r="AM57" i="5"/>
  <c r="AL57" i="5"/>
  <c r="AK57" i="5"/>
  <c r="AJ57" i="5"/>
  <c r="AN56" i="5"/>
  <c r="AM56" i="5"/>
  <c r="AL56" i="5"/>
  <c r="AK56" i="5"/>
  <c r="AJ56" i="5"/>
  <c r="AN55" i="5"/>
  <c r="AM55" i="5"/>
  <c r="AL55" i="5"/>
  <c r="AK55" i="5"/>
  <c r="AJ55" i="5"/>
  <c r="AN54" i="5"/>
  <c r="AM54" i="5"/>
  <c r="AL54" i="5"/>
  <c r="AK54" i="5"/>
  <c r="AJ54" i="5"/>
  <c r="AN53" i="5"/>
  <c r="AM53" i="5"/>
  <c r="AL53" i="5"/>
  <c r="AK53" i="5"/>
  <c r="AJ53" i="5"/>
  <c r="AN52" i="5"/>
  <c r="AM52" i="5"/>
  <c r="AL52" i="5"/>
  <c r="AK52" i="5"/>
  <c r="AJ52" i="5"/>
  <c r="AN51" i="5"/>
  <c r="AL51" i="5"/>
  <c r="AK51" i="5"/>
  <c r="AJ51" i="5"/>
  <c r="AN50" i="5"/>
  <c r="AL50" i="5"/>
  <c r="AK50" i="5"/>
  <c r="AJ50" i="5"/>
  <c r="AL49" i="5"/>
  <c r="AJ49" i="5"/>
  <c r="AN34" i="5"/>
  <c r="AM34" i="5"/>
  <c r="AL34" i="5"/>
  <c r="AK34" i="5"/>
  <c r="AJ34" i="5"/>
  <c r="AN33" i="5"/>
  <c r="AM33" i="5"/>
  <c r="AL33" i="5"/>
  <c r="AK33" i="5"/>
  <c r="AJ33" i="5"/>
  <c r="AN32" i="5"/>
  <c r="AM32" i="5"/>
  <c r="AL32" i="5"/>
  <c r="AK32" i="5"/>
  <c r="AJ32" i="5"/>
  <c r="AN31" i="5"/>
  <c r="AM31" i="5"/>
  <c r="AL31" i="5"/>
  <c r="AK31" i="5"/>
  <c r="AJ31" i="5"/>
  <c r="AN30" i="5"/>
  <c r="AM30" i="5"/>
  <c r="AL30" i="5"/>
  <c r="AK30" i="5"/>
  <c r="AJ30" i="5"/>
  <c r="AN29" i="5"/>
  <c r="AM29" i="5"/>
  <c r="AL29" i="5"/>
  <c r="AK29" i="5"/>
  <c r="AJ29" i="5"/>
  <c r="AN28" i="5"/>
  <c r="AM28" i="5"/>
  <c r="AL28" i="5"/>
  <c r="AK28" i="5"/>
  <c r="AJ28" i="5"/>
  <c r="AN27" i="5"/>
  <c r="AL27" i="5"/>
  <c r="AK27" i="5"/>
  <c r="AJ27" i="5"/>
  <c r="AN26" i="5"/>
  <c r="AL26" i="5"/>
  <c r="AK26" i="5"/>
  <c r="AJ26" i="5"/>
  <c r="AN25" i="5"/>
  <c r="AL25" i="5"/>
  <c r="AK25" i="5"/>
  <c r="AJ25" i="5"/>
  <c r="AN24" i="5"/>
  <c r="AL24" i="5"/>
  <c r="AK24" i="5"/>
  <c r="AJ24" i="5"/>
  <c r="AN23" i="5"/>
  <c r="AM23" i="5"/>
  <c r="AL23" i="5"/>
  <c r="AK23" i="5"/>
  <c r="AJ23" i="5"/>
  <c r="AN22" i="5"/>
  <c r="AM22" i="5"/>
  <c r="AL22" i="5"/>
  <c r="AK22" i="5"/>
  <c r="AJ22" i="5"/>
  <c r="AN21" i="5"/>
  <c r="AM21" i="5"/>
  <c r="AL21" i="5"/>
  <c r="AK21" i="5"/>
  <c r="AJ21" i="5"/>
  <c r="AN20" i="5"/>
  <c r="AM20" i="5"/>
  <c r="AL20" i="5"/>
  <c r="AK20" i="5"/>
  <c r="AJ20" i="5"/>
  <c r="AN19" i="5"/>
  <c r="AM19" i="5"/>
  <c r="AL19" i="5"/>
  <c r="AK19" i="5"/>
  <c r="AJ19" i="5"/>
  <c r="AN18" i="5"/>
  <c r="AM18" i="5"/>
  <c r="AL18" i="5"/>
  <c r="AK18" i="5"/>
  <c r="AJ18" i="5"/>
  <c r="AN17" i="5"/>
  <c r="AM17" i="5"/>
  <c r="AL17" i="5"/>
  <c r="AK17" i="5"/>
  <c r="AJ17" i="5"/>
  <c r="AN16" i="5"/>
  <c r="AL16" i="5"/>
  <c r="AK16" i="5"/>
  <c r="AJ16" i="5"/>
  <c r="AN15" i="5"/>
  <c r="AL15" i="5"/>
  <c r="AK15" i="5"/>
  <c r="AJ15" i="5"/>
  <c r="AN14" i="5"/>
  <c r="AL14" i="5"/>
  <c r="AK14" i="5"/>
  <c r="AJ14" i="5"/>
  <c r="AL13" i="4" l="1"/>
  <c r="AK13" i="4"/>
  <c r="AJ13" i="4"/>
  <c r="AI13" i="4"/>
  <c r="AH13" i="4"/>
  <c r="AG13" i="4"/>
  <c r="AF13" i="4"/>
  <c r="AL12" i="4"/>
  <c r="AK12" i="4"/>
  <c r="AJ12" i="4"/>
  <c r="AI12" i="4"/>
  <c r="AH12" i="4"/>
  <c r="AG12" i="4"/>
  <c r="AF12" i="4"/>
  <c r="AK10" i="4"/>
  <c r="AG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AJ10" i="4" s="1"/>
  <c r="N10" i="4"/>
  <c r="M10" i="4"/>
  <c r="L10" i="4"/>
  <c r="K10" i="4"/>
  <c r="J10" i="4"/>
  <c r="I10" i="4"/>
  <c r="AI10" i="4" s="1"/>
  <c r="H10" i="4"/>
  <c r="G10" i="4"/>
  <c r="F10" i="4"/>
  <c r="E10" i="4"/>
  <c r="AH10" i="4" s="1"/>
  <c r="D10" i="4"/>
  <c r="AF10" i="4" s="1"/>
  <c r="C10" i="4"/>
  <c r="AL10" i="4" l="1"/>
  <c r="AF40" i="3" l="1"/>
  <c r="AE40" i="3"/>
  <c r="AD40" i="3"/>
  <c r="AC40" i="3"/>
  <c r="AB40" i="3"/>
  <c r="AF39" i="3"/>
  <c r="AE39" i="3"/>
  <c r="AD39" i="3"/>
  <c r="AC39" i="3"/>
  <c r="AB39" i="3"/>
  <c r="AF38" i="3"/>
  <c r="AE38" i="3"/>
  <c r="AD38" i="3"/>
  <c r="AC38" i="3"/>
  <c r="AB38" i="3"/>
  <c r="AF36" i="3"/>
  <c r="AE36" i="3"/>
  <c r="AD36" i="3"/>
  <c r="AC36" i="3"/>
  <c r="AB36" i="3"/>
  <c r="AF35" i="3"/>
  <c r="AE35" i="3"/>
  <c r="AD35" i="3"/>
  <c r="AC35" i="3"/>
  <c r="AB35" i="3"/>
  <c r="AF34" i="3"/>
  <c r="AE34" i="3"/>
  <c r="AD34" i="3"/>
  <c r="AC34" i="3"/>
  <c r="AB34" i="3"/>
  <c r="AF32" i="3"/>
  <c r="AE32" i="3"/>
  <c r="AD32" i="3"/>
  <c r="AC32" i="3"/>
  <c r="AB32" i="3"/>
  <c r="AF31" i="3"/>
  <c r="AE31" i="3"/>
  <c r="AD31" i="3"/>
  <c r="AC31" i="3"/>
  <c r="AB31" i="3"/>
  <c r="AF30" i="3"/>
  <c r="AE30" i="3"/>
  <c r="AD30" i="3"/>
  <c r="AC30" i="3"/>
  <c r="AB30" i="3"/>
  <c r="AF20" i="3"/>
  <c r="AE20" i="3"/>
  <c r="AD20" i="3"/>
  <c r="AC20" i="3"/>
  <c r="AB20" i="3"/>
  <c r="AF19" i="3"/>
  <c r="AE19" i="3"/>
  <c r="AD19" i="3"/>
  <c r="AC19" i="3"/>
  <c r="AB19" i="3"/>
  <c r="AF18" i="3"/>
  <c r="AE18" i="3"/>
  <c r="AD18" i="3"/>
  <c r="AC18" i="3"/>
  <c r="AB18" i="3"/>
  <c r="AF16" i="3"/>
  <c r="AE16" i="3"/>
  <c r="AD16" i="3"/>
  <c r="AC16" i="3"/>
  <c r="AB16" i="3"/>
  <c r="AF15" i="3"/>
  <c r="AE15" i="3"/>
  <c r="AD15" i="3"/>
  <c r="AC15" i="3"/>
  <c r="AB15" i="3"/>
  <c r="AF14" i="3"/>
  <c r="AE14" i="3"/>
  <c r="AD14" i="3"/>
  <c r="AC14" i="3"/>
  <c r="AB14" i="3"/>
  <c r="AF12" i="3"/>
  <c r="AE12" i="3"/>
  <c r="AD12" i="3"/>
  <c r="AC12" i="3"/>
  <c r="AB12" i="3"/>
  <c r="AF11" i="3"/>
  <c r="AE11" i="3"/>
  <c r="AD11" i="3"/>
  <c r="AC11" i="3"/>
  <c r="AB11" i="3"/>
  <c r="AF10" i="3"/>
  <c r="AE10" i="3"/>
  <c r="AD10" i="3"/>
  <c r="AC10" i="3"/>
  <c r="AB10" i="3"/>
  <c r="AK102" i="2" l="1"/>
  <c r="AJ102" i="2"/>
  <c r="AI102" i="2"/>
  <c r="AH102" i="2"/>
  <c r="AG102" i="2"/>
  <c r="AF102" i="2"/>
  <c r="AE102" i="2"/>
  <c r="AK101" i="2"/>
  <c r="AJ101" i="2"/>
  <c r="AI101" i="2"/>
  <c r="AH101" i="2"/>
  <c r="AG101" i="2"/>
  <c r="AF101" i="2"/>
  <c r="AE101" i="2"/>
  <c r="AK100" i="2"/>
  <c r="AJ100" i="2"/>
  <c r="AI100" i="2"/>
  <c r="AH100" i="2"/>
  <c r="AG100" i="2"/>
  <c r="AF100" i="2"/>
  <c r="AE100" i="2"/>
  <c r="AK99" i="2"/>
  <c r="AJ99" i="2"/>
  <c r="AI99" i="2"/>
  <c r="AH99" i="2"/>
  <c r="AG99" i="2"/>
  <c r="AF99" i="2"/>
  <c r="AE99" i="2"/>
  <c r="AK98" i="2"/>
  <c r="AJ98" i="2"/>
  <c r="AI98" i="2"/>
  <c r="AH98" i="2"/>
  <c r="AG98" i="2"/>
  <c r="AF98" i="2"/>
  <c r="AE98" i="2"/>
  <c r="AK97" i="2"/>
  <c r="AJ97" i="2"/>
  <c r="AI97" i="2"/>
  <c r="AH97" i="2"/>
  <c r="AG97" i="2"/>
  <c r="AF97" i="2"/>
  <c r="AE97" i="2"/>
  <c r="AK96" i="2"/>
  <c r="AJ96" i="2"/>
  <c r="AI96" i="2"/>
  <c r="AH96" i="2"/>
  <c r="AG96" i="2"/>
  <c r="AF96" i="2"/>
  <c r="AE96" i="2"/>
  <c r="AK95" i="2"/>
  <c r="AJ95" i="2"/>
  <c r="AI95" i="2"/>
  <c r="AH95" i="2"/>
  <c r="AG95" i="2"/>
  <c r="AF95" i="2"/>
  <c r="AE95" i="2"/>
  <c r="AH94" i="2"/>
  <c r="AG94" i="2"/>
  <c r="AF94" i="2"/>
  <c r="AE94" i="2"/>
  <c r="AH93" i="2"/>
  <c r="AG93" i="2"/>
  <c r="AF93" i="2"/>
  <c r="AE93" i="2"/>
  <c r="AK92" i="2"/>
  <c r="AI92" i="2"/>
  <c r="AH92" i="2"/>
  <c r="AG92" i="2"/>
  <c r="AF92" i="2"/>
  <c r="AE92" i="2"/>
  <c r="AK91" i="2"/>
  <c r="AJ91" i="2"/>
  <c r="AI91" i="2"/>
  <c r="AH91" i="2"/>
  <c r="AG91" i="2"/>
  <c r="AF91" i="2"/>
  <c r="AE91" i="2"/>
  <c r="AK90" i="2"/>
  <c r="AJ90" i="2"/>
  <c r="AI90" i="2"/>
  <c r="AH90" i="2"/>
  <c r="AG90" i="2"/>
  <c r="AF90" i="2"/>
  <c r="AE90" i="2"/>
  <c r="AK89" i="2"/>
  <c r="AJ89" i="2"/>
  <c r="AI89" i="2"/>
  <c r="AH89" i="2"/>
  <c r="AG89" i="2"/>
  <c r="AF89" i="2"/>
  <c r="AE89" i="2"/>
  <c r="AK88" i="2"/>
  <c r="AJ88" i="2"/>
  <c r="AI88" i="2"/>
  <c r="AH88" i="2"/>
  <c r="AG88" i="2"/>
  <c r="AF88" i="2"/>
  <c r="AE88" i="2"/>
  <c r="AK87" i="2"/>
  <c r="AJ87" i="2"/>
  <c r="AI87" i="2"/>
  <c r="AH87" i="2"/>
  <c r="AG87" i="2"/>
  <c r="AF87" i="2"/>
  <c r="AE87" i="2"/>
  <c r="AK86" i="2"/>
  <c r="AJ86" i="2"/>
  <c r="AI86" i="2"/>
  <c r="AH86" i="2"/>
  <c r="AG86" i="2"/>
  <c r="AF86" i="2"/>
  <c r="AE86" i="2"/>
  <c r="AK85" i="2"/>
  <c r="AJ85" i="2"/>
  <c r="AI85" i="2"/>
  <c r="AH85" i="2"/>
  <c r="AG85" i="2"/>
  <c r="AF85" i="2"/>
  <c r="AE85" i="2"/>
  <c r="AK84" i="2"/>
  <c r="AI84" i="2"/>
  <c r="AH84" i="2"/>
  <c r="AG84" i="2"/>
  <c r="AF84" i="2"/>
  <c r="AE84" i="2"/>
  <c r="AH83" i="2"/>
  <c r="AG83" i="2"/>
  <c r="AF83" i="2"/>
  <c r="AE83" i="2"/>
  <c r="AH82" i="2"/>
  <c r="AG82" i="2"/>
  <c r="AF82" i="2"/>
  <c r="AE82" i="2"/>
  <c r="AH80" i="2"/>
  <c r="AG80" i="2"/>
  <c r="AH79" i="2"/>
  <c r="AG79" i="2"/>
  <c r="AH78" i="2"/>
  <c r="AG78" i="2"/>
  <c r="AK68" i="2"/>
  <c r="AJ68" i="2"/>
  <c r="AI68" i="2"/>
  <c r="AH68" i="2"/>
  <c r="AG68" i="2"/>
  <c r="AK67" i="2"/>
  <c r="AJ67" i="2"/>
  <c r="AI67" i="2"/>
  <c r="AH67" i="2"/>
  <c r="AG67" i="2"/>
  <c r="AK66" i="2"/>
  <c r="AJ66" i="2"/>
  <c r="AI66" i="2"/>
  <c r="AH66" i="2"/>
  <c r="AG66" i="2"/>
  <c r="AK65" i="2"/>
  <c r="AJ65" i="2"/>
  <c r="AI65" i="2"/>
  <c r="AH65" i="2"/>
  <c r="AG65" i="2"/>
  <c r="AK64" i="2"/>
  <c r="AJ64" i="2"/>
  <c r="AI64" i="2"/>
  <c r="AH64" i="2"/>
  <c r="AG64" i="2"/>
  <c r="AK63" i="2"/>
  <c r="AJ63" i="2"/>
  <c r="AI63" i="2"/>
  <c r="AH63" i="2"/>
  <c r="AG63" i="2"/>
  <c r="AK62" i="2"/>
  <c r="AJ62" i="2"/>
  <c r="AI62" i="2"/>
  <c r="AH62" i="2"/>
  <c r="AG62" i="2"/>
  <c r="AK61" i="2"/>
  <c r="AJ61" i="2"/>
  <c r="AI61" i="2"/>
  <c r="AH61" i="2"/>
  <c r="AG61" i="2"/>
  <c r="AH60" i="2"/>
  <c r="AG60" i="2"/>
  <c r="AH59" i="2"/>
  <c r="AG59" i="2"/>
  <c r="AH58" i="2"/>
  <c r="AG58" i="2"/>
  <c r="AK57" i="2"/>
  <c r="AJ57" i="2"/>
  <c r="AI57" i="2"/>
  <c r="AH57" i="2"/>
  <c r="AG57" i="2"/>
  <c r="AK56" i="2"/>
  <c r="AJ56" i="2"/>
  <c r="AI56" i="2"/>
  <c r="AH56" i="2"/>
  <c r="AG56" i="2"/>
  <c r="AK55" i="2"/>
  <c r="AJ55" i="2"/>
  <c r="AI55" i="2"/>
  <c r="AH55" i="2"/>
  <c r="AG55" i="2"/>
  <c r="AK54" i="2"/>
  <c r="AJ54" i="2"/>
  <c r="AI54" i="2"/>
  <c r="AH54" i="2"/>
  <c r="AG54" i="2"/>
  <c r="AK53" i="2"/>
  <c r="AJ53" i="2"/>
  <c r="AI53" i="2"/>
  <c r="AH53" i="2"/>
  <c r="AG53" i="2"/>
  <c r="AK52" i="2"/>
  <c r="AJ52" i="2"/>
  <c r="AI52" i="2"/>
  <c r="AH52" i="2"/>
  <c r="AG52" i="2"/>
  <c r="AK51" i="2"/>
  <c r="AJ51" i="2"/>
  <c r="AI51" i="2"/>
  <c r="AH51" i="2"/>
  <c r="AG51" i="2"/>
  <c r="AH50" i="2"/>
  <c r="AG50" i="2"/>
  <c r="AH49" i="2"/>
  <c r="AG49" i="2"/>
  <c r="AH48" i="2"/>
  <c r="AG48" i="2"/>
  <c r="AH46" i="2"/>
  <c r="AG46" i="2"/>
  <c r="AH45" i="2"/>
  <c r="AG45" i="2"/>
  <c r="AH44" i="2"/>
  <c r="AG44" i="2"/>
  <c r="AK34" i="2"/>
  <c r="AJ34" i="2"/>
  <c r="AI34" i="2"/>
  <c r="AH34" i="2"/>
  <c r="AG34" i="2"/>
  <c r="AK33" i="2"/>
  <c r="AJ33" i="2"/>
  <c r="AI33" i="2"/>
  <c r="AH33" i="2"/>
  <c r="AG33" i="2"/>
  <c r="AK32" i="2"/>
  <c r="AJ32" i="2"/>
  <c r="AI32" i="2"/>
  <c r="AH32" i="2"/>
  <c r="AG32" i="2"/>
  <c r="AK31" i="2"/>
  <c r="AJ31" i="2"/>
  <c r="AI31" i="2"/>
  <c r="AH31" i="2"/>
  <c r="AG31" i="2"/>
  <c r="AK30" i="2"/>
  <c r="AJ30" i="2"/>
  <c r="AI30" i="2"/>
  <c r="AH30" i="2"/>
  <c r="AG30" i="2"/>
  <c r="AK29" i="2"/>
  <c r="AJ29" i="2"/>
  <c r="AI29" i="2"/>
  <c r="AH29" i="2"/>
  <c r="AG29" i="2"/>
  <c r="AK28" i="2"/>
  <c r="AI28" i="2"/>
  <c r="AH28" i="2"/>
  <c r="AG28" i="2"/>
  <c r="AK27" i="2"/>
  <c r="AJ27" i="2"/>
  <c r="AI27" i="2"/>
  <c r="AH27" i="2"/>
  <c r="AG27" i="2"/>
  <c r="AH26" i="2"/>
  <c r="AG26" i="2"/>
  <c r="AH25" i="2"/>
  <c r="AG25" i="2"/>
  <c r="AK24" i="2"/>
  <c r="AI24" i="2"/>
  <c r="AH24" i="2"/>
  <c r="AG24" i="2"/>
  <c r="AK23" i="2"/>
  <c r="AJ23" i="2"/>
  <c r="AI23" i="2"/>
  <c r="AH23" i="2"/>
  <c r="AG23" i="2"/>
  <c r="AK22" i="2"/>
  <c r="AJ22" i="2"/>
  <c r="AI22" i="2"/>
  <c r="AH22" i="2"/>
  <c r="AG22" i="2"/>
  <c r="AK21" i="2"/>
  <c r="AJ21" i="2"/>
  <c r="AI21" i="2"/>
  <c r="AH21" i="2"/>
  <c r="AG21" i="2"/>
  <c r="AK20" i="2"/>
  <c r="AJ20" i="2"/>
  <c r="AI20" i="2"/>
  <c r="AH20" i="2"/>
  <c r="AG20" i="2"/>
  <c r="AK19" i="2"/>
  <c r="AJ19" i="2"/>
  <c r="AI19" i="2"/>
  <c r="AH19" i="2"/>
  <c r="AG19" i="2"/>
  <c r="AK18" i="2"/>
  <c r="AJ18" i="2"/>
  <c r="AI18" i="2"/>
  <c r="AH18" i="2"/>
  <c r="AG18" i="2"/>
  <c r="AK17" i="2"/>
  <c r="AI17" i="2"/>
  <c r="AH17" i="2"/>
  <c r="AG17" i="2"/>
  <c r="AK16" i="2"/>
  <c r="AI16" i="2"/>
  <c r="AH16" i="2"/>
  <c r="AG16" i="2"/>
  <c r="AH15" i="2"/>
  <c r="AG15" i="2"/>
  <c r="AH14" i="2"/>
  <c r="AG14" i="2"/>
  <c r="AH12" i="2"/>
  <c r="AG12" i="2"/>
  <c r="AH11" i="2"/>
  <c r="AG11" i="2"/>
  <c r="AH10" i="2"/>
  <c r="AG10" i="2"/>
  <c r="AI69" i="1" l="1"/>
  <c r="AH69" i="1"/>
  <c r="AG69" i="1"/>
  <c r="AF69" i="1"/>
  <c r="AE69" i="1"/>
  <c r="AD69" i="1"/>
  <c r="AC69" i="1"/>
  <c r="AI68" i="1"/>
  <c r="AH68" i="1"/>
  <c r="AG68" i="1"/>
  <c r="AF68" i="1"/>
  <c r="AE68" i="1"/>
  <c r="AD68" i="1"/>
  <c r="AC68" i="1"/>
  <c r="AI66" i="1"/>
  <c r="AH66" i="1"/>
  <c r="AG66" i="1"/>
  <c r="AF66" i="1"/>
  <c r="AE66" i="1"/>
  <c r="AD66" i="1"/>
  <c r="AC66" i="1"/>
  <c r="AI65" i="1"/>
  <c r="AH65" i="1"/>
  <c r="AG65" i="1"/>
  <c r="AF65" i="1"/>
  <c r="AE65" i="1"/>
  <c r="AD65" i="1"/>
  <c r="AC65" i="1"/>
  <c r="AI63" i="1"/>
  <c r="AH63" i="1"/>
  <c r="AG63" i="1"/>
  <c r="AF63" i="1"/>
  <c r="AE63" i="1"/>
  <c r="AD63" i="1"/>
  <c r="AC63" i="1"/>
  <c r="AI62" i="1"/>
  <c r="AH62" i="1"/>
  <c r="AG62" i="1"/>
  <c r="AF62" i="1"/>
  <c r="AE62" i="1"/>
  <c r="AD62" i="1"/>
  <c r="AC62" i="1"/>
  <c r="AI60" i="1"/>
  <c r="AH60" i="1"/>
  <c r="AG60" i="1"/>
  <c r="AF60" i="1"/>
  <c r="AE60" i="1"/>
  <c r="AD60" i="1"/>
  <c r="AC60" i="1"/>
  <c r="AI59" i="1"/>
  <c r="AH59" i="1"/>
  <c r="AG59" i="1"/>
  <c r="AF59" i="1"/>
  <c r="AE59" i="1"/>
  <c r="AD59" i="1"/>
  <c r="AC59" i="1"/>
  <c r="AI58" i="1"/>
  <c r="AH58" i="1"/>
  <c r="AG58" i="1"/>
  <c r="AF58" i="1"/>
  <c r="AE58" i="1"/>
  <c r="AD58" i="1"/>
  <c r="AC58" i="1"/>
  <c r="AI56" i="1"/>
  <c r="AH56" i="1"/>
  <c r="AG56" i="1"/>
  <c r="AF56" i="1"/>
  <c r="AE56" i="1"/>
  <c r="AD56" i="1"/>
  <c r="AC56" i="1"/>
  <c r="AI55" i="1"/>
  <c r="AH55" i="1"/>
  <c r="AG55" i="1"/>
  <c r="AF55" i="1"/>
  <c r="AE55" i="1"/>
  <c r="AD55" i="1"/>
  <c r="AC55" i="1"/>
  <c r="AI54" i="1"/>
  <c r="AH54" i="1"/>
  <c r="AG54" i="1"/>
  <c r="AF54" i="1"/>
  <c r="AE54" i="1"/>
  <c r="AD54" i="1"/>
  <c r="AC54" i="1"/>
  <c r="AI52" i="1"/>
  <c r="AH52" i="1"/>
  <c r="AG52" i="1"/>
  <c r="AF52" i="1"/>
  <c r="AE52" i="1"/>
  <c r="AD52" i="1"/>
  <c r="AC52" i="1"/>
  <c r="AI51" i="1"/>
  <c r="AH51" i="1"/>
  <c r="AG51" i="1"/>
  <c r="AF51" i="1"/>
  <c r="AE51" i="1"/>
  <c r="AD51" i="1"/>
  <c r="AC51" i="1"/>
  <c r="AI50" i="1"/>
  <c r="AH50" i="1"/>
  <c r="AG50" i="1"/>
  <c r="AF50" i="1"/>
  <c r="AE50" i="1"/>
  <c r="AD50" i="1"/>
  <c r="AC50" i="1"/>
  <c r="AI48" i="1"/>
  <c r="AG48" i="1"/>
  <c r="AF48" i="1"/>
  <c r="AE48" i="1"/>
  <c r="AD48" i="1"/>
  <c r="AC48" i="1"/>
  <c r="AI47" i="1"/>
  <c r="AH47" i="1"/>
  <c r="AG47" i="1"/>
  <c r="AF47" i="1"/>
  <c r="AE47" i="1"/>
  <c r="AD47" i="1"/>
  <c r="AC47" i="1"/>
  <c r="AI46" i="1"/>
  <c r="AH46" i="1"/>
  <c r="AG46" i="1"/>
  <c r="AF46" i="1"/>
  <c r="AE46" i="1"/>
  <c r="AD46" i="1"/>
  <c r="AC46" i="1"/>
  <c r="AI44" i="1"/>
  <c r="AH44" i="1"/>
  <c r="AG44" i="1"/>
  <c r="AF44" i="1"/>
  <c r="AE44" i="1"/>
  <c r="AD44" i="1"/>
  <c r="AC44" i="1"/>
  <c r="AI43" i="1"/>
  <c r="AH43" i="1"/>
  <c r="AG43" i="1"/>
  <c r="AF43" i="1"/>
  <c r="AE43" i="1"/>
  <c r="AD43" i="1"/>
  <c r="AC43" i="1"/>
  <c r="AI41" i="1"/>
  <c r="AG41" i="1"/>
  <c r="AF41" i="1"/>
  <c r="AE41" i="1"/>
  <c r="AD41" i="1"/>
  <c r="AC41" i="1"/>
  <c r="AF40" i="1"/>
  <c r="AE40" i="1"/>
  <c r="AD40" i="1"/>
  <c r="AC40" i="1"/>
  <c r="AI39" i="1"/>
  <c r="AH39" i="1"/>
  <c r="AG39" i="1"/>
  <c r="AF39" i="1"/>
  <c r="AE39" i="1"/>
  <c r="AD39" i="1"/>
  <c r="AC39" i="1"/>
  <c r="AI38" i="1"/>
  <c r="AH38" i="1"/>
  <c r="AG38" i="1"/>
  <c r="AF38" i="1"/>
  <c r="AE38" i="1"/>
  <c r="AD38" i="1"/>
  <c r="AC38" i="1"/>
  <c r="AI37" i="1"/>
  <c r="AH37" i="1"/>
  <c r="AG37" i="1"/>
  <c r="AF37" i="1"/>
  <c r="AE37" i="1"/>
  <c r="AD37" i="1"/>
  <c r="AC37" i="1"/>
  <c r="AI35" i="1"/>
  <c r="AH35" i="1"/>
  <c r="AG35" i="1"/>
  <c r="AF35" i="1"/>
  <c r="AE35" i="1"/>
  <c r="AD35" i="1"/>
  <c r="AC35" i="1"/>
  <c r="AI34" i="1"/>
  <c r="AH34" i="1"/>
  <c r="AG34" i="1"/>
  <c r="AF34" i="1"/>
  <c r="AE34" i="1"/>
  <c r="AD34" i="1"/>
  <c r="AC34" i="1"/>
  <c r="AI33" i="1"/>
  <c r="AH33" i="1"/>
  <c r="AG33" i="1"/>
  <c r="AF33" i="1"/>
  <c r="AE33" i="1"/>
  <c r="AD33" i="1"/>
  <c r="AC33" i="1"/>
  <c r="AI32" i="1"/>
  <c r="AH32" i="1"/>
  <c r="AG32" i="1"/>
  <c r="AF32" i="1"/>
  <c r="AE32" i="1"/>
  <c r="AD32" i="1"/>
  <c r="AC32" i="1"/>
  <c r="AI31" i="1"/>
  <c r="AH31" i="1"/>
  <c r="AG31" i="1"/>
  <c r="AF31" i="1"/>
  <c r="AE31" i="1"/>
  <c r="AD31" i="1"/>
  <c r="AC31" i="1"/>
  <c r="AI30" i="1"/>
  <c r="AH30" i="1"/>
  <c r="AG30" i="1"/>
  <c r="AF30" i="1"/>
  <c r="AE30" i="1"/>
  <c r="AD30" i="1"/>
  <c r="AC30" i="1"/>
  <c r="AI28" i="1"/>
  <c r="AH28" i="1"/>
  <c r="AG28" i="1"/>
  <c r="AF28" i="1"/>
  <c r="AE28" i="1"/>
  <c r="AD28" i="1"/>
  <c r="AC28" i="1"/>
  <c r="AI27" i="1"/>
  <c r="AH27" i="1"/>
  <c r="AG27" i="1"/>
  <c r="AF27" i="1"/>
  <c r="AE27" i="1"/>
  <c r="AD27" i="1"/>
  <c r="AC27" i="1"/>
  <c r="AI26" i="1"/>
  <c r="AH26" i="1"/>
  <c r="AG26" i="1"/>
  <c r="AF26" i="1"/>
  <c r="AE26" i="1"/>
  <c r="AD26" i="1"/>
  <c r="AC26" i="1"/>
  <c r="AI24" i="1"/>
  <c r="AG24" i="1"/>
  <c r="AF24" i="1"/>
  <c r="AE24" i="1"/>
  <c r="AD24" i="1"/>
  <c r="AC24" i="1"/>
  <c r="AI23" i="1"/>
  <c r="AH23" i="1"/>
  <c r="AG23" i="1"/>
  <c r="AF23" i="1"/>
  <c r="AE23" i="1"/>
  <c r="AD23" i="1"/>
  <c r="AC23" i="1"/>
  <c r="AI22" i="1"/>
  <c r="AH22" i="1"/>
  <c r="AG22" i="1"/>
  <c r="AF22" i="1"/>
  <c r="AE22" i="1"/>
  <c r="AD22" i="1"/>
  <c r="AC22" i="1"/>
  <c r="AI21" i="1"/>
  <c r="AH21" i="1"/>
  <c r="AG21" i="1"/>
  <c r="AF21" i="1"/>
  <c r="AE21" i="1"/>
  <c r="AD21" i="1"/>
  <c r="AC21" i="1"/>
  <c r="AI20" i="1"/>
  <c r="AH20" i="1"/>
  <c r="AG20" i="1"/>
  <c r="AF20" i="1"/>
  <c r="AE20" i="1"/>
  <c r="AD20" i="1"/>
  <c r="AC20" i="1"/>
  <c r="AF18" i="1"/>
  <c r="AE18" i="1"/>
  <c r="AD18" i="1"/>
  <c r="AC18" i="1"/>
  <c r="AI17" i="1"/>
  <c r="AH17" i="1"/>
  <c r="AG17" i="1"/>
  <c r="AF17" i="1"/>
  <c r="AE17" i="1"/>
  <c r="AD17" i="1"/>
  <c r="AC17" i="1"/>
  <c r="AI16" i="1"/>
  <c r="AH16" i="1"/>
  <c r="AG16" i="1"/>
  <c r="AF16" i="1"/>
  <c r="AE16" i="1"/>
  <c r="AD16" i="1"/>
  <c r="AC16" i="1"/>
  <c r="AI15" i="1"/>
  <c r="AH15" i="1"/>
  <c r="AG15" i="1"/>
  <c r="AF15" i="1"/>
  <c r="AE15" i="1"/>
  <c r="AD15" i="1"/>
  <c r="AC15" i="1"/>
  <c r="AI13" i="1"/>
  <c r="AH13" i="1"/>
  <c r="AG13" i="1"/>
  <c r="AF13" i="1"/>
  <c r="AE13" i="1"/>
  <c r="AD13" i="1"/>
  <c r="AC13" i="1"/>
  <c r="AI12" i="1"/>
  <c r="AH12" i="1"/>
  <c r="AG12" i="1"/>
  <c r="AF12" i="1"/>
  <c r="AE12" i="1"/>
  <c r="AD12" i="1"/>
  <c r="AC12" i="1"/>
  <c r="AI10" i="1"/>
  <c r="AH10" i="1"/>
  <c r="AG10" i="1"/>
  <c r="AF10" i="1"/>
  <c r="AE10" i="1"/>
  <c r="AD10" i="1"/>
  <c r="AC10" i="1"/>
</calcChain>
</file>

<file path=xl/sharedStrings.xml><?xml version="1.0" encoding="utf-8"?>
<sst xmlns="http://schemas.openxmlformats.org/spreadsheetml/2006/main" count="818" uniqueCount="163">
  <si>
    <t>平成29年度　胃がん検診（胃部エックス線検査）結果報告（市町村別集計表）</t>
    <rPh sb="0" eb="2">
      <t>ヘイセイ</t>
    </rPh>
    <rPh sb="4" eb="6">
      <t>ネンド</t>
    </rPh>
    <rPh sb="7" eb="8">
      <t>イ</t>
    </rPh>
    <rPh sb="10" eb="12">
      <t>ケンシン</t>
    </rPh>
    <rPh sb="13" eb="15">
      <t>イブ</t>
    </rPh>
    <rPh sb="19" eb="20">
      <t>セン</t>
    </rPh>
    <rPh sb="20" eb="22">
      <t>ケンサ</t>
    </rPh>
    <rPh sb="23" eb="25">
      <t>ケッカ</t>
    </rPh>
    <rPh sb="25" eb="27">
      <t>ホウコク</t>
    </rPh>
    <rPh sb="28" eb="31">
      <t>シチョウソン</t>
    </rPh>
    <rPh sb="31" eb="32">
      <t>ベツ</t>
    </rPh>
    <rPh sb="32" eb="35">
      <t>シュウケイヒョウ</t>
    </rPh>
    <phoneticPr fontId="4"/>
  </si>
  <si>
    <t>※40歳以上</t>
    <rPh sb="3" eb="4">
      <t>サイ</t>
    </rPh>
    <rPh sb="4" eb="6">
      <t>イジョウ</t>
    </rPh>
    <phoneticPr fontId="4"/>
  </si>
  <si>
    <t>（平成30年3月末日現在）</t>
    <rPh sb="1" eb="3">
      <t>ヘイセイ</t>
    </rPh>
    <rPh sb="5" eb="6">
      <t>ネン</t>
    </rPh>
    <rPh sb="7" eb="8">
      <t>ガツ</t>
    </rPh>
    <rPh sb="8" eb="10">
      <t>マツジツ</t>
    </rPh>
    <rPh sb="10" eb="12">
      <t>ゲンザイ</t>
    </rPh>
    <phoneticPr fontId="4"/>
  </si>
  <si>
    <t xml:space="preserve"> 区     分</t>
  </si>
  <si>
    <t>対象者数</t>
    <rPh sb="0" eb="3">
      <t>タイショウシャ</t>
    </rPh>
    <rPh sb="3" eb="4">
      <t>スウ</t>
    </rPh>
    <phoneticPr fontId="10"/>
  </si>
  <si>
    <r>
      <t>受診者数
(</t>
    </r>
    <r>
      <rPr>
        <sz val="12"/>
        <rFont val="ＭＳ 明朝"/>
        <family val="1"/>
        <charset val="128"/>
      </rPr>
      <t>胃部X線検査実施数)</t>
    </r>
    <rPh sb="0" eb="3">
      <t>ジュシンシャ</t>
    </rPh>
    <rPh sb="3" eb="4">
      <t>スウ</t>
    </rPh>
    <rPh sb="6" eb="8">
      <t>イブ</t>
    </rPh>
    <rPh sb="9" eb="10">
      <t>セン</t>
    </rPh>
    <rPh sb="10" eb="12">
      <t>ケンサ</t>
    </rPh>
    <rPh sb="12" eb="14">
      <t>ジッシ</t>
    </rPh>
    <rPh sb="14" eb="15">
      <t>スウ</t>
    </rPh>
    <phoneticPr fontId="10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</si>
  <si>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10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</si>
  <si>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10"/>
  </si>
  <si>
    <t xml:space="preserve">     精               検               結               果</t>
  </si>
  <si>
    <t>精検未受診者</t>
    <rPh sb="0" eb="1">
      <t>セイ</t>
    </rPh>
    <rPh sb="1" eb="2">
      <t>ケン</t>
    </rPh>
    <rPh sb="2" eb="3">
      <t>ミ</t>
    </rPh>
    <rPh sb="3" eb="5">
      <t>ジュシン</t>
    </rPh>
    <rPh sb="5" eb="6">
      <t>シャ</t>
    </rPh>
    <phoneticPr fontId="10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</si>
  <si>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10"/>
  </si>
  <si>
    <t>前年度検診受診者</t>
    <rPh sb="0" eb="3">
      <t>ゼンネンド</t>
    </rPh>
    <rPh sb="3" eb="5">
      <t>ケンシン</t>
    </rPh>
    <rPh sb="5" eb="8">
      <t>ジュシンシャ</t>
    </rPh>
    <phoneticPr fontId="13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</si>
  <si>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13"/>
  </si>
  <si>
    <t>偶発症の有無別人数</t>
    <rPh sb="0" eb="3">
      <t>グウハツショウ</t>
    </rPh>
    <rPh sb="4" eb="6">
      <t>ウム</t>
    </rPh>
    <rPh sb="6" eb="7">
      <t>ベツ</t>
    </rPh>
    <rPh sb="7" eb="9">
      <t>ニンズウ</t>
    </rPh>
    <phoneticPr fontId="13"/>
  </si>
  <si>
    <t>受診率（毎年）</t>
    <rPh sb="4" eb="6">
      <t>マイトシ</t>
    </rPh>
    <phoneticPr fontId="4"/>
  </si>
  <si>
    <t>【参考】
受診率（隔年）</t>
    <rPh sb="1" eb="3">
      <t>サンコウ</t>
    </rPh>
    <rPh sb="9" eb="11">
      <t>カクネン</t>
    </rPh>
    <phoneticPr fontId="4"/>
  </si>
  <si>
    <t>要精検率</t>
  </si>
  <si>
    <t>精検受診率</t>
  </si>
  <si>
    <t>がん発見率</t>
  </si>
  <si>
    <t>早期がん割合</t>
  </si>
  <si>
    <t>陽性反応適中度</t>
    <rPh sb="4" eb="6">
      <t>テキチュウ</t>
    </rPh>
    <phoneticPr fontId="4"/>
  </si>
  <si>
    <t>異常なし</t>
    <rPh sb="0" eb="2">
      <t>イジョウ</t>
    </rPh>
    <phoneticPr fontId="10"/>
  </si>
  <si>
    <t>胃がん</t>
    <rPh sb="0" eb="1">
      <t>イ</t>
    </rPh>
    <phoneticPr fontId="4"/>
  </si>
  <si>
    <t>胃がんの疑い</t>
    <rPh sb="4" eb="5">
      <t>ウタガ</t>
    </rPh>
    <phoneticPr fontId="10"/>
  </si>
  <si>
    <t>胃ポリープ</t>
    <rPh sb="0" eb="1">
      <t>イ</t>
    </rPh>
    <phoneticPr fontId="10"/>
  </si>
  <si>
    <t>胃　潰　瘍</t>
    <rPh sb="0" eb="1">
      <t>イ</t>
    </rPh>
    <rPh sb="2" eb="3">
      <t>ツブ</t>
    </rPh>
    <rPh sb="4" eb="5">
      <t>ヨウ</t>
    </rPh>
    <phoneticPr fontId="10"/>
  </si>
  <si>
    <t>十二指腸潰瘍</t>
    <rPh sb="0" eb="4">
      <t>ジュウニシチョウ</t>
    </rPh>
    <rPh sb="4" eb="6">
      <t>カイヨウ</t>
    </rPh>
    <phoneticPr fontId="10"/>
  </si>
  <si>
    <t>胃・十二指腸潰瘍</t>
    <rPh sb="0" eb="1">
      <t>イ</t>
    </rPh>
    <rPh sb="2" eb="6">
      <t>ジュウニシチョウ</t>
    </rPh>
    <rPh sb="6" eb="8">
      <t>カイヨウ</t>
    </rPh>
    <phoneticPr fontId="10"/>
  </si>
  <si>
    <t>胃潰瘍はんこん</t>
    <rPh sb="0" eb="3">
      <t>イカイヨウ</t>
    </rPh>
    <phoneticPr fontId="10"/>
  </si>
  <si>
    <t>十二指腸
潰瘍はんこん</t>
    <rPh sb="0" eb="4">
      <t>ジュウニシチョウ</t>
    </rPh>
    <rPh sb="5" eb="7">
      <t>カイヨウ</t>
    </rPh>
    <phoneticPr fontId="10"/>
  </si>
  <si>
    <t>その他</t>
    <rPh sb="2" eb="3">
      <t>タ</t>
    </rPh>
    <phoneticPr fontId="10"/>
  </si>
  <si>
    <t>検診中/検診後</t>
    <rPh sb="0" eb="2">
      <t>ケンシン</t>
    </rPh>
    <rPh sb="2" eb="3">
      <t>チュウ</t>
    </rPh>
    <rPh sb="4" eb="6">
      <t>ケンシン</t>
    </rPh>
    <rPh sb="6" eb="7">
      <t>ゴ</t>
    </rPh>
    <phoneticPr fontId="13"/>
  </si>
  <si>
    <t>精密検査中/精密検査後</t>
    <rPh sb="0" eb="2">
      <t>セイミツ</t>
    </rPh>
    <rPh sb="2" eb="4">
      <t>ケンサ</t>
    </rPh>
    <rPh sb="4" eb="5">
      <t>チュウ</t>
    </rPh>
    <rPh sb="6" eb="8">
      <t>セイミツ</t>
    </rPh>
    <rPh sb="8" eb="10">
      <t>ケンサ</t>
    </rPh>
    <rPh sb="10" eb="11">
      <t>ゴ</t>
    </rPh>
    <phoneticPr fontId="13"/>
  </si>
  <si>
    <t>重篤な
偶発症を
確認</t>
    <rPh sb="0" eb="2">
      <t>ジュウトク</t>
    </rPh>
    <rPh sb="4" eb="6">
      <t>グウハツ</t>
    </rPh>
    <rPh sb="6" eb="7">
      <t>ショウ</t>
    </rPh>
    <rPh sb="9" eb="11">
      <t>カクニン</t>
    </rPh>
    <phoneticPr fontId="13"/>
  </si>
  <si>
    <t>偶発症による死亡
あり</t>
    <rPh sb="0" eb="3">
      <t>グウハツショウ</t>
    </rPh>
    <rPh sb="6" eb="8">
      <t>シボウ</t>
    </rPh>
    <phoneticPr fontId="13"/>
  </si>
  <si>
    <t>重篤な
偶発症を
確認</t>
    <rPh sb="0" eb="2">
      <t>ジュウトク</t>
    </rPh>
    <rPh sb="4" eb="7">
      <t>グウハツショウ</t>
    </rPh>
    <rPh sb="9" eb="11">
      <t>カクニン</t>
    </rPh>
    <phoneticPr fontId="13"/>
  </si>
  <si>
    <t>偶発症による死亡
あり</t>
    <rPh sb="0" eb="2">
      <t>グウハツ</t>
    </rPh>
    <rPh sb="2" eb="3">
      <t>ショウ</t>
    </rPh>
    <rPh sb="6" eb="8">
      <t>シボウ</t>
    </rPh>
    <phoneticPr fontId="13"/>
  </si>
  <si>
    <t>進行
がん</t>
    <rPh sb="0" eb="2">
      <t>シンコウ</t>
    </rPh>
    <phoneticPr fontId="10"/>
  </si>
  <si>
    <t>早期
がん</t>
    <rPh sb="0" eb="2">
      <t>ソウキ</t>
    </rPh>
    <phoneticPr fontId="10"/>
  </si>
  <si>
    <t>深達度
不明
がん</t>
    <rPh sb="0" eb="1">
      <t>シン</t>
    </rPh>
    <rPh sb="1" eb="2">
      <t>タチ</t>
    </rPh>
    <rPh sb="2" eb="3">
      <t>ド</t>
    </rPh>
    <rPh sb="4" eb="5">
      <t>フ</t>
    </rPh>
    <rPh sb="5" eb="6">
      <t>メイ</t>
    </rPh>
    <phoneticPr fontId="10"/>
  </si>
  <si>
    <t>計</t>
    <phoneticPr fontId="10"/>
  </si>
  <si>
    <t>粘膜内
がん
(再掲)</t>
    <rPh sb="0" eb="2">
      <t>ネンマク</t>
    </rPh>
    <rPh sb="2" eb="3">
      <t>ナイ</t>
    </rPh>
    <rPh sb="8" eb="10">
      <t>サイケイ</t>
    </rPh>
    <phoneticPr fontId="10"/>
  </si>
  <si>
    <t>県　計</t>
    <phoneticPr fontId="10"/>
  </si>
  <si>
    <t>市　計</t>
    <phoneticPr fontId="10"/>
  </si>
  <si>
    <t>町村計</t>
    <phoneticPr fontId="10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</si>
  <si>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3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</si>
  <si>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</si>
  <si>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</si>
  <si>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</si>
  <si>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-</t>
    <phoneticPr fontId="4"/>
  </si>
  <si>
    <t>-</t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</si>
  <si>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3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</si>
  <si>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</si>
  <si>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</si>
  <si>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</si>
  <si>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</si>
  <si>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-</t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</si>
  <si>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3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</si>
  <si>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</si>
  <si>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</si>
  <si>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3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</si>
  <si>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</si>
  <si>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</si>
  <si>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</si>
  <si>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</si>
  <si>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</si>
  <si>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3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</si>
  <si>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</si>
  <si>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</si>
  <si>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</si>
  <si>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-</t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</si>
  <si>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</si>
  <si>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3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</si>
  <si>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</si>
  <si>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3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</si>
  <si>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</si>
  <si>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</si>
  <si>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3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</si>
  <si>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</si>
  <si>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</si>
  <si>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3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</si>
  <si>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</si>
  <si>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</si>
  <si>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3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</si>
  <si>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</si>
  <si>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</si>
  <si>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3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</si>
  <si>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</si>
  <si>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3"/>
  </si>
  <si>
    <t>佐渡市</t>
    <rPh sb="0" eb="3">
      <t>サドシ</t>
    </rPh>
    <phoneticPr fontId="4"/>
  </si>
  <si>
    <t>新潟市</t>
    <rPh sb="0" eb="2">
      <t>ニイガタ</t>
    </rPh>
    <rPh sb="2" eb="3">
      <t>シ</t>
    </rPh>
    <phoneticPr fontId="13"/>
  </si>
  <si>
    <t>新潟市</t>
    <rPh sb="0" eb="3">
      <t>ニイガタシ</t>
    </rPh>
    <phoneticPr fontId="4"/>
  </si>
  <si>
    <t>平成29年度　胃がん検診（胃部エックス線検査）結果報告（年齢階級別集計表）1/3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4"/>
  </si>
  <si>
    <t>初診</t>
    <rPh sb="0" eb="2">
      <t>ショシン</t>
    </rPh>
    <phoneticPr fontId="4"/>
  </si>
  <si>
    <t>(平成30年3月末日現在)</t>
    <phoneticPr fontId="4"/>
  </si>
  <si>
    <t>受診者数
（胃部Ｘ線検査実施数）</t>
    <rPh sb="0" eb="3">
      <t>ジュシンシャ</t>
    </rPh>
    <rPh sb="3" eb="4">
      <t>スウ</t>
    </rPh>
    <rPh sb="6" eb="8">
      <t>イブ</t>
    </rPh>
    <rPh sb="9" eb="10">
      <t>セン</t>
    </rPh>
    <rPh sb="10" eb="12">
      <t>ケンサ</t>
    </rPh>
    <rPh sb="12" eb="14">
      <t>ジッシ</t>
    </rPh>
    <rPh sb="14" eb="15">
      <t>スウ</t>
    </rPh>
    <phoneticPr fontId="10"/>
  </si>
  <si>
    <t>精　検　結　果</t>
    <rPh sb="0" eb="1">
      <t>セイ</t>
    </rPh>
    <rPh sb="2" eb="3">
      <t>ケン</t>
    </rPh>
    <rPh sb="4" eb="5">
      <t>ケツ</t>
    </rPh>
    <rPh sb="6" eb="7">
      <t>ハテ</t>
    </rPh>
    <phoneticPr fontId="4"/>
  </si>
  <si>
    <t>受診率(毎年）</t>
    <rPh sb="4" eb="6">
      <t>マイトシ</t>
    </rPh>
    <phoneticPr fontId="4"/>
  </si>
  <si>
    <t>【参考】
受診率（隔年）</t>
    <rPh sb="1" eb="3">
      <t>サンコウ</t>
    </rPh>
    <rPh sb="5" eb="7">
      <t>ジュシン</t>
    </rPh>
    <rPh sb="9" eb="11">
      <t>カクネン</t>
    </rPh>
    <rPh sb="10" eb="11">
      <t>トシ</t>
    </rPh>
    <phoneticPr fontId="4"/>
  </si>
  <si>
    <t>胃がん</t>
    <rPh sb="0" eb="1">
      <t>イ</t>
    </rPh>
    <phoneticPr fontId="10"/>
  </si>
  <si>
    <t>検診中/
検診後</t>
    <rPh sb="0" eb="2">
      <t>ケンシン</t>
    </rPh>
    <rPh sb="2" eb="3">
      <t>チュウ</t>
    </rPh>
    <rPh sb="5" eb="7">
      <t>ケンシン</t>
    </rPh>
    <rPh sb="7" eb="8">
      <t>ゴ</t>
    </rPh>
    <phoneticPr fontId="13"/>
  </si>
  <si>
    <t>偶発症による死亡あり</t>
    <rPh sb="0" eb="3">
      <t>グウハツショウ</t>
    </rPh>
    <rPh sb="6" eb="8">
      <t>シボウ</t>
    </rPh>
    <phoneticPr fontId="13"/>
  </si>
  <si>
    <t>偶発症による死亡あり</t>
    <rPh sb="0" eb="2">
      <t>グウハツ</t>
    </rPh>
    <rPh sb="2" eb="3">
      <t>ショウ</t>
    </rPh>
    <rPh sb="6" eb="8">
      <t>シボウ</t>
    </rPh>
    <phoneticPr fontId="13"/>
  </si>
  <si>
    <t xml:space="preserve"> 男 40歳未満</t>
  </si>
  <si>
    <t>-</t>
    <phoneticPr fontId="4"/>
  </si>
  <si>
    <t>-</t>
    <phoneticPr fontId="4"/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</si>
  <si>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</si>
  <si>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</si>
  <si>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</si>
  <si>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</si>
  <si>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</si>
  <si>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</si>
  <si>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</si>
  <si>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</si>
  <si>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</si>
  <si>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</si>
  <si>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</si>
  <si>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</si>
  <si>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</si>
  <si>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</si>
  <si>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>平成29年度　胃がん検診（胃部エックス線検査）結果報告（年齢階級別集計表）2/3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4"/>
  </si>
  <si>
    <t>再診</t>
    <rPh sb="0" eb="2">
      <t>サイシン</t>
    </rPh>
    <phoneticPr fontId="4"/>
  </si>
  <si>
    <t>（平成30年3月末日現在）</t>
    <phoneticPr fontId="4"/>
  </si>
  <si>
    <t>[参考]受診率【隔年】</t>
    <rPh sb="1" eb="3">
      <t>サンコウ</t>
    </rPh>
    <rPh sb="8" eb="10">
      <t>カクネン</t>
    </rPh>
    <rPh sb="9" eb="10">
      <t>トシ</t>
    </rPh>
    <phoneticPr fontId="4"/>
  </si>
  <si>
    <t>平成29年度　胃がん検診（胃部エックス線検査）結果報告（年齢階級別集計表）3/3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4"/>
  </si>
  <si>
    <t>初診・再診合計</t>
    <rPh sb="0" eb="2">
      <t>ショシン</t>
    </rPh>
    <rPh sb="3" eb="5">
      <t>サイシン</t>
    </rPh>
    <rPh sb="5" eb="7">
      <t>ゴウケイ</t>
    </rPh>
    <phoneticPr fontId="4"/>
  </si>
  <si>
    <t>平成29年度　胃がん検診結果報告（検診方法別集計表）</t>
    <rPh sb="0" eb="2">
      <t>ヘイセイ</t>
    </rPh>
    <rPh sb="4" eb="6">
      <t>ネンド</t>
    </rPh>
    <rPh sb="7" eb="8">
      <t>イ</t>
    </rPh>
    <rPh sb="10" eb="12">
      <t>ケンシン</t>
    </rPh>
    <rPh sb="12" eb="14">
      <t>ケッカ</t>
    </rPh>
    <rPh sb="14" eb="16">
      <t>ホウコク</t>
    </rPh>
    <rPh sb="17" eb="19">
      <t>ケンシン</t>
    </rPh>
    <rPh sb="19" eb="21">
      <t>ホウホウ</t>
    </rPh>
    <rPh sb="21" eb="22">
      <t>ベツ</t>
    </rPh>
    <rPh sb="22" eb="25">
      <t>シュウケイヒョウ</t>
    </rPh>
    <phoneticPr fontId="4"/>
  </si>
  <si>
    <t xml:space="preserve">検診車 </t>
    <phoneticPr fontId="10"/>
  </si>
  <si>
    <t xml:space="preserve"> 区　分</t>
    <rPh sb="1" eb="2">
      <t>ク</t>
    </rPh>
    <rPh sb="3" eb="4">
      <t>ブン</t>
    </rPh>
    <phoneticPr fontId="4"/>
  </si>
  <si>
    <r>
      <t xml:space="preserve">受診者数
</t>
    </r>
    <r>
      <rPr>
        <sz val="13"/>
        <rFont val="ＭＳ 明朝"/>
        <family val="1"/>
        <charset val="128"/>
      </rPr>
      <t>（胃部X線検査実施数）</t>
    </r>
    <rPh sb="0" eb="3">
      <t>ジュシンシャ</t>
    </rPh>
    <rPh sb="3" eb="4">
      <t>スウ</t>
    </rPh>
    <rPh sb="6" eb="8">
      <t>イブ</t>
    </rPh>
    <rPh sb="9" eb="10">
      <t>セン</t>
    </rPh>
    <rPh sb="10" eb="12">
      <t>ケンサ</t>
    </rPh>
    <rPh sb="12" eb="14">
      <t>ジッシ</t>
    </rPh>
    <rPh sb="14" eb="15">
      <t>スウ</t>
    </rPh>
    <phoneticPr fontId="10"/>
  </si>
  <si>
    <t xml:space="preserve">  男</t>
  </si>
  <si>
    <t xml:space="preserve">  初  診</t>
  </si>
  <si>
    <t xml:space="preserve">  再  診</t>
  </si>
  <si>
    <t xml:space="preserve">  計</t>
  </si>
  <si>
    <t xml:space="preserve">  女</t>
  </si>
  <si>
    <t>初  診</t>
  </si>
  <si>
    <t>再  診</t>
  </si>
  <si>
    <t xml:space="preserve">  男女計</t>
  </si>
  <si>
    <t>※40歳以上のみ計上</t>
    <rPh sb="3" eb="6">
      <t>サイイジョウ</t>
    </rPh>
    <rPh sb="8" eb="10">
      <t>ケイジョウ</t>
    </rPh>
    <phoneticPr fontId="10"/>
  </si>
  <si>
    <t>施設</t>
    <rPh sb="0" eb="2">
      <t>シセツ</t>
    </rPh>
    <phoneticPr fontId="10"/>
  </si>
  <si>
    <t>（平成30年3月末日現在）</t>
    <phoneticPr fontId="4"/>
  </si>
  <si>
    <t>区　分</t>
    <rPh sb="0" eb="1">
      <t>ク</t>
    </rPh>
    <rPh sb="2" eb="3">
      <t>ブン</t>
    </rPh>
    <phoneticPr fontId="4"/>
  </si>
  <si>
    <t>受診者数
（X線撮影実施数）</t>
    <rPh sb="0" eb="3">
      <t>ジュシンシャ</t>
    </rPh>
    <rPh sb="3" eb="4">
      <t>スウ</t>
    </rPh>
    <rPh sb="7" eb="8">
      <t>セン</t>
    </rPh>
    <rPh sb="8" eb="10">
      <t>サツエイ</t>
    </rPh>
    <rPh sb="10" eb="12">
      <t>ジッシ</t>
    </rPh>
    <rPh sb="12" eb="13">
      <t>スウ</t>
    </rPh>
    <phoneticPr fontId="10"/>
  </si>
  <si>
    <t>計</t>
    <phoneticPr fontId="10"/>
  </si>
  <si>
    <t>平成29年度　胎内市・新潟市胃がん検診（胃内視鏡検査）結果報告（市町村別集計表）</t>
    <rPh sb="0" eb="2">
      <t>ヘイセイ</t>
    </rPh>
    <rPh sb="4" eb="6">
      <t>ネンド</t>
    </rPh>
    <rPh sb="7" eb="10">
      <t>タイナイシ</t>
    </rPh>
    <rPh sb="11" eb="14">
      <t>ニイガタシ</t>
    </rPh>
    <rPh sb="14" eb="15">
      <t>イ</t>
    </rPh>
    <rPh sb="17" eb="19">
      <t>ケンシン</t>
    </rPh>
    <rPh sb="20" eb="21">
      <t>イ</t>
    </rPh>
    <rPh sb="21" eb="24">
      <t>ナイシキョウ</t>
    </rPh>
    <rPh sb="24" eb="26">
      <t>ケンサ</t>
    </rPh>
    <rPh sb="27" eb="29">
      <t>ケッカ</t>
    </rPh>
    <rPh sb="29" eb="31">
      <t>ホウコク</t>
    </rPh>
    <rPh sb="32" eb="35">
      <t>シチョウソン</t>
    </rPh>
    <rPh sb="35" eb="36">
      <t>ベツ</t>
    </rPh>
    <rPh sb="36" eb="39">
      <t>シュウケイヒョウ</t>
    </rPh>
    <phoneticPr fontId="4"/>
  </si>
  <si>
    <t>※40歳以上</t>
    <rPh sb="3" eb="6">
      <t>サイイジョウ</t>
    </rPh>
    <phoneticPr fontId="4"/>
  </si>
  <si>
    <t>受診者数
（胃内視鏡検査実施数）</t>
    <rPh sb="0" eb="3">
      <t>ジュシンシャ</t>
    </rPh>
    <rPh sb="3" eb="4">
      <t>スウ</t>
    </rPh>
    <rPh sb="6" eb="7">
      <t>イ</t>
    </rPh>
    <rPh sb="7" eb="10">
      <t>ナイシキョウ</t>
    </rPh>
    <rPh sb="10" eb="12">
      <t>ケンサ</t>
    </rPh>
    <rPh sb="12" eb="14">
      <t>ジッシ</t>
    </rPh>
    <rPh sb="14" eb="15">
      <t>スウ</t>
    </rPh>
    <phoneticPr fontId="10"/>
  </si>
  <si>
    <t>要精密検査者</t>
    <rPh sb="0" eb="1">
      <t>ヨウ</t>
    </rPh>
    <rPh sb="1" eb="3">
      <t>セイミツ</t>
    </rPh>
    <rPh sb="3" eb="6">
      <t>ケンサシャ</t>
    </rPh>
    <phoneticPr fontId="23"/>
  </si>
  <si>
    <t>【参考】受診率（隔年）</t>
    <rPh sb="1" eb="3">
      <t>サンコウ</t>
    </rPh>
    <rPh sb="4" eb="6">
      <t>ジュシン</t>
    </rPh>
    <rPh sb="8" eb="10">
      <t>カクネン</t>
    </rPh>
    <phoneticPr fontId="4"/>
  </si>
  <si>
    <t>検診時
生検
受診者数</t>
    <rPh sb="0" eb="3">
      <t>ケンシンジ</t>
    </rPh>
    <rPh sb="4" eb="6">
      <t>ナマケン</t>
    </rPh>
    <rPh sb="7" eb="10">
      <t>ジュシンシャ</t>
    </rPh>
    <rPh sb="10" eb="11">
      <t>スウ</t>
    </rPh>
    <phoneticPr fontId="23"/>
  </si>
  <si>
    <t>検診時生検未受診
のうち
要再検査者数</t>
    <rPh sb="0" eb="2">
      <t>ケンシン</t>
    </rPh>
    <rPh sb="2" eb="3">
      <t>ジ</t>
    </rPh>
    <rPh sb="3" eb="5">
      <t>ナマケン</t>
    </rPh>
    <rPh sb="5" eb="8">
      <t>ミジュシン</t>
    </rPh>
    <rPh sb="13" eb="14">
      <t>ヨウ</t>
    </rPh>
    <rPh sb="14" eb="17">
      <t>サイケンサ</t>
    </rPh>
    <rPh sb="17" eb="18">
      <t>シャ</t>
    </rPh>
    <rPh sb="18" eb="19">
      <t>スウ</t>
    </rPh>
    <phoneticPr fontId="23"/>
  </si>
  <si>
    <t>検診時生検受診者
のうち
要再生検者数</t>
    <rPh sb="0" eb="2">
      <t>ケンシン</t>
    </rPh>
    <rPh sb="2" eb="3">
      <t>ジ</t>
    </rPh>
    <rPh sb="3" eb="5">
      <t>ナマケン</t>
    </rPh>
    <rPh sb="5" eb="8">
      <t>ジュシンシャ</t>
    </rPh>
    <rPh sb="13" eb="14">
      <t>ヨウ</t>
    </rPh>
    <rPh sb="14" eb="15">
      <t>サイ</t>
    </rPh>
    <rPh sb="15" eb="17">
      <t>ナマケン</t>
    </rPh>
    <rPh sb="17" eb="18">
      <t>シャ</t>
    </rPh>
    <rPh sb="18" eb="19">
      <t>スウ</t>
    </rPh>
    <phoneticPr fontId="23"/>
  </si>
  <si>
    <t>平成29年度　胃がん検診（胃内視鏡検査）結果報告（年齢階級別集計表）1/3</t>
    <rPh sb="14" eb="17">
      <t>ナイシキョウ</t>
    </rPh>
    <rPh sb="25" eb="27">
      <t>ネンレイ</t>
    </rPh>
    <rPh sb="27" eb="29">
      <t>カイキュウ</t>
    </rPh>
    <rPh sb="29" eb="30">
      <t>ベツ</t>
    </rPh>
    <rPh sb="30" eb="33">
      <t>シュウケイヒョウ</t>
    </rPh>
    <phoneticPr fontId="4"/>
  </si>
  <si>
    <t>(平成30年3月末日現在)</t>
    <phoneticPr fontId="4"/>
  </si>
  <si>
    <t>[参考]受診率
（隔年）</t>
    <rPh sb="1" eb="3">
      <t>サンコウ</t>
    </rPh>
    <rPh sb="9" eb="11">
      <t>カクネン</t>
    </rPh>
    <phoneticPr fontId="4"/>
  </si>
  <si>
    <t>計</t>
    <phoneticPr fontId="10"/>
  </si>
  <si>
    <t>-</t>
    <phoneticPr fontId="4"/>
  </si>
  <si>
    <t>-</t>
    <phoneticPr fontId="4"/>
  </si>
  <si>
    <t>平成29年度　胃がん検診（胃内視鏡検査）結果報告（年齢階級別集計表）2/3</t>
    <rPh sb="14" eb="17">
      <t>ナイシキョウ</t>
    </rPh>
    <rPh sb="25" eb="27">
      <t>ネンレイ</t>
    </rPh>
    <rPh sb="27" eb="29">
      <t>カイキュウ</t>
    </rPh>
    <rPh sb="29" eb="30">
      <t>ベツ</t>
    </rPh>
    <rPh sb="30" eb="33">
      <t>シュウケイヒョウ</t>
    </rPh>
    <phoneticPr fontId="4"/>
  </si>
  <si>
    <t>（平成30年3月末日現在）</t>
    <phoneticPr fontId="4"/>
  </si>
  <si>
    <t>-</t>
    <phoneticPr fontId="4"/>
  </si>
  <si>
    <t>平成29年度　胃がん検診（胃内視鏡検査）結果報告（年齢階級別集計表）3/3</t>
    <rPh sb="14" eb="17">
      <t>ナイシキョウ</t>
    </rPh>
    <rPh sb="25" eb="27">
      <t>ネンレイ</t>
    </rPh>
    <rPh sb="27" eb="29">
      <t>カイキュウ</t>
    </rPh>
    <rPh sb="29" eb="30">
      <t>ベツ</t>
    </rPh>
    <rPh sb="30" eb="33">
      <t>シュウケイヒョウ</t>
    </rPh>
    <phoneticPr fontId="4"/>
  </si>
  <si>
    <t>検診時生検
受診者数</t>
    <rPh sb="0" eb="3">
      <t>ケンシンジ</t>
    </rPh>
    <rPh sb="3" eb="5">
      <t>ナマケン</t>
    </rPh>
    <rPh sb="6" eb="9">
      <t>ジュシンシャ</t>
    </rPh>
    <rPh sb="9" eb="10">
      <t>スウ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</si>
</sst>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\-#,##0;\-"/>
    <numFmt numFmtId="177" formatCode="#,##0.0_ "/>
    <numFmt numFmtId="178" formatCode="#,##0.0;\-#,##0.0;\-"/>
    <numFmt numFmtId="179" formatCode="0.0_);[Red]\(0.0\)"/>
  </numFmts>
  <fonts count="37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3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3.5"/>
      <name val="FixedSys"/>
      <charset val="128"/>
    </font>
    <font>
      <sz val="16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5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FixedSys"/>
      <charset val="128"/>
    </font>
    <font>
      <sz val="16"/>
      <name val="FixedSys"/>
      <charset val="128"/>
    </font>
    <font>
      <sz val="15"/>
      <name val="FixedSys"/>
      <charset val="128"/>
    </font>
    <font>
      <b/>
      <sz val="2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FixedSys"/>
      <charset val="128"/>
    </font>
    <font>
      <sz val="12"/>
      <name val="FixedSys"/>
      <charset val="128"/>
    </font>
    <font>
      <b/>
      <sz val="14"/>
      <color indexed="10"/>
      <name val="ＭＳ 明朝"/>
      <family val="1"/>
      <charset val="128"/>
    </font>
    <font>
      <b/>
      <sz val="30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sz val="13"/>
      <name val="ＭＳ 明朝"/>
      <family val="1"/>
      <charset val="128"/>
    </font>
    <font>
      <b/>
      <sz val="35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482">
    <xf numFmtId="0" fontId="0" fillId="0" borderId="0" xfId="0"/>
    <xf numFmtId="176" fontId="2" fillId="0" borderId="0" xfId="1" applyNumberFormat="1" applyFont="1" applyFill="1" applyProtection="1"/>
    <xf numFmtId="176" fontId="5" fillId="0" borderId="0" xfId="1" applyNumberFormat="1" applyFont="1" applyFill="1" applyProtection="1"/>
    <xf numFmtId="176" fontId="6" fillId="0" borderId="0" xfId="1" applyNumberFormat="1" applyFont="1" applyFill="1" applyProtection="1"/>
    <xf numFmtId="177" fontId="5" fillId="0" borderId="0" xfId="1" applyNumberFormat="1" applyFont="1" applyFill="1" applyProtection="1"/>
    <xf numFmtId="176" fontId="7" fillId="0" borderId="0" xfId="1" applyNumberFormat="1" applyFont="1" applyFill="1" applyProtection="1"/>
    <xf numFmtId="177" fontId="5" fillId="0" borderId="1" xfId="1" applyNumberFormat="1" applyFont="1" applyFill="1" applyBorder="1" applyAlignment="1" applyProtection="1">
      <alignment horizontal="right"/>
      <protection locked="0"/>
    </xf>
    <xf numFmtId="177" fontId="5" fillId="0" borderId="1" xfId="0" applyNumberFormat="1" applyFont="1" applyFill="1" applyBorder="1" applyAlignment="1" applyProtection="1">
      <protection locked="0"/>
    </xf>
    <xf numFmtId="177" fontId="5" fillId="0" borderId="1" xfId="0" applyNumberFormat="1" applyFont="1" applyFill="1" applyBorder="1" applyAlignment="1" applyProtection="1">
      <alignment horizontal="right"/>
      <protection locked="0"/>
    </xf>
    <xf numFmtId="176" fontId="9" fillId="0" borderId="2" xfId="1" applyNumberFormat="1" applyFont="1" applyFill="1" applyBorder="1" applyAlignment="1" applyProtection="1">
      <alignment horizontal="center" vertical="center"/>
    </xf>
    <xf numFmtId="176" fontId="9" fillId="0" borderId="3" xfId="1" applyNumberFormat="1" applyFont="1" applyFill="1" applyBorder="1" applyAlignment="1" applyProtection="1">
      <alignment horizontal="center" vertical="center" textRotation="255"/>
    </xf>
    <xf numFmtId="176" fontId="9" fillId="0" borderId="3" xfId="1" applyNumberFormat="1" applyFont="1" applyFill="1" applyBorder="1" applyAlignment="1" applyProtection="1">
      <alignment horizontal="center" vertical="center" textRotation="255" wrapText="1"/>
    </xf>
    <xf numFmtId="176" fontId="9" fillId="0" borderId="4" xfId="1" applyNumberFormat="1" applyFont="1" applyFill="1" applyBorder="1" applyAlignment="1" applyProtection="1">
      <alignment horizontal="center" vertical="center"/>
    </xf>
    <xf numFmtId="176" fontId="9" fillId="0" borderId="5" xfId="1" applyNumberFormat="1" applyFont="1" applyFill="1" applyBorder="1" applyAlignment="1" applyProtection="1">
      <alignment horizontal="center" vertical="center"/>
    </xf>
    <xf numFmtId="176" fontId="9" fillId="0" borderId="6" xfId="1" applyNumberFormat="1" applyFont="1" applyFill="1" applyBorder="1" applyAlignment="1" applyProtection="1">
      <alignment horizontal="center" vertical="center"/>
    </xf>
    <xf numFmtId="176" fontId="12" fillId="0" borderId="7" xfId="2" applyNumberFormat="1" applyFont="1" applyFill="1" applyBorder="1" applyAlignment="1">
      <alignment horizontal="center" vertical="center" textRotation="255" wrapText="1"/>
    </xf>
    <xf numFmtId="176" fontId="14" fillId="0" borderId="7" xfId="2" applyNumberFormat="1" applyFont="1" applyFill="1" applyBorder="1" applyAlignment="1">
      <alignment horizontal="center" vertical="center" textRotation="255" wrapText="1"/>
    </xf>
    <xf numFmtId="176" fontId="12" fillId="0" borderId="7" xfId="2" applyNumberFormat="1" applyFont="1" applyFill="1" applyBorder="1" applyAlignment="1">
      <alignment horizontal="center" vertical="center" wrapText="1"/>
    </xf>
    <xf numFmtId="177" fontId="9" fillId="0" borderId="8" xfId="1" applyNumberFormat="1" applyFont="1" applyFill="1" applyBorder="1" applyAlignment="1" applyProtection="1">
      <alignment horizontal="center" vertical="center" textRotation="255"/>
    </xf>
    <xf numFmtId="177" fontId="9" fillId="0" borderId="8" xfId="1" applyNumberFormat="1" applyFont="1" applyFill="1" applyBorder="1" applyAlignment="1" applyProtection="1">
      <alignment horizontal="center" vertical="center" textRotation="255" wrapText="1"/>
    </xf>
    <xf numFmtId="177" fontId="9" fillId="0" borderId="3" xfId="1" applyNumberFormat="1" applyFont="1" applyFill="1" applyBorder="1" applyAlignment="1" applyProtection="1">
      <alignment horizontal="center" vertical="center" textRotation="255"/>
    </xf>
    <xf numFmtId="176" fontId="9" fillId="0" borderId="9" xfId="1" applyNumberFormat="1" applyFont="1" applyFill="1" applyBorder="1" applyAlignment="1" applyProtection="1">
      <alignment horizontal="center" vertical="center"/>
    </xf>
    <xf numFmtId="176" fontId="9" fillId="0" borderId="10" xfId="1" applyNumberFormat="1" applyFont="1" applyFill="1" applyBorder="1" applyAlignment="1" applyProtection="1">
      <alignment horizontal="center" vertical="center" textRotation="255"/>
    </xf>
    <xf numFmtId="176" fontId="9" fillId="0" borderId="11" xfId="1" applyNumberFormat="1" applyFont="1" applyFill="1" applyBorder="1" applyAlignment="1" applyProtection="1">
      <alignment horizontal="center" vertical="center"/>
    </xf>
    <xf numFmtId="176" fontId="9" fillId="0" borderId="8" xfId="1" applyNumberFormat="1" applyFont="1" applyFill="1" applyBorder="1" applyAlignment="1" applyProtection="1">
      <alignment horizontal="center" vertical="center"/>
    </xf>
    <xf numFmtId="176" fontId="15" fillId="0" borderId="3" xfId="1" applyNumberFormat="1" applyFont="1" applyFill="1" applyBorder="1" applyAlignment="1" applyProtection="1">
      <alignment horizontal="center" vertical="center" textRotation="255" shrinkToFit="1"/>
    </xf>
    <xf numFmtId="176" fontId="15" fillId="0" borderId="3" xfId="1" applyNumberFormat="1" applyFont="1" applyFill="1" applyBorder="1" applyAlignment="1" applyProtection="1">
      <alignment horizontal="center" vertical="center" textRotation="255" wrapText="1"/>
    </xf>
    <xf numFmtId="176" fontId="16" fillId="0" borderId="7" xfId="2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center" vertical="center" textRotation="255"/>
    </xf>
    <xf numFmtId="177" fontId="9" fillId="0" borderId="10" xfId="0" applyNumberFormat="1" applyFont="1" applyFill="1" applyBorder="1" applyAlignment="1">
      <alignment horizontal="center" vertical="center" textRotation="255"/>
    </xf>
    <xf numFmtId="176" fontId="9" fillId="0" borderId="1" xfId="1" applyNumberFormat="1" applyFont="1" applyFill="1" applyBorder="1" applyAlignment="1" applyProtection="1">
      <alignment horizontal="center" vertical="center"/>
    </xf>
    <xf numFmtId="176" fontId="9" fillId="0" borderId="13" xfId="1" applyNumberFormat="1" applyFont="1" applyFill="1" applyBorder="1" applyAlignment="1" applyProtection="1">
      <alignment horizontal="center" vertical="center"/>
    </xf>
    <xf numFmtId="176" fontId="15" fillId="0" borderId="10" xfId="1" applyNumberFormat="1" applyFont="1" applyFill="1" applyBorder="1" applyAlignment="1" applyProtection="1">
      <alignment horizontal="center" vertical="center" textRotation="255" shrinkToFit="1"/>
    </xf>
    <xf numFmtId="176" fontId="15" fillId="0" borderId="10" xfId="1" applyNumberFormat="1" applyFont="1" applyFill="1" applyBorder="1" applyAlignment="1" applyProtection="1">
      <alignment horizontal="center" vertical="center" textRotation="255"/>
    </xf>
    <xf numFmtId="176" fontId="17" fillId="0" borderId="7" xfId="2" applyNumberFormat="1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 applyProtection="1">
      <alignment horizontal="center" vertical="center" wrapText="1"/>
    </xf>
    <xf numFmtId="176" fontId="9" fillId="0" borderId="2" xfId="1" applyNumberFormat="1" applyFont="1" applyFill="1" applyBorder="1" applyAlignment="1" applyProtection="1">
      <alignment horizontal="center" vertical="center" wrapText="1"/>
    </xf>
    <xf numFmtId="176" fontId="18" fillId="0" borderId="6" xfId="1" applyNumberFormat="1" applyFont="1" applyFill="1" applyBorder="1" applyAlignment="1" applyProtection="1">
      <alignment horizontal="center"/>
    </xf>
    <xf numFmtId="176" fontId="18" fillId="0" borderId="3" xfId="1" applyNumberFormat="1" applyFont="1" applyFill="1" applyBorder="1" applyAlignment="1" applyProtection="1">
      <alignment horizontal="center" vertical="center" wrapText="1"/>
    </xf>
    <xf numFmtId="176" fontId="9" fillId="0" borderId="3" xfId="1" applyNumberFormat="1" applyFont="1" applyFill="1" applyBorder="1" applyAlignment="1" applyProtection="1">
      <alignment horizontal="center" vertical="center"/>
    </xf>
    <xf numFmtId="176" fontId="19" fillId="0" borderId="7" xfId="0" applyNumberFormat="1" applyFont="1" applyFill="1" applyBorder="1" applyAlignment="1">
      <alignment vertical="center"/>
    </xf>
    <xf numFmtId="176" fontId="9" fillId="0" borderId="10" xfId="1" applyNumberFormat="1" applyFont="1" applyFill="1" applyBorder="1" applyAlignment="1" applyProtection="1">
      <alignment horizontal="center" vertical="center"/>
    </xf>
    <xf numFmtId="176" fontId="18" fillId="0" borderId="3" xfId="1" applyNumberFormat="1" applyFont="1" applyFill="1" applyBorder="1" applyAlignment="1" applyProtection="1">
      <alignment horizontal="center" vertical="center" wrapText="1" shrinkToFit="1"/>
    </xf>
    <xf numFmtId="176" fontId="18" fillId="0" borderId="10" xfId="1" applyNumberFormat="1" applyFont="1" applyFill="1" applyBorder="1" applyAlignment="1" applyProtection="1">
      <alignment horizontal="center" vertical="center"/>
    </xf>
    <xf numFmtId="176" fontId="20" fillId="0" borderId="7" xfId="0" applyNumberFormat="1" applyFont="1" applyFill="1" applyBorder="1" applyAlignment="1">
      <alignment horizontal="center" vertical="center" textRotation="255"/>
    </xf>
    <xf numFmtId="176" fontId="21" fillId="0" borderId="7" xfId="0" applyNumberFormat="1" applyFont="1" applyFill="1" applyBorder="1" applyAlignment="1">
      <alignment horizontal="center" vertical="center" textRotation="255"/>
    </xf>
    <xf numFmtId="176" fontId="19" fillId="0" borderId="7" xfId="0" applyNumberFormat="1" applyFont="1" applyFill="1" applyBorder="1" applyAlignment="1">
      <alignment horizontal="center" vertical="center"/>
    </xf>
    <xf numFmtId="176" fontId="9" fillId="0" borderId="14" xfId="1" applyNumberFormat="1" applyFont="1" applyFill="1" applyBorder="1" applyAlignment="1" applyProtection="1">
      <alignment horizontal="center" vertical="center"/>
    </xf>
    <xf numFmtId="176" fontId="9" fillId="0" borderId="15" xfId="1" applyNumberFormat="1" applyFont="1" applyFill="1" applyBorder="1" applyAlignment="1" applyProtection="1">
      <alignment horizontal="center" vertical="center" textRotation="255"/>
    </xf>
    <xf numFmtId="176" fontId="9" fillId="0" borderId="15" xfId="1" applyNumberFormat="1" applyFont="1" applyFill="1" applyBorder="1" applyAlignment="1" applyProtection="1">
      <alignment horizontal="center" vertical="center"/>
    </xf>
    <xf numFmtId="176" fontId="18" fillId="0" borderId="15" xfId="1" applyNumberFormat="1" applyFont="1" applyFill="1" applyBorder="1" applyAlignment="1" applyProtection="1">
      <alignment horizontal="center" vertical="center" shrinkToFit="1"/>
    </xf>
    <xf numFmtId="176" fontId="18" fillId="0" borderId="15" xfId="1" applyNumberFormat="1" applyFont="1" applyFill="1" applyBorder="1" applyAlignment="1" applyProtection="1">
      <alignment horizontal="center" vertical="center"/>
    </xf>
    <xf numFmtId="176" fontId="15" fillId="0" borderId="15" xfId="1" applyNumberFormat="1" applyFont="1" applyFill="1" applyBorder="1" applyAlignment="1" applyProtection="1">
      <alignment horizontal="center" vertical="center" textRotation="255" shrinkToFit="1"/>
    </xf>
    <xf numFmtId="176" fontId="15" fillId="0" borderId="15" xfId="1" applyNumberFormat="1" applyFont="1" applyFill="1" applyBorder="1" applyAlignment="1" applyProtection="1">
      <alignment horizontal="center" vertical="center" textRotation="255"/>
    </xf>
    <xf numFmtId="177" fontId="9" fillId="0" borderId="13" xfId="0" applyNumberFormat="1" applyFont="1" applyFill="1" applyBorder="1" applyAlignment="1">
      <alignment horizontal="center" vertical="center" textRotation="255"/>
    </xf>
    <xf numFmtId="177" fontId="9" fillId="0" borderId="15" xfId="0" applyNumberFormat="1" applyFont="1" applyFill="1" applyBorder="1" applyAlignment="1">
      <alignment horizontal="center" vertical="center" textRotation="255"/>
    </xf>
    <xf numFmtId="176" fontId="9" fillId="0" borderId="3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11" xfId="1" applyNumberFormat="1" applyFont="1" applyFill="1" applyBorder="1" applyProtection="1"/>
    <xf numFmtId="177" fontId="5" fillId="0" borderId="0" xfId="0" applyNumberFormat="1" applyFont="1" applyFill="1" applyBorder="1" applyAlignment="1">
      <alignment horizontal="center" vertical="center" textRotation="255"/>
    </xf>
    <xf numFmtId="176" fontId="7" fillId="0" borderId="9" xfId="1" applyNumberFormat="1" applyFont="1" applyFill="1" applyBorder="1" applyProtection="1"/>
    <xf numFmtId="176" fontId="9" fillId="0" borderId="16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right"/>
    </xf>
    <xf numFmtId="177" fontId="5" fillId="0" borderId="17" xfId="0" applyNumberFormat="1" applyFont="1" applyFill="1" applyBorder="1" applyAlignment="1">
      <alignment horizontal="right"/>
    </xf>
    <xf numFmtId="177" fontId="5" fillId="0" borderId="18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9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shrinkToFit="1"/>
    </xf>
    <xf numFmtId="176" fontId="7" fillId="0" borderId="19" xfId="0" applyNumberFormat="1" applyFont="1" applyFill="1" applyBorder="1" applyAlignment="1">
      <alignment vertical="center"/>
    </xf>
    <xf numFmtId="176" fontId="9" fillId="0" borderId="10" xfId="1" applyNumberFormat="1" applyFont="1" applyFill="1" applyBorder="1" applyAlignment="1" applyProtection="1">
      <alignment horizontal="center"/>
    </xf>
    <xf numFmtId="176" fontId="9" fillId="0" borderId="16" xfId="0" applyNumberFormat="1" applyFont="1" applyFill="1" applyBorder="1" applyAlignment="1">
      <alignment horizontal="center" shrinkToFit="1"/>
    </xf>
    <xf numFmtId="176" fontId="9" fillId="0" borderId="15" xfId="1" applyNumberFormat="1" applyFont="1" applyFill="1" applyBorder="1" applyAlignment="1" applyProtection="1">
      <alignment horizontal="center"/>
    </xf>
    <xf numFmtId="176" fontId="5" fillId="0" borderId="14" xfId="1" applyNumberFormat="1" applyFont="1" applyFill="1" applyBorder="1" applyProtection="1"/>
    <xf numFmtId="176" fontId="5" fillId="0" borderId="1" xfId="1" applyNumberFormat="1" applyFont="1" applyFill="1" applyBorder="1" applyProtection="1"/>
    <xf numFmtId="177" fontId="5" fillId="0" borderId="1" xfId="1" applyNumberFormat="1" applyFont="1" applyFill="1" applyBorder="1" applyAlignment="1" applyProtection="1">
      <alignment horizontal="right" vertical="center"/>
    </xf>
    <xf numFmtId="177" fontId="7" fillId="0" borderId="0" xfId="1" applyNumberFormat="1" applyFont="1" applyFill="1" applyProtection="1"/>
    <xf numFmtId="176" fontId="22" fillId="0" borderId="0" xfId="1" applyNumberFormat="1" applyFont="1" applyFill="1" applyProtection="1"/>
    <xf numFmtId="176" fontId="18" fillId="0" borderId="0" xfId="1" applyNumberFormat="1" applyFont="1" applyFill="1" applyProtection="1"/>
    <xf numFmtId="176" fontId="23" fillId="0" borderId="0" xfId="1" applyNumberFormat="1" applyFont="1" applyFill="1" applyProtection="1"/>
    <xf numFmtId="176" fontId="18" fillId="0" borderId="0" xfId="1" applyNumberFormat="1" applyFont="1" applyFill="1" applyAlignment="1" applyProtection="1">
      <alignment horizontal="left"/>
      <protection locked="0"/>
    </xf>
    <xf numFmtId="176" fontId="18" fillId="0" borderId="0" xfId="1" applyNumberFormat="1" applyFont="1" applyFill="1" applyAlignment="1" applyProtection="1">
      <alignment horizontal="right"/>
    </xf>
    <xf numFmtId="177" fontId="18" fillId="0" borderId="0" xfId="1" applyNumberFormat="1" applyFont="1" applyFill="1" applyAlignment="1" applyProtection="1">
      <alignment horizontal="right"/>
    </xf>
    <xf numFmtId="176" fontId="24" fillId="0" borderId="0" xfId="1" applyNumberFormat="1" applyFont="1" applyFill="1" applyProtection="1"/>
    <xf numFmtId="176" fontId="23" fillId="0" borderId="0" xfId="1" applyNumberFormat="1" applyFont="1" applyFill="1" applyAlignment="1" applyProtection="1">
      <alignment vertical="center"/>
    </xf>
    <xf numFmtId="176" fontId="18" fillId="0" borderId="1" xfId="1" applyNumberFormat="1" applyFont="1" applyFill="1" applyBorder="1" applyAlignment="1" applyProtection="1">
      <alignment horizontal="right"/>
      <protection locked="0"/>
    </xf>
    <xf numFmtId="176" fontId="19" fillId="0" borderId="1" xfId="0" applyNumberFormat="1" applyFont="1" applyFill="1" applyBorder="1" applyAlignment="1" applyProtection="1">
      <protection locked="0"/>
    </xf>
    <xf numFmtId="176" fontId="19" fillId="0" borderId="0" xfId="0" applyNumberFormat="1" applyFont="1" applyFill="1" applyBorder="1" applyAlignment="1" applyProtection="1">
      <protection locked="0"/>
    </xf>
    <xf numFmtId="176" fontId="18" fillId="0" borderId="0" xfId="0" applyNumberFormat="1" applyFont="1" applyFill="1" applyBorder="1" applyAlignment="1" applyProtection="1">
      <protection locked="0"/>
    </xf>
    <xf numFmtId="176" fontId="18" fillId="0" borderId="0" xfId="0" applyNumberFormat="1" applyFont="1" applyFill="1" applyBorder="1" applyAlignment="1" applyProtection="1">
      <alignment horizontal="right"/>
      <protection locked="0"/>
    </xf>
    <xf numFmtId="177" fontId="23" fillId="0" borderId="0" xfId="1" applyNumberFormat="1" applyFont="1" applyFill="1" applyAlignment="1" applyProtection="1">
      <alignment horizontal="right"/>
    </xf>
    <xf numFmtId="177" fontId="23" fillId="0" borderId="1" xfId="1" applyNumberFormat="1" applyFont="1" applyFill="1" applyBorder="1" applyAlignment="1" applyProtection="1">
      <alignment horizontal="right"/>
      <protection locked="0"/>
    </xf>
    <xf numFmtId="177" fontId="18" fillId="0" borderId="1" xfId="1" applyNumberFormat="1" applyFont="1" applyFill="1" applyBorder="1" applyAlignment="1" applyProtection="1">
      <alignment horizontal="right"/>
      <protection locked="0"/>
    </xf>
    <xf numFmtId="176" fontId="18" fillId="0" borderId="2" xfId="1" applyNumberFormat="1" applyFont="1" applyFill="1" applyBorder="1" applyAlignment="1" applyProtection="1">
      <alignment horizontal="center" vertical="center"/>
    </xf>
    <xf numFmtId="176" fontId="18" fillId="0" borderId="11" xfId="1" applyNumberFormat="1" applyFont="1" applyFill="1" applyBorder="1" applyAlignment="1" applyProtection="1">
      <alignment horizontal="center" vertical="center"/>
    </xf>
    <xf numFmtId="176" fontId="18" fillId="0" borderId="8" xfId="1" applyNumberFormat="1" applyFont="1" applyFill="1" applyBorder="1" applyAlignment="1" applyProtection="1">
      <alignment horizontal="center" vertical="center"/>
    </xf>
    <xf numFmtId="176" fontId="18" fillId="0" borderId="3" xfId="1" applyNumberFormat="1" applyFont="1" applyFill="1" applyBorder="1" applyAlignment="1" applyProtection="1">
      <alignment horizontal="center" vertical="center" textRotation="255"/>
    </xf>
    <xf numFmtId="176" fontId="11" fillId="0" borderId="3" xfId="1" applyNumberFormat="1" applyFont="1" applyFill="1" applyBorder="1" applyAlignment="1" applyProtection="1">
      <alignment horizontal="center" vertical="center" textRotation="255" wrapText="1"/>
    </xf>
    <xf numFmtId="176" fontId="18" fillId="0" borderId="3" xfId="1" applyNumberFormat="1" applyFont="1" applyFill="1" applyBorder="1" applyAlignment="1" applyProtection="1">
      <alignment horizontal="center" vertical="center" textRotation="255" wrapText="1"/>
    </xf>
    <xf numFmtId="176" fontId="18" fillId="0" borderId="4" xfId="1" applyNumberFormat="1" applyFont="1" applyFill="1" applyBorder="1" applyAlignment="1" applyProtection="1">
      <alignment horizontal="center" vertical="center"/>
    </xf>
    <xf numFmtId="176" fontId="18" fillId="0" borderId="5" xfId="1" applyNumberFormat="1" applyFont="1" applyFill="1" applyBorder="1" applyAlignment="1" applyProtection="1">
      <alignment horizontal="center" vertical="center"/>
    </xf>
    <xf numFmtId="176" fontId="18" fillId="0" borderId="6" xfId="1" applyNumberFormat="1" applyFont="1" applyFill="1" applyBorder="1" applyAlignment="1" applyProtection="1">
      <alignment horizontal="center" vertical="center"/>
    </xf>
    <xf numFmtId="176" fontId="17" fillId="0" borderId="7" xfId="2" applyNumberFormat="1" applyFont="1" applyFill="1" applyBorder="1" applyAlignment="1">
      <alignment horizontal="center" vertical="center" textRotation="255" wrapText="1"/>
    </xf>
    <xf numFmtId="176" fontId="25" fillId="0" borderId="7" xfId="2" applyNumberFormat="1" applyFont="1" applyFill="1" applyBorder="1" applyAlignment="1">
      <alignment horizontal="center" vertical="center" textRotation="255" wrapText="1"/>
    </xf>
    <xf numFmtId="177" fontId="18" fillId="0" borderId="3" xfId="1" applyNumberFormat="1" applyFont="1" applyFill="1" applyBorder="1" applyAlignment="1" applyProtection="1">
      <alignment horizontal="center" vertical="center" textRotation="255"/>
    </xf>
    <xf numFmtId="177" fontId="18" fillId="0" borderId="3" xfId="1" applyNumberFormat="1" applyFont="1" applyFill="1" applyBorder="1" applyAlignment="1" applyProtection="1">
      <alignment horizontal="center" vertical="center" textRotation="255" wrapText="1"/>
    </xf>
    <xf numFmtId="176" fontId="18" fillId="0" borderId="0" xfId="1" applyNumberFormat="1" applyFont="1" applyFill="1" applyBorder="1" applyAlignment="1" applyProtection="1">
      <alignment horizontal="center" vertical="center" textRotation="255"/>
    </xf>
    <xf numFmtId="176" fontId="18" fillId="0" borderId="9" xfId="1" applyNumberFormat="1" applyFont="1" applyFill="1" applyBorder="1" applyAlignment="1" applyProtection="1">
      <alignment horizontal="center" vertical="center"/>
    </xf>
    <xf numFmtId="176" fontId="18" fillId="0" borderId="0" xfId="1" applyNumberFormat="1" applyFont="1" applyFill="1" applyBorder="1" applyAlignment="1" applyProtection="1">
      <alignment horizontal="center" vertical="center"/>
    </xf>
    <xf numFmtId="176" fontId="18" fillId="0" borderId="12" xfId="1" applyNumberFormat="1" applyFont="1" applyFill="1" applyBorder="1" applyAlignment="1" applyProtection="1">
      <alignment horizontal="center" vertical="center"/>
    </xf>
    <xf numFmtId="176" fontId="18" fillId="0" borderId="10" xfId="1" applyNumberFormat="1" applyFont="1" applyFill="1" applyBorder="1" applyAlignment="1" applyProtection="1">
      <alignment horizontal="center" vertical="center" textRotation="255"/>
    </xf>
    <xf numFmtId="176" fontId="11" fillId="0" borderId="10" xfId="1" applyNumberFormat="1" applyFont="1" applyFill="1" applyBorder="1" applyAlignment="1" applyProtection="1">
      <alignment horizontal="center" vertical="center" textRotation="255"/>
    </xf>
    <xf numFmtId="176" fontId="18" fillId="0" borderId="2" xfId="1" applyNumberFormat="1" applyFont="1" applyFill="1" applyBorder="1" applyAlignment="1" applyProtection="1">
      <alignment horizontal="center" vertical="center" textRotation="255"/>
    </xf>
    <xf numFmtId="176" fontId="18" fillId="0" borderId="7" xfId="1" applyNumberFormat="1" applyFont="1" applyFill="1" applyBorder="1" applyAlignment="1" applyProtection="1">
      <alignment horizontal="center" vertical="center"/>
    </xf>
    <xf numFmtId="176" fontId="18" fillId="0" borderId="8" xfId="1" applyNumberFormat="1" applyFont="1" applyFill="1" applyBorder="1" applyAlignment="1" applyProtection="1">
      <alignment horizontal="center" vertical="center" textRotation="255" wrapText="1"/>
    </xf>
    <xf numFmtId="176" fontId="18" fillId="0" borderId="3" xfId="1" applyNumberFormat="1" applyFont="1" applyFill="1" applyBorder="1" applyAlignment="1" applyProtection="1">
      <alignment horizontal="center" vertical="center" textRotation="255" shrinkToFit="1"/>
    </xf>
    <xf numFmtId="176" fontId="26" fillId="0" borderId="7" xfId="2" applyNumberFormat="1" applyFont="1" applyFill="1" applyBorder="1" applyAlignment="1">
      <alignment horizontal="center" vertical="center" wrapText="1"/>
    </xf>
    <xf numFmtId="177" fontId="18" fillId="0" borderId="10" xfId="1" applyNumberFormat="1" applyFont="1" applyFill="1" applyBorder="1" applyAlignment="1" applyProtection="1">
      <alignment horizontal="center" vertical="center" textRotation="255"/>
    </xf>
    <xf numFmtId="177" fontId="18" fillId="0" borderId="10" xfId="1" applyNumberFormat="1" applyFont="1" applyFill="1" applyBorder="1" applyAlignment="1" applyProtection="1">
      <alignment horizontal="center" vertical="center" textRotation="255" wrapText="1"/>
    </xf>
    <xf numFmtId="176" fontId="18" fillId="0" borderId="9" xfId="1" applyNumberFormat="1" applyFont="1" applyFill="1" applyBorder="1" applyAlignment="1" applyProtection="1">
      <alignment horizontal="center" vertical="center" textRotation="255"/>
    </xf>
    <xf numFmtId="176" fontId="18" fillId="0" borderId="7" xfId="1" applyNumberFormat="1" applyFont="1" applyFill="1" applyBorder="1" applyAlignment="1" applyProtection="1">
      <alignment horizontal="center" vertical="center" wrapText="1"/>
    </xf>
    <xf numFmtId="176" fontId="18" fillId="0" borderId="4" xfId="1" applyNumberFormat="1" applyFont="1" applyFill="1" applyBorder="1" applyAlignment="1" applyProtection="1">
      <alignment horizontal="center" vertical="center" wrapText="1"/>
    </xf>
    <xf numFmtId="176" fontId="18" fillId="0" borderId="8" xfId="1" applyNumberFormat="1" applyFont="1" applyFill="1" applyBorder="1" applyAlignment="1" applyProtection="1">
      <alignment horizontal="center" vertical="center"/>
    </xf>
    <xf numFmtId="176" fontId="27" fillId="0" borderId="7" xfId="1" applyNumberFormat="1" applyFont="1" applyFill="1" applyBorder="1" applyAlignment="1" applyProtection="1">
      <alignment horizontal="center" vertical="center" wrapText="1"/>
    </xf>
    <xf numFmtId="176" fontId="18" fillId="0" borderId="12" xfId="1" applyNumberFormat="1" applyFont="1" applyFill="1" applyBorder="1" applyAlignment="1" applyProtection="1">
      <alignment horizontal="center" vertical="center" textRotation="255"/>
    </xf>
    <xf numFmtId="176" fontId="18" fillId="0" borderId="10" xfId="1" applyNumberFormat="1" applyFont="1" applyFill="1" applyBorder="1" applyAlignment="1" applyProtection="1">
      <alignment horizontal="center" vertical="center" textRotation="255" shrinkToFit="1"/>
    </xf>
    <xf numFmtId="176" fontId="27" fillId="0" borderId="3" xfId="1" applyNumberFormat="1" applyFont="1" applyFill="1" applyBorder="1" applyAlignment="1" applyProtection="1">
      <alignment horizontal="center" vertical="center" wrapText="1" shrinkToFit="1"/>
    </xf>
    <xf numFmtId="176" fontId="28" fillId="0" borderId="7" xfId="0" applyNumberFormat="1" applyFont="1" applyFill="1" applyBorder="1" applyAlignment="1">
      <alignment horizontal="center" vertical="center"/>
    </xf>
    <xf numFmtId="176" fontId="28" fillId="0" borderId="7" xfId="0" applyNumberFormat="1" applyFont="1" applyFill="1" applyBorder="1" applyAlignment="1">
      <alignment vertical="center"/>
    </xf>
    <xf numFmtId="176" fontId="28" fillId="0" borderId="10" xfId="0" applyNumberFormat="1" applyFont="1" applyFill="1" applyBorder="1" applyAlignment="1">
      <alignment horizontal="center"/>
    </xf>
    <xf numFmtId="176" fontId="19" fillId="0" borderId="7" xfId="0" applyNumberFormat="1" applyFont="1" applyFill="1" applyBorder="1" applyAlignment="1">
      <alignment horizontal="center" vertical="center" textRotation="255"/>
    </xf>
    <xf numFmtId="176" fontId="29" fillId="0" borderId="7" xfId="0" applyNumberFormat="1" applyFont="1" applyFill="1" applyBorder="1" applyAlignment="1">
      <alignment horizontal="center" vertical="center" textRotation="255"/>
    </xf>
    <xf numFmtId="176" fontId="18" fillId="0" borderId="14" xfId="1" applyNumberFormat="1" applyFont="1" applyFill="1" applyBorder="1" applyAlignment="1" applyProtection="1">
      <alignment horizontal="center" vertical="center"/>
    </xf>
    <xf numFmtId="176" fontId="18" fillId="0" borderId="1" xfId="1" applyNumberFormat="1" applyFont="1" applyFill="1" applyBorder="1" applyAlignment="1" applyProtection="1">
      <alignment horizontal="center" vertical="center"/>
    </xf>
    <xf numFmtId="176" fontId="18" fillId="0" borderId="13" xfId="1" applyNumberFormat="1" applyFont="1" applyFill="1" applyBorder="1" applyAlignment="1" applyProtection="1">
      <alignment horizontal="center" vertical="center"/>
    </xf>
    <xf numFmtId="176" fontId="18" fillId="0" borderId="15" xfId="1" applyNumberFormat="1" applyFont="1" applyFill="1" applyBorder="1" applyAlignment="1" applyProtection="1">
      <alignment horizontal="center" vertical="center" textRotation="255"/>
    </xf>
    <xf numFmtId="176" fontId="11" fillId="0" borderId="15" xfId="1" applyNumberFormat="1" applyFont="1" applyFill="1" applyBorder="1" applyAlignment="1" applyProtection="1">
      <alignment horizontal="center" vertical="center" textRotation="255"/>
    </xf>
    <xf numFmtId="176" fontId="18" fillId="0" borderId="14" xfId="1" applyNumberFormat="1" applyFont="1" applyFill="1" applyBorder="1" applyAlignment="1" applyProtection="1">
      <alignment horizontal="center" vertical="center" textRotation="255"/>
    </xf>
    <xf numFmtId="176" fontId="28" fillId="0" borderId="15" xfId="0" applyNumberFormat="1" applyFont="1" applyFill="1" applyBorder="1" applyAlignment="1">
      <alignment horizontal="center"/>
    </xf>
    <xf numFmtId="176" fontId="18" fillId="0" borderId="13" xfId="1" applyNumberFormat="1" applyFont="1" applyFill="1" applyBorder="1" applyAlignment="1" applyProtection="1">
      <alignment horizontal="center" vertical="center" textRotation="255"/>
    </xf>
    <xf numFmtId="176" fontId="18" fillId="0" borderId="15" xfId="1" applyNumberFormat="1" applyFont="1" applyFill="1" applyBorder="1" applyAlignment="1" applyProtection="1">
      <alignment horizontal="center" vertical="center" textRotation="255" shrinkToFit="1"/>
    </xf>
    <xf numFmtId="177" fontId="18" fillId="0" borderId="15" xfId="1" applyNumberFormat="1" applyFont="1" applyFill="1" applyBorder="1" applyAlignment="1" applyProtection="1">
      <alignment horizontal="center" vertical="center" textRotation="255"/>
    </xf>
    <xf numFmtId="177" fontId="18" fillId="0" borderId="15" xfId="1" applyNumberFormat="1" applyFont="1" applyFill="1" applyBorder="1" applyAlignment="1" applyProtection="1">
      <alignment horizontal="center" vertical="center" textRotation="255" wrapText="1"/>
    </xf>
    <xf numFmtId="176" fontId="18" fillId="0" borderId="4" xfId="1" applyNumberFormat="1" applyFont="1" applyFill="1" applyBorder="1" applyProtection="1"/>
    <xf numFmtId="176" fontId="18" fillId="0" borderId="5" xfId="1" applyNumberFormat="1" applyFont="1" applyFill="1" applyBorder="1" applyProtection="1"/>
    <xf numFmtId="176" fontId="18" fillId="0" borderId="6" xfId="1" applyNumberFormat="1" applyFont="1" applyFill="1" applyBorder="1" applyProtection="1"/>
    <xf numFmtId="176" fontId="18" fillId="0" borderId="20" xfId="1" applyNumberFormat="1" applyFont="1" applyFill="1" applyBorder="1" applyAlignment="1" applyProtection="1">
      <alignment horizontal="right"/>
    </xf>
    <xf numFmtId="176" fontId="18" fillId="0" borderId="7" xfId="1" applyNumberFormat="1" applyFont="1" applyFill="1" applyBorder="1" applyAlignment="1" applyProtection="1">
      <alignment shrinkToFit="1"/>
      <protection locked="0"/>
    </xf>
    <xf numFmtId="176" fontId="18" fillId="0" borderId="7" xfId="1" applyNumberFormat="1" applyFont="1" applyFill="1" applyBorder="1" applyAlignment="1" applyProtection="1">
      <alignment shrinkToFit="1"/>
    </xf>
    <xf numFmtId="176" fontId="18" fillId="0" borderId="20" xfId="1" applyNumberFormat="1" applyFont="1" applyFill="1" applyBorder="1" applyAlignment="1" applyProtection="1">
      <alignment shrinkToFit="1"/>
      <protection locked="0"/>
    </xf>
    <xf numFmtId="177" fontId="18" fillId="0" borderId="20" xfId="1" applyNumberFormat="1" applyFont="1" applyFill="1" applyBorder="1" applyAlignment="1" applyProtection="1">
      <alignment horizontal="right" vertical="center" shrinkToFit="1"/>
    </xf>
    <xf numFmtId="177" fontId="18" fillId="0" borderId="7" xfId="1" applyNumberFormat="1" applyFont="1" applyFill="1" applyBorder="1" applyAlignment="1" applyProtection="1">
      <alignment horizontal="right"/>
    </xf>
    <xf numFmtId="176" fontId="18" fillId="0" borderId="0" xfId="1" applyNumberFormat="1" applyFont="1" applyFill="1" applyBorder="1" applyAlignment="1" applyProtection="1">
      <alignment shrinkToFit="1"/>
      <protection locked="0"/>
    </xf>
    <xf numFmtId="176" fontId="18" fillId="0" borderId="21" xfId="1" applyNumberFormat="1" applyFont="1" applyFill="1" applyBorder="1" applyProtection="1"/>
    <xf numFmtId="176" fontId="18" fillId="0" borderId="22" xfId="1" applyNumberFormat="1" applyFont="1" applyFill="1" applyBorder="1" applyProtection="1"/>
    <xf numFmtId="176" fontId="18" fillId="0" borderId="23" xfId="1" applyNumberFormat="1" applyFont="1" applyFill="1" applyBorder="1" applyProtection="1"/>
    <xf numFmtId="176" fontId="18" fillId="0" borderId="24" xfId="1" applyNumberFormat="1" applyFont="1" applyFill="1" applyBorder="1" applyAlignment="1" applyProtection="1">
      <alignment horizontal="right"/>
    </xf>
    <xf numFmtId="176" fontId="18" fillId="0" borderId="25" xfId="1" applyNumberFormat="1" applyFont="1" applyFill="1" applyBorder="1" applyAlignment="1" applyProtection="1">
      <alignment shrinkToFit="1"/>
      <protection locked="0"/>
    </xf>
    <xf numFmtId="176" fontId="18" fillId="0" borderId="25" xfId="1" applyNumberFormat="1" applyFont="1" applyFill="1" applyBorder="1" applyAlignment="1" applyProtection="1">
      <alignment shrinkToFit="1"/>
    </xf>
    <xf numFmtId="176" fontId="18" fillId="0" borderId="24" xfId="1" applyNumberFormat="1" applyFont="1" applyFill="1" applyBorder="1" applyAlignment="1" applyProtection="1">
      <alignment shrinkToFit="1"/>
      <protection locked="0"/>
    </xf>
    <xf numFmtId="177" fontId="18" fillId="0" borderId="24" xfId="1" applyNumberFormat="1" applyFont="1" applyFill="1" applyBorder="1" applyAlignment="1" applyProtection="1">
      <alignment horizontal="right" vertical="center" shrinkToFit="1"/>
    </xf>
    <xf numFmtId="177" fontId="18" fillId="0" borderId="25" xfId="1" applyNumberFormat="1" applyFont="1" applyFill="1" applyBorder="1" applyAlignment="1" applyProtection="1">
      <alignment horizontal="right"/>
    </xf>
    <xf numFmtId="176" fontId="18" fillId="0" borderId="14" xfId="1" applyNumberFormat="1" applyFont="1" applyFill="1" applyBorder="1" applyProtection="1"/>
    <xf numFmtId="176" fontId="18" fillId="0" borderId="1" xfId="1" applyNumberFormat="1" applyFont="1" applyFill="1" applyBorder="1" applyProtection="1"/>
    <xf numFmtId="176" fontId="18" fillId="0" borderId="13" xfId="1" applyNumberFormat="1" applyFont="1" applyFill="1" applyBorder="1" applyProtection="1"/>
    <xf numFmtId="176" fontId="18" fillId="0" borderId="26" xfId="1" applyNumberFormat="1" applyFont="1" applyFill="1" applyBorder="1" applyAlignment="1" applyProtection="1"/>
    <xf numFmtId="176" fontId="18" fillId="0" borderId="15" xfId="1" applyNumberFormat="1" applyFont="1" applyFill="1" applyBorder="1" applyAlignment="1" applyProtection="1">
      <alignment shrinkToFit="1"/>
    </xf>
    <xf numFmtId="176" fontId="18" fillId="0" borderId="26" xfId="1" applyNumberFormat="1" applyFont="1" applyFill="1" applyBorder="1" applyAlignment="1" applyProtection="1">
      <alignment shrinkToFit="1"/>
    </xf>
    <xf numFmtId="177" fontId="18" fillId="0" borderId="26" xfId="1" applyNumberFormat="1" applyFont="1" applyFill="1" applyBorder="1" applyAlignment="1" applyProtection="1">
      <alignment horizontal="right" vertical="center" shrinkToFit="1"/>
    </xf>
    <xf numFmtId="177" fontId="18" fillId="0" borderId="15" xfId="1" applyNumberFormat="1" applyFont="1" applyFill="1" applyBorder="1" applyAlignment="1" applyProtection="1">
      <alignment horizontal="right"/>
    </xf>
    <xf numFmtId="176" fontId="18" fillId="0" borderId="0" xfId="1" applyNumberFormat="1" applyFont="1" applyFill="1" applyBorder="1" applyAlignment="1" applyProtection="1">
      <alignment shrinkToFit="1"/>
    </xf>
    <xf numFmtId="176" fontId="18" fillId="0" borderId="5" xfId="1" applyNumberFormat="1" applyFont="1" applyFill="1" applyBorder="1" applyAlignment="1" applyProtection="1">
      <alignment horizontal="right"/>
    </xf>
    <xf numFmtId="176" fontId="18" fillId="0" borderId="0" xfId="1" applyNumberFormat="1" applyFont="1" applyFill="1" applyAlignment="1" applyProtection="1">
      <alignment horizontal="right" shrinkToFit="1"/>
    </xf>
    <xf numFmtId="176" fontId="18" fillId="0" borderId="3" xfId="1" applyNumberFormat="1" applyFont="1" applyFill="1" applyBorder="1" applyProtection="1"/>
    <xf numFmtId="176" fontId="18" fillId="0" borderId="7" xfId="1" applyNumberFormat="1" applyFont="1" applyFill="1" applyBorder="1" applyProtection="1"/>
    <xf numFmtId="177" fontId="18" fillId="0" borderId="20" xfId="1" applyNumberFormat="1" applyFont="1" applyFill="1" applyBorder="1" applyAlignment="1" applyProtection="1">
      <alignment horizontal="right"/>
    </xf>
    <xf numFmtId="177" fontId="18" fillId="0" borderId="20" xfId="3" applyNumberFormat="1" applyFont="1" applyFill="1" applyBorder="1" applyAlignment="1" applyProtection="1">
      <alignment horizontal="right"/>
    </xf>
    <xf numFmtId="176" fontId="18" fillId="0" borderId="10" xfId="1" applyNumberFormat="1" applyFont="1" applyFill="1" applyBorder="1" applyProtection="1"/>
    <xf numFmtId="176" fontId="18" fillId="0" borderId="10" xfId="1" applyNumberFormat="1" applyFont="1" applyFill="1" applyBorder="1" applyAlignment="1" applyProtection="1">
      <alignment horizontal="center"/>
    </xf>
    <xf numFmtId="176" fontId="18" fillId="0" borderId="27" xfId="1" applyNumberFormat="1" applyFont="1" applyFill="1" applyBorder="1" applyProtection="1"/>
    <xf numFmtId="176" fontId="18" fillId="0" borderId="28" xfId="1" applyNumberFormat="1" applyFont="1" applyFill="1" applyBorder="1" applyProtection="1"/>
    <xf numFmtId="176" fontId="18" fillId="0" borderId="29" xfId="1" applyNumberFormat="1" applyFont="1" applyFill="1" applyBorder="1" applyAlignment="1" applyProtection="1">
      <alignment horizontal="right"/>
    </xf>
    <xf numFmtId="176" fontId="18" fillId="0" borderId="30" xfId="1" applyNumberFormat="1" applyFont="1" applyFill="1" applyBorder="1" applyAlignment="1" applyProtection="1">
      <alignment shrinkToFit="1"/>
      <protection locked="0"/>
    </xf>
    <xf numFmtId="176" fontId="18" fillId="0" borderId="30" xfId="1" applyNumberFormat="1" applyFont="1" applyFill="1" applyBorder="1" applyAlignment="1" applyProtection="1">
      <alignment shrinkToFit="1"/>
    </xf>
    <xf numFmtId="176" fontId="18" fillId="0" borderId="29" xfId="1" applyNumberFormat="1" applyFont="1" applyFill="1" applyBorder="1" applyAlignment="1" applyProtection="1">
      <alignment shrinkToFit="1"/>
      <protection locked="0"/>
    </xf>
    <xf numFmtId="177" fontId="18" fillId="0" borderId="29" xfId="1" applyNumberFormat="1" applyFont="1" applyFill="1" applyBorder="1" applyAlignment="1" applyProtection="1">
      <alignment horizontal="right"/>
    </xf>
    <xf numFmtId="177" fontId="18" fillId="0" borderId="31" xfId="3" applyNumberFormat="1" applyFont="1" applyFill="1" applyBorder="1" applyAlignment="1" applyProtection="1">
      <alignment horizontal="right"/>
    </xf>
    <xf numFmtId="177" fontId="18" fillId="0" borderId="30" xfId="1" applyNumberFormat="1" applyFont="1" applyFill="1" applyBorder="1" applyAlignment="1" applyProtection="1">
      <alignment horizontal="right"/>
    </xf>
    <xf numFmtId="176" fontId="18" fillId="0" borderId="32" xfId="1" applyNumberFormat="1" applyFont="1" applyFill="1" applyBorder="1" applyProtection="1"/>
    <xf numFmtId="176" fontId="18" fillId="0" borderId="33" xfId="1" applyNumberFormat="1" applyFont="1" applyFill="1" applyBorder="1" applyProtection="1"/>
    <xf numFmtId="176" fontId="18" fillId="0" borderId="34" xfId="1" applyNumberFormat="1" applyFont="1" applyFill="1" applyBorder="1" applyProtection="1"/>
    <xf numFmtId="176" fontId="18" fillId="0" borderId="35" xfId="1" applyNumberFormat="1" applyFont="1" applyFill="1" applyBorder="1" applyAlignment="1" applyProtection="1"/>
    <xf numFmtId="176" fontId="18" fillId="0" borderId="32" xfId="1" applyNumberFormat="1" applyFont="1" applyFill="1" applyBorder="1" applyAlignment="1" applyProtection="1">
      <alignment shrinkToFit="1"/>
    </xf>
    <xf numFmtId="176" fontId="18" fillId="0" borderId="35" xfId="1" applyNumberFormat="1" applyFont="1" applyFill="1" applyBorder="1" applyAlignment="1" applyProtection="1">
      <alignment shrinkToFit="1"/>
    </xf>
    <xf numFmtId="177" fontId="18" fillId="0" borderId="35" xfId="1" applyNumberFormat="1" applyFont="1" applyFill="1" applyBorder="1" applyAlignment="1" applyProtection="1">
      <alignment horizontal="right"/>
    </xf>
    <xf numFmtId="177" fontId="18" fillId="0" borderId="36" xfId="3" applyNumberFormat="1" applyFont="1" applyFill="1" applyBorder="1" applyAlignment="1" applyProtection="1">
      <alignment horizontal="right"/>
    </xf>
    <xf numFmtId="177" fontId="18" fillId="0" borderId="32" xfId="1" applyNumberFormat="1" applyFont="1" applyFill="1" applyBorder="1" applyAlignment="1" applyProtection="1">
      <alignment horizontal="right"/>
    </xf>
    <xf numFmtId="176" fontId="18" fillId="0" borderId="15" xfId="1" applyNumberFormat="1" applyFont="1" applyFill="1" applyBorder="1" applyProtection="1"/>
    <xf numFmtId="176" fontId="18" fillId="0" borderId="26" xfId="1" applyNumberFormat="1" applyFont="1" applyFill="1" applyBorder="1" applyAlignment="1" applyProtection="1">
      <alignment horizontal="right"/>
    </xf>
    <xf numFmtId="176" fontId="18" fillId="0" borderId="15" xfId="1" applyNumberFormat="1" applyFont="1" applyFill="1" applyBorder="1" applyAlignment="1" applyProtection="1">
      <alignment shrinkToFit="1"/>
      <protection locked="0"/>
    </xf>
    <xf numFmtId="176" fontId="18" fillId="0" borderId="26" xfId="1" applyNumberFormat="1" applyFont="1" applyFill="1" applyBorder="1" applyAlignment="1" applyProtection="1">
      <alignment shrinkToFit="1"/>
      <protection locked="0"/>
    </xf>
    <xf numFmtId="177" fontId="18" fillId="0" borderId="26" xfId="1" applyNumberFormat="1" applyFont="1" applyFill="1" applyBorder="1" applyAlignment="1" applyProtection="1">
      <alignment horizontal="right"/>
    </xf>
    <xf numFmtId="177" fontId="18" fillId="0" borderId="37" xfId="3" applyNumberFormat="1" applyFont="1" applyFill="1" applyBorder="1" applyAlignment="1" applyProtection="1">
      <alignment horizontal="right"/>
    </xf>
    <xf numFmtId="177" fontId="18" fillId="0" borderId="38" xfId="1" applyNumberFormat="1" applyFont="1" applyFill="1" applyBorder="1" applyAlignment="1" applyProtection="1">
      <alignment horizontal="right"/>
    </xf>
    <xf numFmtId="176" fontId="18" fillId="0" borderId="0" xfId="1" applyNumberFormat="1" applyFont="1" applyFill="1" applyAlignment="1" applyProtection="1">
      <alignment horizontal="left"/>
    </xf>
    <xf numFmtId="177" fontId="18" fillId="0" borderId="29" xfId="1" applyNumberFormat="1" applyFont="1" applyFill="1" applyBorder="1" applyAlignment="1" applyProtection="1">
      <alignment horizontal="right" vertical="center" shrinkToFit="1"/>
    </xf>
    <xf numFmtId="177" fontId="18" fillId="0" borderId="35" xfId="1" applyNumberFormat="1" applyFont="1" applyFill="1" applyBorder="1" applyAlignment="1" applyProtection="1">
      <alignment horizontal="right" vertical="center" shrinkToFit="1"/>
    </xf>
    <xf numFmtId="177" fontId="18" fillId="0" borderId="10" xfId="1" applyNumberFormat="1" applyFont="1" applyFill="1" applyBorder="1" applyAlignment="1" applyProtection="1">
      <alignment horizontal="right"/>
    </xf>
    <xf numFmtId="176" fontId="18" fillId="0" borderId="0" xfId="1" applyNumberFormat="1" applyFont="1" applyFill="1" applyBorder="1" applyAlignment="1" applyProtection="1">
      <alignment horizontal="left"/>
    </xf>
    <xf numFmtId="177" fontId="18" fillId="0" borderId="0" xfId="1" applyNumberFormat="1" applyFont="1" applyFill="1" applyBorder="1" applyAlignment="1" applyProtection="1">
      <alignment horizontal="right" vertical="center" shrinkToFit="1"/>
    </xf>
    <xf numFmtId="177" fontId="18" fillId="0" borderId="0" xfId="1" applyNumberFormat="1" applyFont="1" applyFill="1" applyBorder="1" applyAlignment="1" applyProtection="1">
      <alignment horizontal="right"/>
    </xf>
    <xf numFmtId="176" fontId="30" fillId="0" borderId="0" xfId="1" applyNumberFormat="1" applyFont="1" applyFill="1" applyAlignment="1" applyProtection="1">
      <alignment vertical="center"/>
    </xf>
    <xf numFmtId="177" fontId="23" fillId="0" borderId="0" xfId="1" applyNumberFormat="1" applyFont="1" applyFill="1" applyBorder="1" applyAlignment="1" applyProtection="1">
      <alignment horizontal="right"/>
      <protection locked="0"/>
    </xf>
    <xf numFmtId="177" fontId="18" fillId="0" borderId="0" xfId="1" applyNumberFormat="1" applyFont="1" applyFill="1" applyBorder="1" applyAlignment="1" applyProtection="1">
      <alignment horizontal="right"/>
      <protection locked="0"/>
    </xf>
    <xf numFmtId="176" fontId="18" fillId="0" borderId="20" xfId="1" applyNumberFormat="1" applyFont="1" applyFill="1" applyBorder="1" applyAlignment="1" applyProtection="1">
      <alignment shrinkToFit="1"/>
    </xf>
    <xf numFmtId="176" fontId="18" fillId="0" borderId="24" xfId="1" applyNumberFormat="1" applyFont="1" applyFill="1" applyBorder="1" applyAlignment="1" applyProtection="1">
      <alignment shrinkToFit="1"/>
    </xf>
    <xf numFmtId="176" fontId="18" fillId="0" borderId="0" xfId="1" applyNumberFormat="1" applyFont="1" applyFill="1" applyBorder="1" applyAlignment="1" applyProtection="1">
      <alignment horizontal="right" shrinkToFit="1"/>
    </xf>
    <xf numFmtId="177" fontId="18" fillId="0" borderId="7" xfId="1" applyNumberFormat="1" applyFont="1" applyFill="1" applyBorder="1" applyAlignment="1" applyProtection="1">
      <alignment horizontal="right" vertical="center" shrinkToFit="1"/>
    </xf>
    <xf numFmtId="177" fontId="18" fillId="0" borderId="30" xfId="1" applyNumberFormat="1" applyFont="1" applyFill="1" applyBorder="1" applyAlignment="1" applyProtection="1">
      <alignment horizontal="right" vertical="center" shrinkToFit="1"/>
    </xf>
    <xf numFmtId="176" fontId="18" fillId="0" borderId="32" xfId="1" applyNumberFormat="1" applyFont="1" applyFill="1" applyBorder="1" applyAlignment="1" applyProtection="1">
      <alignment shrinkToFit="1"/>
      <protection locked="0"/>
    </xf>
    <xf numFmtId="177" fontId="18" fillId="0" borderId="32" xfId="1" applyNumberFormat="1" applyFont="1" applyFill="1" applyBorder="1" applyAlignment="1" applyProtection="1">
      <alignment horizontal="right" vertical="center" shrinkToFit="1"/>
    </xf>
    <xf numFmtId="177" fontId="18" fillId="0" borderId="15" xfId="1" applyNumberFormat="1" applyFont="1" applyFill="1" applyBorder="1" applyAlignment="1" applyProtection="1">
      <alignment horizontal="right" vertical="center" shrinkToFit="1"/>
    </xf>
    <xf numFmtId="38" fontId="31" fillId="0" borderId="0" xfId="1" applyFont="1" applyFill="1" applyProtection="1"/>
    <xf numFmtId="38" fontId="9" fillId="0" borderId="0" xfId="1" applyFont="1" applyFill="1" applyProtection="1"/>
    <xf numFmtId="38" fontId="32" fillId="0" borderId="0" xfId="1" applyFont="1" applyFill="1" applyProtection="1"/>
    <xf numFmtId="38" fontId="33" fillId="0" borderId="0" xfId="1" applyFont="1" applyFill="1" applyProtection="1"/>
    <xf numFmtId="38" fontId="32" fillId="0" borderId="1" xfId="1" applyFont="1" applyFill="1" applyBorder="1" applyAlignment="1" applyProtection="1">
      <alignment horizontal="right"/>
      <protection locked="0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 textRotation="255" wrapText="1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 textRotation="255"/>
    </xf>
    <xf numFmtId="0" fontId="18" fillId="0" borderId="7" xfId="2" applyFont="1" applyFill="1" applyBorder="1" applyAlignment="1">
      <alignment horizontal="center" vertical="center" textRotation="255" wrapText="1"/>
    </xf>
    <xf numFmtId="0" fontId="18" fillId="0" borderId="7" xfId="2" applyFont="1" applyFill="1" applyBorder="1" applyAlignment="1">
      <alignment horizontal="center" vertical="center" wrapText="1"/>
    </xf>
    <xf numFmtId="38" fontId="9" fillId="0" borderId="9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 textRotation="255"/>
    </xf>
    <xf numFmtId="38" fontId="9" fillId="0" borderId="8" xfId="1" applyFont="1" applyFill="1" applyBorder="1" applyAlignment="1" applyProtection="1">
      <alignment horizontal="center" vertical="center"/>
    </xf>
    <xf numFmtId="38" fontId="15" fillId="0" borderId="3" xfId="1" applyFont="1" applyFill="1" applyBorder="1" applyAlignment="1" applyProtection="1">
      <alignment horizontal="center" vertical="center" textRotation="255" wrapText="1"/>
    </xf>
    <xf numFmtId="38" fontId="15" fillId="0" borderId="3" xfId="1" applyFont="1" applyFill="1" applyBorder="1" applyAlignment="1" applyProtection="1">
      <alignment horizontal="center" vertical="center" textRotation="255" shrinkToFit="1"/>
    </xf>
    <xf numFmtId="0" fontId="11" fillId="0" borderId="7" xfId="2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textRotation="255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3" xfId="1" applyFont="1" applyFill="1" applyBorder="1" applyAlignment="1" applyProtection="1">
      <alignment horizontal="center" vertical="center"/>
    </xf>
    <xf numFmtId="38" fontId="15" fillId="0" borderId="10" xfId="1" applyFont="1" applyFill="1" applyBorder="1" applyAlignment="1" applyProtection="1">
      <alignment horizontal="center" vertical="center" textRotation="255"/>
    </xf>
    <xf numFmtId="38" fontId="15" fillId="0" borderId="10" xfId="1" applyFont="1" applyFill="1" applyBorder="1" applyAlignment="1" applyProtection="1">
      <alignment horizontal="center" vertical="center" textRotation="255" shrinkToFit="1"/>
    </xf>
    <xf numFmtId="38" fontId="9" fillId="0" borderId="3" xfId="1" applyFont="1" applyFill="1" applyBorder="1" applyAlignment="1" applyProtection="1">
      <alignment horizontal="center" vertical="center" wrapText="1"/>
    </xf>
    <xf numFmtId="38" fontId="9" fillId="0" borderId="2" xfId="1" applyFont="1" applyFill="1" applyBorder="1" applyAlignment="1" applyProtection="1">
      <alignment horizontal="center" vertical="center" wrapText="1"/>
    </xf>
    <xf numFmtId="38" fontId="11" fillId="0" borderId="6" xfId="1" applyFont="1" applyFill="1" applyBorder="1" applyAlignment="1" applyProtection="1">
      <alignment horizontal="center"/>
    </xf>
    <xf numFmtId="38" fontId="11" fillId="0" borderId="3" xfId="1" applyFont="1" applyFill="1" applyBorder="1" applyAlignment="1" applyProtection="1">
      <alignment horizontal="center" vertical="center" wrapText="1"/>
    </xf>
    <xf numFmtId="38" fontId="9" fillId="0" borderId="3" xfId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>
      <alignment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3" xfId="1" applyFont="1" applyFill="1" applyBorder="1" applyAlignment="1" applyProtection="1">
      <alignment horizontal="center" vertical="center" wrapText="1" shrinkToFit="1"/>
    </xf>
    <xf numFmtId="38" fontId="11" fillId="0" borderId="10" xfId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>
      <alignment horizontal="center" vertical="center" textRotation="255"/>
    </xf>
    <xf numFmtId="0" fontId="18" fillId="0" borderId="7" xfId="0" applyFont="1" applyFill="1" applyBorder="1" applyAlignment="1">
      <alignment horizontal="center" vertical="center"/>
    </xf>
    <xf numFmtId="38" fontId="9" fillId="0" borderId="14" xfId="1" applyFont="1" applyFill="1" applyBorder="1" applyAlignment="1" applyProtection="1">
      <alignment horizontal="center" vertical="center"/>
    </xf>
    <xf numFmtId="38" fontId="9" fillId="0" borderId="15" xfId="1" applyFont="1" applyFill="1" applyBorder="1" applyAlignment="1" applyProtection="1">
      <alignment horizontal="center" vertical="center" textRotation="255"/>
    </xf>
    <xf numFmtId="38" fontId="9" fillId="0" borderId="15" xfId="1" applyFont="1" applyFill="1" applyBorder="1" applyAlignment="1" applyProtection="1">
      <alignment horizontal="center" vertical="center"/>
    </xf>
    <xf numFmtId="38" fontId="11" fillId="0" borderId="15" xfId="1" applyFont="1" applyFill="1" applyBorder="1" applyAlignment="1" applyProtection="1">
      <alignment horizontal="center" vertical="center" shrinkToFit="1"/>
    </xf>
    <xf numFmtId="38" fontId="11" fillId="0" borderId="15" xfId="1" applyFont="1" applyFill="1" applyBorder="1" applyAlignment="1" applyProtection="1">
      <alignment horizontal="center" vertical="center"/>
    </xf>
    <xf numFmtId="38" fontId="15" fillId="0" borderId="15" xfId="1" applyFont="1" applyFill="1" applyBorder="1" applyAlignment="1" applyProtection="1">
      <alignment horizontal="center" vertical="center" textRotation="255"/>
    </xf>
    <xf numFmtId="38" fontId="15" fillId="0" borderId="15" xfId="1" applyFont="1" applyFill="1" applyBorder="1" applyAlignment="1" applyProtection="1">
      <alignment horizontal="center" vertical="center" textRotation="255" shrinkToFit="1"/>
    </xf>
    <xf numFmtId="0" fontId="9" fillId="0" borderId="15" xfId="0" applyFont="1" applyFill="1" applyBorder="1" applyAlignment="1">
      <alignment horizontal="center" vertical="center" textRotation="255"/>
    </xf>
    <xf numFmtId="38" fontId="9" fillId="0" borderId="4" xfId="1" applyFont="1" applyFill="1" applyBorder="1" applyProtection="1"/>
    <xf numFmtId="38" fontId="9" fillId="0" borderId="6" xfId="1" applyFont="1" applyFill="1" applyBorder="1" applyProtection="1"/>
    <xf numFmtId="176" fontId="9" fillId="0" borderId="7" xfId="4" applyNumberFormat="1" applyFont="1" applyFill="1" applyBorder="1" applyAlignment="1" applyProtection="1">
      <alignment shrinkToFit="1"/>
      <protection locked="0"/>
    </xf>
    <xf numFmtId="178" fontId="9" fillId="0" borderId="7" xfId="1" applyNumberFormat="1" applyFont="1" applyFill="1" applyBorder="1" applyProtection="1"/>
    <xf numFmtId="38" fontId="9" fillId="0" borderId="21" xfId="1" applyFont="1" applyFill="1" applyBorder="1" applyProtection="1"/>
    <xf numFmtId="38" fontId="9" fillId="0" borderId="23" xfId="1" applyFont="1" applyFill="1" applyBorder="1" applyProtection="1"/>
    <xf numFmtId="176" fontId="9" fillId="0" borderId="25" xfId="4" applyNumberFormat="1" applyFont="1" applyFill="1" applyBorder="1" applyAlignment="1" applyProtection="1">
      <alignment shrinkToFit="1"/>
      <protection locked="0"/>
    </xf>
    <xf numFmtId="178" fontId="9" fillId="0" borderId="25" xfId="1" applyNumberFormat="1" applyFont="1" applyFill="1" applyBorder="1" applyProtection="1"/>
    <xf numFmtId="38" fontId="9" fillId="0" borderId="14" xfId="1" applyFont="1" applyFill="1" applyBorder="1" applyProtection="1"/>
    <xf numFmtId="38" fontId="9" fillId="0" borderId="13" xfId="1" applyFont="1" applyFill="1" applyBorder="1" applyProtection="1"/>
    <xf numFmtId="176" fontId="9" fillId="0" borderId="15" xfId="4" applyNumberFormat="1" applyFont="1" applyFill="1" applyBorder="1" applyAlignment="1" applyProtection="1">
      <alignment shrinkToFit="1"/>
      <protection locked="0"/>
    </xf>
    <xf numFmtId="178" fontId="9" fillId="0" borderId="15" xfId="1" applyNumberFormat="1" applyFont="1" applyFill="1" applyBorder="1" applyProtection="1"/>
    <xf numFmtId="176" fontId="9" fillId="0" borderId="0" xfId="1" applyNumberFormat="1" applyFont="1" applyFill="1" applyProtection="1"/>
    <xf numFmtId="178" fontId="9" fillId="0" borderId="0" xfId="1" applyNumberFormat="1" applyFont="1" applyFill="1" applyProtection="1"/>
    <xf numFmtId="38" fontId="9" fillId="0" borderId="2" xfId="1" applyFont="1" applyFill="1" applyBorder="1" applyProtection="1"/>
    <xf numFmtId="38" fontId="9" fillId="0" borderId="39" xfId="1" applyFont="1" applyFill="1" applyBorder="1" applyProtection="1"/>
    <xf numFmtId="38" fontId="9" fillId="0" borderId="0" xfId="1" applyFont="1" applyFill="1" applyBorder="1" applyProtection="1"/>
    <xf numFmtId="38" fontId="9" fillId="0" borderId="0" xfId="1" applyFont="1" applyFill="1" applyBorder="1" applyAlignment="1" applyProtection="1">
      <alignment vertical="top"/>
    </xf>
    <xf numFmtId="176" fontId="9" fillId="0" borderId="0" xfId="1" applyNumberFormat="1" applyFont="1" applyFill="1" applyBorder="1" applyAlignment="1" applyProtection="1"/>
    <xf numFmtId="176" fontId="32" fillId="0" borderId="0" xfId="1" applyNumberFormat="1" applyFont="1" applyFill="1" applyProtection="1"/>
    <xf numFmtId="178" fontId="32" fillId="0" borderId="0" xfId="1" applyNumberFormat="1" applyFont="1" applyFill="1" applyProtection="1"/>
    <xf numFmtId="178" fontId="32" fillId="0" borderId="1" xfId="1" applyNumberFormat="1" applyFont="1" applyFill="1" applyBorder="1" applyAlignment="1" applyProtection="1">
      <alignment horizontal="center"/>
      <protection locked="0"/>
    </xf>
    <xf numFmtId="178" fontId="32" fillId="0" borderId="1" xfId="1" applyNumberFormat="1" applyFont="1" applyFill="1" applyBorder="1" applyAlignment="1" applyProtection="1">
      <alignment horizontal="right"/>
      <protection locked="0"/>
    </xf>
    <xf numFmtId="178" fontId="9" fillId="0" borderId="3" xfId="1" applyNumberFormat="1" applyFont="1" applyFill="1" applyBorder="1" applyAlignment="1" applyProtection="1">
      <alignment horizontal="center" vertical="center" textRotation="255"/>
    </xf>
    <xf numFmtId="176" fontId="9" fillId="0" borderId="3" xfId="1" applyNumberFormat="1" applyFont="1" applyFill="1" applyBorder="1" applyAlignment="1" applyProtection="1">
      <alignment horizontal="center" vertical="center" textRotation="255" shrinkToFit="1"/>
    </xf>
    <xf numFmtId="178" fontId="9" fillId="0" borderId="10" xfId="0" applyNumberFormat="1" applyFont="1" applyFill="1" applyBorder="1" applyAlignment="1">
      <alignment horizontal="center" vertical="center" textRotation="255"/>
    </xf>
    <xf numFmtId="176" fontId="9" fillId="0" borderId="10" xfId="1" applyNumberFormat="1" applyFont="1" applyFill="1" applyBorder="1" applyAlignment="1" applyProtection="1">
      <alignment horizontal="center" vertical="center" textRotation="255" shrinkToFit="1"/>
    </xf>
    <xf numFmtId="176" fontId="9" fillId="0" borderId="6" xfId="1" applyNumberFormat="1" applyFont="1" applyFill="1" applyBorder="1" applyAlignment="1" applyProtection="1">
      <alignment horizontal="center"/>
    </xf>
    <xf numFmtId="176" fontId="11" fillId="0" borderId="3" xfId="1" applyNumberFormat="1" applyFont="1" applyFill="1" applyBorder="1" applyAlignment="1" applyProtection="1">
      <alignment horizontal="center" vertical="center" wrapText="1" shrinkToFit="1"/>
    </xf>
    <xf numFmtId="176" fontId="11" fillId="0" borderId="15" xfId="1" applyNumberFormat="1" applyFont="1" applyFill="1" applyBorder="1" applyAlignment="1" applyProtection="1">
      <alignment horizontal="center" vertical="center" shrinkToFit="1"/>
    </xf>
    <xf numFmtId="176" fontId="9" fillId="0" borderId="15" xfId="1" applyNumberFormat="1" applyFont="1" applyFill="1" applyBorder="1" applyAlignment="1" applyProtection="1">
      <alignment horizontal="center" vertical="center" textRotation="255" shrinkToFit="1"/>
    </xf>
    <xf numFmtId="178" fontId="9" fillId="0" borderId="15" xfId="0" applyNumberFormat="1" applyFont="1" applyFill="1" applyBorder="1" applyAlignment="1">
      <alignment horizontal="center" vertical="center" textRotation="255"/>
    </xf>
    <xf numFmtId="176" fontId="9" fillId="0" borderId="7" xfId="1" applyNumberFormat="1" applyFont="1" applyFill="1" applyBorder="1" applyAlignment="1" applyProtection="1">
      <alignment shrinkToFit="1"/>
      <protection locked="0"/>
    </xf>
    <xf numFmtId="176" fontId="9" fillId="0" borderId="25" xfId="1" applyNumberFormat="1" applyFont="1" applyFill="1" applyBorder="1" applyAlignment="1" applyProtection="1">
      <alignment shrinkToFit="1"/>
      <protection locked="0"/>
    </xf>
    <xf numFmtId="176" fontId="9" fillId="0" borderId="15" xfId="1" applyNumberFormat="1" applyFont="1" applyFill="1" applyBorder="1" applyAlignment="1" applyProtection="1">
      <alignment shrinkToFit="1"/>
      <protection locked="0"/>
    </xf>
    <xf numFmtId="38" fontId="9" fillId="0" borderId="0" xfId="1" applyFont="1" applyFill="1" applyBorder="1" applyAlignment="1" applyProtection="1">
      <alignment horizontal="right"/>
    </xf>
    <xf numFmtId="38" fontId="35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179" fontId="5" fillId="0" borderId="0" xfId="1" applyNumberFormat="1" applyFont="1" applyFill="1" applyProtection="1"/>
    <xf numFmtId="38" fontId="7" fillId="0" borderId="0" xfId="1" applyFont="1" applyFill="1" applyProtection="1"/>
    <xf numFmtId="179" fontId="5" fillId="0" borderId="1" xfId="1" applyNumberFormat="1" applyFont="1" applyFill="1" applyBorder="1" applyAlignment="1" applyProtection="1">
      <alignment horizontal="right"/>
      <protection locked="0"/>
    </xf>
    <xf numFmtId="179" fontId="5" fillId="0" borderId="1" xfId="0" applyNumberFormat="1" applyFont="1" applyFill="1" applyBorder="1" applyAlignment="1" applyProtection="1">
      <protection locked="0"/>
    </xf>
    <xf numFmtId="179" fontId="5" fillId="0" borderId="1" xfId="0" applyNumberFormat="1" applyFont="1" applyFill="1" applyBorder="1" applyAlignment="1" applyProtection="1">
      <alignment horizontal="right"/>
      <protection locked="0"/>
    </xf>
    <xf numFmtId="38" fontId="5" fillId="0" borderId="2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 textRotation="255"/>
    </xf>
    <xf numFmtId="38" fontId="5" fillId="0" borderId="3" xfId="1" applyFont="1" applyFill="1" applyBorder="1" applyAlignment="1" applyProtection="1">
      <alignment horizontal="center" vertical="center" textRotation="255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8" fontId="5" fillId="0" borderId="4" xfId="1" applyFont="1" applyFill="1" applyBorder="1" applyAlignment="1" applyProtection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0" fontId="14" fillId="0" borderId="7" xfId="2" applyFont="1" applyFill="1" applyBorder="1" applyAlignment="1">
      <alignment horizontal="center" vertical="center" textRotation="255" wrapText="1"/>
    </xf>
    <xf numFmtId="0" fontId="17" fillId="0" borderId="7" xfId="2" applyFont="1" applyFill="1" applyBorder="1" applyAlignment="1">
      <alignment horizontal="center" vertical="center" wrapText="1"/>
    </xf>
    <xf numFmtId="179" fontId="5" fillId="0" borderId="8" xfId="1" applyNumberFormat="1" applyFont="1" applyFill="1" applyBorder="1" applyAlignment="1" applyProtection="1">
      <alignment horizontal="center" vertical="center" textRotation="255"/>
    </xf>
    <xf numFmtId="179" fontId="5" fillId="0" borderId="8" xfId="1" applyNumberFormat="1" applyFont="1" applyFill="1" applyBorder="1" applyAlignment="1" applyProtection="1">
      <alignment horizontal="center" vertical="center" textRotation="255" wrapText="1"/>
    </xf>
    <xf numFmtId="179" fontId="5" fillId="0" borderId="3" xfId="1" applyNumberFormat="1" applyFont="1" applyFill="1" applyBorder="1" applyAlignment="1" applyProtection="1">
      <alignment horizontal="center" vertical="center" textRotation="255"/>
    </xf>
    <xf numFmtId="38" fontId="5" fillId="0" borderId="9" xfId="1" applyFont="1" applyFill="1" applyBorder="1" applyAlignment="1" applyProtection="1">
      <alignment horizontal="center" vertical="center"/>
    </xf>
    <xf numFmtId="38" fontId="5" fillId="0" borderId="10" xfId="1" applyFont="1" applyFill="1" applyBorder="1" applyAlignment="1" applyProtection="1">
      <alignment horizontal="center" vertical="center" textRotation="255"/>
    </xf>
    <xf numFmtId="38" fontId="18" fillId="0" borderId="2" xfId="1" applyFont="1" applyFill="1" applyBorder="1" applyAlignment="1" applyProtection="1">
      <alignment horizontal="center" vertical="center" wrapText="1"/>
    </xf>
    <xf numFmtId="38" fontId="18" fillId="0" borderId="6" xfId="1" applyFont="1" applyFill="1" applyBorder="1" applyAlignment="1" applyProtection="1">
      <alignment horizontal="center" vertical="center"/>
    </xf>
    <xf numFmtId="38" fontId="18" fillId="0" borderId="3" xfId="1" applyFont="1" applyFill="1" applyBorder="1" applyAlignment="1" applyProtection="1">
      <alignment horizontal="center" vertical="center" wrapText="1"/>
    </xf>
    <xf numFmtId="38" fontId="5" fillId="0" borderId="11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 textRotation="255" shrinkToFit="1"/>
    </xf>
    <xf numFmtId="179" fontId="5" fillId="0" borderId="12" xfId="0" applyNumberFormat="1" applyFont="1" applyFill="1" applyBorder="1" applyAlignment="1">
      <alignment horizontal="center" vertical="center" textRotation="255"/>
    </xf>
    <xf numFmtId="179" fontId="5" fillId="0" borderId="10" xfId="0" applyNumberFormat="1" applyFont="1" applyFill="1" applyBorder="1" applyAlignment="1">
      <alignment horizontal="center" vertical="center" textRotation="255"/>
    </xf>
    <xf numFmtId="0" fontId="18" fillId="0" borderId="10" xfId="0" applyFont="1" applyFill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/>
    </xf>
    <xf numFmtId="38" fontId="5" fillId="0" borderId="13" xfId="1" applyFont="1" applyFill="1" applyBorder="1" applyAlignment="1" applyProtection="1">
      <alignment horizontal="center" vertical="center"/>
    </xf>
    <xf numFmtId="38" fontId="5" fillId="0" borderId="10" xfId="1" applyFont="1" applyFill="1" applyBorder="1" applyAlignment="1" applyProtection="1">
      <alignment horizontal="center" vertical="center" textRotation="255" shrinkToFit="1"/>
    </xf>
    <xf numFmtId="38" fontId="5" fillId="0" borderId="3" xfId="1" applyFont="1" applyFill="1" applyBorder="1" applyAlignment="1" applyProtection="1">
      <alignment horizontal="center" vertical="center" wrapText="1"/>
    </xf>
    <xf numFmtId="38" fontId="5" fillId="0" borderId="2" xfId="1" applyFont="1" applyFill="1" applyBorder="1" applyAlignment="1" applyProtection="1">
      <alignment horizontal="center" vertical="center" wrapText="1"/>
    </xf>
    <xf numFmtId="38" fontId="18" fillId="0" borderId="6" xfId="1" applyFont="1" applyFill="1" applyBorder="1" applyAlignment="1" applyProtection="1">
      <alignment horizontal="center"/>
    </xf>
    <xf numFmtId="38" fontId="5" fillId="0" borderId="3" xfId="1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>
      <alignment vertical="center"/>
    </xf>
    <xf numFmtId="38" fontId="5" fillId="0" borderId="10" xfId="1" applyFont="1" applyFill="1" applyBorder="1" applyAlignment="1" applyProtection="1">
      <alignment horizontal="center" vertical="center"/>
    </xf>
    <xf numFmtId="38" fontId="18" fillId="0" borderId="3" xfId="1" applyFont="1" applyFill="1" applyBorder="1" applyAlignment="1" applyProtection="1">
      <alignment horizontal="center" vertical="center" wrapText="1" shrinkToFit="1"/>
    </xf>
    <xf numFmtId="38" fontId="18" fillId="0" borderId="10" xfId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>
      <alignment horizontal="center" vertical="center" textRotation="255"/>
    </xf>
    <xf numFmtId="0" fontId="19" fillId="0" borderId="7" xfId="0" applyFont="1" applyFill="1" applyBorder="1" applyAlignment="1">
      <alignment horizontal="center" vertical="center"/>
    </xf>
    <xf numFmtId="38" fontId="5" fillId="0" borderId="14" xfId="1" applyFont="1" applyFill="1" applyBorder="1" applyAlignment="1" applyProtection="1">
      <alignment horizontal="center" vertical="center"/>
    </xf>
    <xf numFmtId="38" fontId="5" fillId="0" borderId="15" xfId="1" applyFont="1" applyFill="1" applyBorder="1" applyAlignment="1" applyProtection="1">
      <alignment horizontal="center" vertical="center" textRotation="255"/>
    </xf>
    <xf numFmtId="0" fontId="18" fillId="0" borderId="15" xfId="0" applyFont="1" applyFill="1" applyBorder="1" applyAlignment="1">
      <alignment horizontal="center" vertical="center" wrapText="1"/>
    </xf>
    <xf numFmtId="38" fontId="5" fillId="0" borderId="15" xfId="1" applyFont="1" applyFill="1" applyBorder="1" applyAlignment="1" applyProtection="1">
      <alignment horizontal="center" vertical="center"/>
    </xf>
    <xf numFmtId="38" fontId="18" fillId="0" borderId="15" xfId="1" applyFont="1" applyFill="1" applyBorder="1" applyAlignment="1" applyProtection="1">
      <alignment horizontal="center" vertical="center" shrinkToFit="1"/>
    </xf>
    <xf numFmtId="38" fontId="18" fillId="0" borderId="15" xfId="1" applyFont="1" applyFill="1" applyBorder="1" applyAlignment="1" applyProtection="1">
      <alignment horizontal="center" vertical="center"/>
    </xf>
    <xf numFmtId="38" fontId="5" fillId="0" borderId="15" xfId="1" applyFont="1" applyFill="1" applyBorder="1" applyAlignment="1" applyProtection="1">
      <alignment horizontal="center" vertical="center" textRotation="255" shrinkToFit="1"/>
    </xf>
    <xf numFmtId="179" fontId="5" fillId="0" borderId="13" xfId="0" applyNumberFormat="1" applyFont="1" applyFill="1" applyBorder="1" applyAlignment="1">
      <alignment horizontal="center" vertical="center" textRotation="255"/>
    </xf>
    <xf numFmtId="179" fontId="5" fillId="0" borderId="15" xfId="0" applyNumberFormat="1" applyFont="1" applyFill="1" applyBorder="1" applyAlignment="1">
      <alignment horizontal="center" vertical="center" textRotation="255"/>
    </xf>
    <xf numFmtId="0" fontId="5" fillId="0" borderId="3" xfId="0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>
      <alignment vertical="center" shrinkToFit="1"/>
    </xf>
    <xf numFmtId="179" fontId="5" fillId="0" borderId="0" xfId="0" applyNumberFormat="1" applyFont="1" applyFill="1" applyBorder="1" applyAlignment="1">
      <alignment vertical="center" shrinkToFit="1"/>
    </xf>
    <xf numFmtId="179" fontId="5" fillId="0" borderId="11" xfId="1" applyNumberFormat="1" applyFont="1" applyFill="1" applyBorder="1" applyProtection="1"/>
    <xf numFmtId="179" fontId="5" fillId="0" borderId="0" xfId="0" applyNumberFormat="1" applyFont="1" applyFill="1" applyBorder="1" applyAlignment="1">
      <alignment horizontal="center" vertical="center" textRotation="255"/>
    </xf>
    <xf numFmtId="179" fontId="5" fillId="0" borderId="28" xfId="0" applyNumberFormat="1" applyFont="1" applyFill="1" applyBorder="1" applyAlignment="1">
      <alignment horizontal="center" vertical="center" textRotation="255"/>
    </xf>
    <xf numFmtId="176" fontId="5" fillId="0" borderId="16" xfId="0" applyNumberFormat="1" applyFont="1" applyFill="1" applyBorder="1" applyAlignment="1">
      <alignment horizontal="center" vertical="center"/>
    </xf>
    <xf numFmtId="179" fontId="5" fillId="0" borderId="17" xfId="0" applyNumberFormat="1" applyFont="1" applyFill="1" applyBorder="1" applyAlignment="1">
      <alignment horizontal="right"/>
    </xf>
    <xf numFmtId="179" fontId="5" fillId="0" borderId="18" xfId="0" applyNumberFormat="1" applyFont="1" applyFill="1" applyBorder="1" applyAlignment="1">
      <alignment horizontal="right"/>
    </xf>
    <xf numFmtId="176" fontId="5" fillId="0" borderId="1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/>
    </xf>
    <xf numFmtId="179" fontId="5" fillId="0" borderId="40" xfId="0" applyNumberFormat="1" applyFont="1" applyFill="1" applyBorder="1" applyAlignment="1">
      <alignment horizontal="right"/>
    </xf>
    <xf numFmtId="176" fontId="5" fillId="0" borderId="10" xfId="1" applyNumberFormat="1" applyFont="1" applyFill="1" applyBorder="1" applyAlignment="1" applyProtection="1">
      <alignment horizontal="center"/>
    </xf>
    <xf numFmtId="179" fontId="5" fillId="0" borderId="0" xfId="0" applyNumberFormat="1" applyFont="1" applyFill="1" applyAlignment="1">
      <alignment horizontal="right"/>
    </xf>
    <xf numFmtId="179" fontId="5" fillId="0" borderId="12" xfId="0" applyNumberFormat="1" applyFont="1" applyFill="1" applyBorder="1" applyAlignment="1">
      <alignment horizontal="right"/>
    </xf>
    <xf numFmtId="38" fontId="5" fillId="0" borderId="15" xfId="1" applyFont="1" applyFill="1" applyBorder="1" applyAlignment="1" applyProtection="1">
      <alignment horizontal="center"/>
    </xf>
    <xf numFmtId="38" fontId="5" fillId="0" borderId="14" xfId="1" applyFont="1" applyFill="1" applyBorder="1" applyProtection="1"/>
    <xf numFmtId="38" fontId="5" fillId="0" borderId="1" xfId="1" applyFont="1" applyFill="1" applyBorder="1" applyProtection="1"/>
    <xf numFmtId="179" fontId="5" fillId="0" borderId="1" xfId="1" applyNumberFormat="1" applyFont="1" applyFill="1" applyBorder="1" applyAlignment="1" applyProtection="1">
      <alignment horizontal="right" vertical="center"/>
    </xf>
    <xf numFmtId="179" fontId="5" fillId="0" borderId="13" xfId="1" applyNumberFormat="1" applyFont="1" applyFill="1" applyBorder="1" applyAlignment="1" applyProtection="1">
      <alignment horizontal="right" vertical="center"/>
    </xf>
    <xf numFmtId="179" fontId="7" fillId="0" borderId="0" xfId="1" applyNumberFormat="1" applyFont="1" applyFill="1" applyProtection="1"/>
    <xf numFmtId="38" fontId="22" fillId="0" borderId="0" xfId="1" applyFont="1" applyFill="1" applyProtection="1"/>
    <xf numFmtId="38" fontId="18" fillId="0" borderId="0" xfId="1" applyFont="1" applyFill="1" applyProtection="1"/>
    <xf numFmtId="178" fontId="18" fillId="0" borderId="0" xfId="1" applyNumberFormat="1" applyFont="1" applyFill="1" applyAlignment="1" applyProtection="1">
      <alignment horizontal="right"/>
    </xf>
    <xf numFmtId="38" fontId="24" fillId="0" borderId="0" xfId="1" applyFont="1" applyFill="1" applyProtection="1"/>
    <xf numFmtId="38" fontId="23" fillId="0" borderId="0" xfId="1" applyFont="1" applyFill="1" applyAlignment="1" applyProtection="1">
      <alignment vertical="center"/>
    </xf>
    <xf numFmtId="178" fontId="23" fillId="0" borderId="0" xfId="1" applyNumberFormat="1" applyFont="1" applyFill="1" applyAlignment="1" applyProtection="1">
      <alignment horizontal="right"/>
    </xf>
    <xf numFmtId="38" fontId="23" fillId="0" borderId="1" xfId="1" applyFont="1" applyFill="1" applyBorder="1" applyAlignment="1" applyProtection="1">
      <alignment horizontal="right"/>
      <protection locked="0"/>
    </xf>
    <xf numFmtId="38" fontId="18" fillId="0" borderId="1" xfId="1" applyFont="1" applyFill="1" applyBorder="1" applyAlignment="1" applyProtection="1">
      <alignment horizontal="right"/>
      <protection locked="0"/>
    </xf>
    <xf numFmtId="0" fontId="19" fillId="0" borderId="0" xfId="0" applyFont="1" applyFill="1" applyBorder="1" applyAlignment="1" applyProtection="1">
      <protection locked="0"/>
    </xf>
    <xf numFmtId="38" fontId="18" fillId="0" borderId="2" xfId="1" applyFont="1" applyFill="1" applyBorder="1" applyAlignment="1" applyProtection="1">
      <alignment horizontal="center" vertical="center"/>
    </xf>
    <xf numFmtId="38" fontId="18" fillId="0" borderId="11" xfId="1" applyFont="1" applyFill="1" applyBorder="1" applyAlignment="1" applyProtection="1">
      <alignment horizontal="center" vertical="center"/>
    </xf>
    <xf numFmtId="38" fontId="18" fillId="0" borderId="8" xfId="1" applyFont="1" applyFill="1" applyBorder="1" applyAlignment="1" applyProtection="1">
      <alignment horizontal="center" vertical="center"/>
    </xf>
    <xf numFmtId="176" fontId="19" fillId="0" borderId="5" xfId="0" applyNumberFormat="1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>
      <alignment horizontal="center" vertical="center"/>
    </xf>
    <xf numFmtId="178" fontId="18" fillId="0" borderId="3" xfId="1" applyNumberFormat="1" applyFont="1" applyFill="1" applyBorder="1" applyAlignment="1" applyProtection="1">
      <alignment horizontal="center" vertical="center" textRotation="255"/>
    </xf>
    <xf numFmtId="178" fontId="18" fillId="0" borderId="3" xfId="1" applyNumberFormat="1" applyFont="1" applyFill="1" applyBorder="1" applyAlignment="1" applyProtection="1">
      <alignment horizontal="center" vertical="center" textRotation="255" wrapText="1"/>
    </xf>
    <xf numFmtId="38" fontId="18" fillId="0" borderId="0" xfId="1" applyFont="1" applyFill="1" applyBorder="1" applyAlignment="1" applyProtection="1">
      <alignment horizontal="center" vertical="center" textRotation="255"/>
    </xf>
    <xf numFmtId="38" fontId="18" fillId="0" borderId="9" xfId="1" applyFont="1" applyFill="1" applyBorder="1" applyAlignment="1" applyProtection="1">
      <alignment horizontal="center" vertical="center"/>
    </xf>
    <xf numFmtId="38" fontId="18" fillId="0" borderId="0" xfId="1" applyFont="1" applyFill="1" applyBorder="1" applyAlignment="1" applyProtection="1">
      <alignment horizontal="center" vertical="center"/>
    </xf>
    <xf numFmtId="38" fontId="18" fillId="0" borderId="12" xfId="1" applyFont="1" applyFill="1" applyBorder="1" applyAlignment="1" applyProtection="1">
      <alignment horizontal="center" vertical="center"/>
    </xf>
    <xf numFmtId="176" fontId="27" fillId="0" borderId="2" xfId="1" applyNumberFormat="1" applyFont="1" applyFill="1" applyBorder="1" applyAlignment="1" applyProtection="1">
      <alignment horizontal="center" vertical="center" wrapText="1"/>
    </xf>
    <xf numFmtId="176" fontId="27" fillId="0" borderId="6" xfId="1" applyNumberFormat="1" applyFont="1" applyFill="1" applyBorder="1" applyAlignment="1" applyProtection="1">
      <alignment horizontal="center" vertical="center"/>
    </xf>
    <xf numFmtId="176" fontId="27" fillId="0" borderId="3" xfId="1" applyNumberFormat="1" applyFont="1" applyFill="1" applyBorder="1" applyAlignment="1" applyProtection="1">
      <alignment horizontal="center" vertical="center" wrapText="1"/>
    </xf>
    <xf numFmtId="178" fontId="18" fillId="0" borderId="10" xfId="1" applyNumberFormat="1" applyFont="1" applyFill="1" applyBorder="1" applyAlignment="1" applyProtection="1">
      <alignment horizontal="center" vertical="center" textRotation="255"/>
    </xf>
    <xf numFmtId="178" fontId="18" fillId="0" borderId="10" xfId="1" applyNumberFormat="1" applyFont="1" applyFill="1" applyBorder="1" applyAlignment="1" applyProtection="1">
      <alignment horizontal="center" vertical="center" textRotation="255" wrapText="1"/>
    </xf>
    <xf numFmtId="176" fontId="28" fillId="0" borderId="10" xfId="0" applyNumberFormat="1" applyFont="1" applyFill="1" applyBorder="1" applyAlignment="1">
      <alignment horizontal="center" vertical="center" wrapText="1"/>
    </xf>
    <xf numFmtId="38" fontId="18" fillId="0" borderId="14" xfId="1" applyFont="1" applyFill="1" applyBorder="1" applyAlignment="1" applyProtection="1">
      <alignment horizontal="center" vertical="center"/>
    </xf>
    <xf numFmtId="38" fontId="18" fillId="0" borderId="1" xfId="1" applyFont="1" applyFill="1" applyBorder="1" applyAlignment="1" applyProtection="1">
      <alignment horizontal="center" vertical="center"/>
    </xf>
    <xf numFmtId="38" fontId="18" fillId="0" borderId="13" xfId="1" applyFont="1" applyFill="1" applyBorder="1" applyAlignment="1" applyProtection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 wrapText="1"/>
    </xf>
    <xf numFmtId="178" fontId="18" fillId="0" borderId="15" xfId="1" applyNumberFormat="1" applyFont="1" applyFill="1" applyBorder="1" applyAlignment="1" applyProtection="1">
      <alignment horizontal="center" vertical="center" textRotation="255"/>
    </xf>
    <xf numFmtId="178" fontId="18" fillId="0" borderId="15" xfId="1" applyNumberFormat="1" applyFont="1" applyFill="1" applyBorder="1" applyAlignment="1" applyProtection="1">
      <alignment horizontal="center" vertical="center" textRotation="255" wrapText="1"/>
    </xf>
    <xf numFmtId="38" fontId="18" fillId="0" borderId="4" xfId="1" applyFont="1" applyFill="1" applyBorder="1" applyProtection="1"/>
    <xf numFmtId="38" fontId="18" fillId="0" borderId="5" xfId="1" applyFont="1" applyFill="1" applyBorder="1" applyProtection="1"/>
    <xf numFmtId="38" fontId="18" fillId="0" borderId="6" xfId="1" applyFont="1" applyFill="1" applyBorder="1" applyProtection="1"/>
    <xf numFmtId="178" fontId="18" fillId="0" borderId="20" xfId="1" applyNumberFormat="1" applyFont="1" applyFill="1" applyBorder="1" applyAlignment="1" applyProtection="1">
      <alignment horizontal="right" vertical="center" shrinkToFit="1"/>
    </xf>
    <xf numFmtId="178" fontId="11" fillId="0" borderId="7" xfId="1" applyNumberFormat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shrinkToFit="1"/>
      <protection locked="0"/>
    </xf>
    <xf numFmtId="38" fontId="18" fillId="0" borderId="21" xfId="1" applyFont="1" applyFill="1" applyBorder="1" applyProtection="1"/>
    <xf numFmtId="38" fontId="18" fillId="0" borderId="22" xfId="1" applyFont="1" applyFill="1" applyBorder="1" applyProtection="1"/>
    <xf numFmtId="38" fontId="18" fillId="0" borderId="23" xfId="1" applyFont="1" applyFill="1" applyBorder="1" applyProtection="1"/>
    <xf numFmtId="178" fontId="18" fillId="0" borderId="24" xfId="1" applyNumberFormat="1" applyFont="1" applyFill="1" applyBorder="1" applyAlignment="1" applyProtection="1">
      <alignment horizontal="right" vertical="center" shrinkToFit="1"/>
    </xf>
    <xf numFmtId="178" fontId="11" fillId="0" borderId="25" xfId="1" applyNumberFormat="1" applyFont="1" applyFill="1" applyBorder="1" applyAlignment="1" applyProtection="1">
      <alignment horizontal="right"/>
    </xf>
    <xf numFmtId="38" fontId="18" fillId="0" borderId="14" xfId="1" applyFont="1" applyFill="1" applyBorder="1" applyProtection="1"/>
    <xf numFmtId="38" fontId="18" fillId="0" borderId="1" xfId="1" applyFont="1" applyFill="1" applyBorder="1" applyProtection="1"/>
    <xf numFmtId="38" fontId="18" fillId="0" borderId="13" xfId="1" applyFont="1" applyFill="1" applyBorder="1" applyProtection="1"/>
    <xf numFmtId="178" fontId="18" fillId="0" borderId="26" xfId="1" applyNumberFormat="1" applyFont="1" applyFill="1" applyBorder="1" applyAlignment="1" applyProtection="1">
      <alignment horizontal="right" vertical="center" shrinkToFit="1"/>
    </xf>
    <xf numFmtId="178" fontId="11" fillId="0" borderId="15" xfId="1" applyNumberFormat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shrinkToFit="1"/>
    </xf>
    <xf numFmtId="176" fontId="23" fillId="0" borderId="0" xfId="1" applyNumberFormat="1" applyFont="1" applyFill="1" applyBorder="1" applyAlignment="1" applyProtection="1">
      <alignment horizontal="right" shrinkToFit="1"/>
    </xf>
    <xf numFmtId="178" fontId="36" fillId="0" borderId="0" xfId="1" applyNumberFormat="1" applyFont="1" applyFill="1" applyAlignment="1" applyProtection="1">
      <alignment horizontal="right"/>
    </xf>
    <xf numFmtId="38" fontId="18" fillId="0" borderId="0" xfId="1" applyFont="1" applyFill="1" applyAlignment="1" applyProtection="1">
      <alignment horizontal="right" shrinkToFit="1"/>
    </xf>
    <xf numFmtId="38" fontId="18" fillId="0" borderId="3" xfId="1" applyFont="1" applyFill="1" applyBorder="1" applyProtection="1"/>
    <xf numFmtId="38" fontId="18" fillId="0" borderId="7" xfId="1" applyFont="1" applyFill="1" applyBorder="1" applyProtection="1"/>
    <xf numFmtId="178" fontId="18" fillId="0" borderId="20" xfId="1" applyNumberFormat="1" applyFont="1" applyFill="1" applyBorder="1" applyAlignment="1" applyProtection="1">
      <alignment horizontal="right"/>
    </xf>
    <xf numFmtId="178" fontId="18" fillId="0" borderId="20" xfId="3" applyNumberFormat="1" applyFont="1" applyFill="1" applyBorder="1" applyAlignment="1" applyProtection="1">
      <alignment horizontal="right"/>
    </xf>
    <xf numFmtId="38" fontId="18" fillId="0" borderId="10" xfId="1" applyFont="1" applyFill="1" applyBorder="1" applyProtection="1"/>
    <xf numFmtId="38" fontId="18" fillId="0" borderId="10" xfId="1" applyFont="1" applyFill="1" applyBorder="1" applyAlignment="1" applyProtection="1">
      <alignment horizontal="center"/>
    </xf>
    <xf numFmtId="38" fontId="18" fillId="0" borderId="27" xfId="1" applyFont="1" applyFill="1" applyBorder="1" applyProtection="1"/>
    <xf numFmtId="38" fontId="18" fillId="0" borderId="28" xfId="1" applyFont="1" applyFill="1" applyBorder="1" applyProtection="1"/>
    <xf numFmtId="178" fontId="18" fillId="0" borderId="29" xfId="1" applyNumberFormat="1" applyFont="1" applyFill="1" applyBorder="1" applyAlignment="1" applyProtection="1">
      <alignment horizontal="right"/>
    </xf>
    <xf numFmtId="178" fontId="18" fillId="0" borderId="31" xfId="3" applyNumberFormat="1" applyFont="1" applyFill="1" applyBorder="1" applyAlignment="1" applyProtection="1">
      <alignment horizontal="right"/>
    </xf>
    <xf numFmtId="178" fontId="11" fillId="0" borderId="30" xfId="1" applyNumberFormat="1" applyFont="1" applyFill="1" applyBorder="1" applyAlignment="1" applyProtection="1">
      <alignment horizontal="right"/>
    </xf>
    <xf numFmtId="38" fontId="18" fillId="0" borderId="32" xfId="1" applyFont="1" applyFill="1" applyBorder="1" applyProtection="1"/>
    <xf numFmtId="38" fontId="18" fillId="0" borderId="33" xfId="1" applyFont="1" applyFill="1" applyBorder="1" applyProtection="1"/>
    <xf numFmtId="38" fontId="18" fillId="0" borderId="34" xfId="1" applyFont="1" applyFill="1" applyBorder="1" applyProtection="1"/>
    <xf numFmtId="178" fontId="18" fillId="0" borderId="35" xfId="1" applyNumberFormat="1" applyFont="1" applyFill="1" applyBorder="1" applyAlignment="1" applyProtection="1">
      <alignment horizontal="right"/>
    </xf>
    <xf numFmtId="178" fontId="18" fillId="0" borderId="36" xfId="3" applyNumberFormat="1" applyFont="1" applyFill="1" applyBorder="1" applyAlignment="1" applyProtection="1">
      <alignment horizontal="right"/>
    </xf>
    <xf numFmtId="178" fontId="11" fillId="0" borderId="32" xfId="1" applyNumberFormat="1" applyFont="1" applyFill="1" applyBorder="1" applyAlignment="1" applyProtection="1">
      <alignment horizontal="right"/>
    </xf>
    <xf numFmtId="38" fontId="18" fillId="0" borderId="15" xfId="1" applyFont="1" applyFill="1" applyBorder="1" applyProtection="1"/>
    <xf numFmtId="178" fontId="18" fillId="0" borderId="26" xfId="1" applyNumberFormat="1" applyFont="1" applyFill="1" applyBorder="1" applyAlignment="1" applyProtection="1">
      <alignment horizontal="right"/>
    </xf>
    <xf numFmtId="178" fontId="18" fillId="0" borderId="37" xfId="3" applyNumberFormat="1" applyFont="1" applyFill="1" applyBorder="1" applyAlignment="1" applyProtection="1">
      <alignment horizontal="right"/>
    </xf>
    <xf numFmtId="178" fontId="11" fillId="0" borderId="38" xfId="1" applyNumberFormat="1" applyFont="1" applyFill="1" applyBorder="1" applyAlignment="1" applyProtection="1">
      <alignment horizontal="right"/>
    </xf>
    <xf numFmtId="38" fontId="18" fillId="0" borderId="0" xfId="1" applyFont="1" applyFill="1" applyAlignment="1" applyProtection="1">
      <alignment horizontal="right"/>
    </xf>
    <xf numFmtId="49" fontId="18" fillId="0" borderId="0" xfId="1" applyNumberFormat="1" applyFont="1" applyFill="1" applyAlignment="1" applyProtection="1">
      <alignment horizontal="right"/>
    </xf>
    <xf numFmtId="0" fontId="18" fillId="0" borderId="0" xfId="1" applyNumberFormat="1" applyFont="1" applyFill="1" applyAlignment="1" applyProtection="1">
      <alignment horizontal="right"/>
    </xf>
    <xf numFmtId="178" fontId="11" fillId="0" borderId="20" xfId="1" applyNumberFormat="1" applyFont="1" applyFill="1" applyBorder="1" applyAlignment="1" applyProtection="1">
      <alignment horizontal="right" vertical="center" shrinkToFit="1"/>
    </xf>
    <xf numFmtId="178" fontId="11" fillId="0" borderId="24" xfId="1" applyNumberFormat="1" applyFont="1" applyFill="1" applyBorder="1" applyAlignment="1" applyProtection="1">
      <alignment horizontal="right" vertical="center" shrinkToFit="1"/>
    </xf>
    <xf numFmtId="178" fontId="11" fillId="0" borderId="26" xfId="1" applyNumberFormat="1" applyFont="1" applyFill="1" applyBorder="1" applyAlignment="1" applyProtection="1">
      <alignment horizontal="right" vertical="center" shrinkToFit="1"/>
    </xf>
    <xf numFmtId="176" fontId="18" fillId="0" borderId="7" xfId="4" applyNumberFormat="1" applyFont="1" applyFill="1" applyBorder="1" applyAlignment="1" applyProtection="1">
      <alignment shrinkToFit="1"/>
      <protection locked="0"/>
    </xf>
    <xf numFmtId="176" fontId="18" fillId="0" borderId="30" xfId="4" applyNumberFormat="1" applyFont="1" applyFill="1" applyBorder="1" applyAlignment="1" applyProtection="1">
      <alignment shrinkToFit="1"/>
      <protection locked="0"/>
    </xf>
    <xf numFmtId="178" fontId="11" fillId="0" borderId="29" xfId="1" applyNumberFormat="1" applyFont="1" applyFill="1" applyBorder="1" applyAlignment="1" applyProtection="1">
      <alignment horizontal="right" vertical="center" shrinkToFit="1"/>
    </xf>
    <xf numFmtId="176" fontId="18" fillId="0" borderId="32" xfId="4" applyNumberFormat="1" applyFont="1" applyFill="1" applyBorder="1" applyAlignment="1" applyProtection="1">
      <alignment shrinkToFit="1"/>
      <protection locked="0"/>
    </xf>
    <xf numFmtId="178" fontId="11" fillId="0" borderId="35" xfId="1" applyNumberFormat="1" applyFont="1" applyFill="1" applyBorder="1" applyAlignment="1" applyProtection="1">
      <alignment horizontal="right" vertical="center" shrinkToFit="1"/>
    </xf>
    <xf numFmtId="176" fontId="18" fillId="0" borderId="15" xfId="4" applyNumberFormat="1" applyFont="1" applyFill="1" applyBorder="1" applyAlignment="1" applyProtection="1">
      <alignment shrinkToFit="1"/>
      <protection locked="0"/>
    </xf>
    <xf numFmtId="178" fontId="11" fillId="0" borderId="10" xfId="1" applyNumberFormat="1" applyFont="1" applyFill="1" applyBorder="1" applyAlignment="1" applyProtection="1">
      <alignment horizontal="right"/>
    </xf>
    <xf numFmtId="176" fontId="18" fillId="0" borderId="0" xfId="4" applyNumberFormat="1" applyFont="1" applyFill="1" applyBorder="1" applyAlignment="1" applyProtection="1">
      <alignment shrinkToFit="1"/>
      <protection locked="0"/>
    </xf>
    <xf numFmtId="178" fontId="18" fillId="0" borderId="0" xfId="1" applyNumberFormat="1" applyFont="1" applyFill="1" applyBorder="1" applyAlignment="1" applyProtection="1">
      <alignment horizontal="right" vertical="center" shrinkToFit="1"/>
    </xf>
    <xf numFmtId="178" fontId="18" fillId="0" borderId="0" xfId="1" applyNumberFormat="1" applyFont="1" applyFill="1" applyBorder="1" applyAlignment="1" applyProtection="1">
      <alignment horizontal="right"/>
    </xf>
    <xf numFmtId="38" fontId="30" fillId="0" borderId="0" xfId="1" applyFont="1" applyFill="1" applyAlignment="1" applyProtection="1">
      <alignment vertical="center"/>
    </xf>
    <xf numFmtId="38" fontId="23" fillId="0" borderId="0" xfId="1" applyFont="1" applyFill="1" applyBorder="1" applyAlignment="1" applyProtection="1">
      <alignment horizontal="right"/>
      <protection locked="0"/>
    </xf>
    <xf numFmtId="38" fontId="18" fillId="0" borderId="0" xfId="1" applyFont="1" applyFill="1" applyBorder="1" applyAlignment="1" applyProtection="1">
      <alignment horizontal="right"/>
      <protection locked="0"/>
    </xf>
    <xf numFmtId="178" fontId="11" fillId="0" borderId="20" xfId="1" applyNumberFormat="1" applyFont="1" applyFill="1" applyBorder="1" applyAlignment="1" applyProtection="1">
      <alignment horizontal="right" shrinkToFit="1"/>
    </xf>
    <xf numFmtId="178" fontId="11" fillId="0" borderId="24" xfId="1" applyNumberFormat="1" applyFont="1" applyFill="1" applyBorder="1" applyAlignment="1" applyProtection="1">
      <alignment horizontal="right" shrinkToFit="1"/>
    </xf>
    <xf numFmtId="178" fontId="11" fillId="0" borderId="26" xfId="1" applyNumberFormat="1" applyFont="1" applyFill="1" applyBorder="1" applyAlignment="1" applyProtection="1">
      <alignment horizontal="right" shrinkToFit="1"/>
    </xf>
    <xf numFmtId="177" fontId="11" fillId="0" borderId="7" xfId="1" applyNumberFormat="1" applyFont="1" applyFill="1" applyBorder="1" applyAlignment="1" applyProtection="1">
      <alignment horizontal="right" shrinkToFit="1"/>
    </xf>
    <xf numFmtId="177" fontId="11" fillId="0" borderId="30" xfId="1" applyNumberFormat="1" applyFont="1" applyFill="1" applyBorder="1" applyAlignment="1" applyProtection="1">
      <alignment horizontal="right" shrinkToFit="1"/>
    </xf>
    <xf numFmtId="177" fontId="11" fillId="0" borderId="32" xfId="1" applyNumberFormat="1" applyFont="1" applyFill="1" applyBorder="1" applyAlignment="1" applyProtection="1">
      <alignment horizontal="right" shrinkToFit="1"/>
    </xf>
    <xf numFmtId="177" fontId="11" fillId="0" borderId="15" xfId="1" applyNumberFormat="1" applyFont="1" applyFill="1" applyBorder="1" applyAlignment="1" applyProtection="1">
      <alignment horizontal="right" shrinkToFit="1"/>
    </xf>
  </cellXfs>
  <cellStyles count="5">
    <cellStyle name="パーセント 2" xfId="3"/>
    <cellStyle name="桁区切り" xfId="1" builtinId="6"/>
    <cellStyle name="桁区切り 2 2" xfId="4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J70"/>
  <sheetViews>
    <sheetView tabSelected="1" view="pageBreakPreview" zoomScale="60" zoomScaleNormal="75" workbookViewId="0">
      <selection activeCell="B1" sqref="B1"/>
    </sheetView>
  </sheetViews>
  <sheetFormatPr defaultColWidth="11.625" defaultRowHeight="17.100000000000001" customHeight="1" x14ac:dyDescent="0.15"/>
  <cols>
    <col min="1" max="1" width="4.125" style="5" customWidth="1"/>
    <col min="2" max="2" width="30" style="5" customWidth="1"/>
    <col min="3" max="3" width="16.625" style="5" customWidth="1"/>
    <col min="4" max="4" width="12.625" style="5" customWidth="1"/>
    <col min="5" max="7" width="11.625" style="5" customWidth="1"/>
    <col min="8" max="13" width="8.625" style="5" customWidth="1"/>
    <col min="14" max="14" width="10.625" style="5" customWidth="1"/>
    <col min="15" max="19" width="8.625" style="5" customWidth="1"/>
    <col min="20" max="20" width="10.625" style="5" customWidth="1"/>
    <col min="21" max="22" width="8.625" style="5" customWidth="1"/>
    <col min="23" max="24" width="13.625" style="5" customWidth="1"/>
    <col min="25" max="28" width="8.625" style="5" customWidth="1"/>
    <col min="29" max="31" width="10.625" style="81" customWidth="1"/>
    <col min="32" max="34" width="12.625" style="81" customWidth="1"/>
    <col min="35" max="35" width="10.625" style="81" customWidth="1"/>
    <col min="36" max="36" width="4.75" style="5" customWidth="1"/>
    <col min="37" max="38" width="7.625" style="5" customWidth="1"/>
    <col min="39" max="16384" width="11.625" style="5"/>
  </cols>
  <sheetData>
    <row r="1" spans="2:36" ht="50.1" customHeight="1" x14ac:dyDescent="0.35">
      <c r="B1" s="1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4"/>
      <c r="AE1" s="4"/>
      <c r="AF1" s="4"/>
      <c r="AG1" s="4"/>
      <c r="AH1" s="4"/>
      <c r="AI1" s="4"/>
    </row>
    <row r="2" spans="2:36" ht="30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4"/>
      <c r="AE2" s="4"/>
      <c r="AF2" s="4"/>
      <c r="AG2" s="6"/>
      <c r="AH2" s="7"/>
      <c r="AI2" s="8" t="s">
        <v>2</v>
      </c>
    </row>
    <row r="3" spans="2:36" ht="30" customHeight="1" x14ac:dyDescent="0.15"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0" t="s">
        <v>9</v>
      </c>
      <c r="V3" s="10" t="s">
        <v>10</v>
      </c>
      <c r="W3" s="15" t="s">
        <v>11</v>
      </c>
      <c r="X3" s="16" t="s">
        <v>12</v>
      </c>
      <c r="Y3" s="17" t="s">
        <v>13</v>
      </c>
      <c r="Z3" s="17"/>
      <c r="AA3" s="17"/>
      <c r="AB3" s="17"/>
      <c r="AC3" s="18" t="s">
        <v>14</v>
      </c>
      <c r="AD3" s="19" t="s">
        <v>15</v>
      </c>
      <c r="AE3" s="20" t="s">
        <v>16</v>
      </c>
      <c r="AF3" s="20" t="s">
        <v>17</v>
      </c>
      <c r="AG3" s="20" t="s">
        <v>18</v>
      </c>
      <c r="AH3" s="20" t="s">
        <v>19</v>
      </c>
      <c r="AI3" s="20" t="s">
        <v>20</v>
      </c>
    </row>
    <row r="4" spans="2:36" ht="40.5" customHeight="1" x14ac:dyDescent="0.15">
      <c r="B4" s="21"/>
      <c r="C4" s="22"/>
      <c r="D4" s="22"/>
      <c r="E4" s="22"/>
      <c r="F4" s="22"/>
      <c r="G4" s="10" t="s">
        <v>21</v>
      </c>
      <c r="H4" s="23" t="s">
        <v>22</v>
      </c>
      <c r="I4" s="23"/>
      <c r="J4" s="23"/>
      <c r="K4" s="23"/>
      <c r="L4" s="24"/>
      <c r="M4" s="11" t="s">
        <v>23</v>
      </c>
      <c r="N4" s="11" t="s">
        <v>24</v>
      </c>
      <c r="O4" s="11" t="s">
        <v>25</v>
      </c>
      <c r="P4" s="11" t="s">
        <v>26</v>
      </c>
      <c r="Q4" s="25" t="s">
        <v>27</v>
      </c>
      <c r="R4" s="25" t="s">
        <v>28</v>
      </c>
      <c r="S4" s="26" t="s">
        <v>29</v>
      </c>
      <c r="T4" s="11" t="s">
        <v>30</v>
      </c>
      <c r="U4" s="22"/>
      <c r="V4" s="22"/>
      <c r="W4" s="15"/>
      <c r="X4" s="16"/>
      <c r="Y4" s="27" t="s">
        <v>31</v>
      </c>
      <c r="Z4" s="27"/>
      <c r="AA4" s="27" t="s">
        <v>32</v>
      </c>
      <c r="AB4" s="27"/>
      <c r="AC4" s="28"/>
      <c r="AD4" s="28"/>
      <c r="AE4" s="29"/>
      <c r="AF4" s="29"/>
      <c r="AG4" s="29"/>
      <c r="AH4" s="29"/>
      <c r="AI4" s="29"/>
    </row>
    <row r="5" spans="2:36" ht="16.5" customHeight="1" x14ac:dyDescent="0.15">
      <c r="B5" s="21"/>
      <c r="C5" s="22"/>
      <c r="D5" s="22"/>
      <c r="E5" s="22"/>
      <c r="F5" s="22"/>
      <c r="G5" s="22"/>
      <c r="H5" s="30"/>
      <c r="I5" s="30"/>
      <c r="J5" s="30"/>
      <c r="K5" s="30"/>
      <c r="L5" s="31"/>
      <c r="M5" s="22"/>
      <c r="N5" s="22"/>
      <c r="O5" s="22"/>
      <c r="P5" s="22"/>
      <c r="Q5" s="32"/>
      <c r="R5" s="32"/>
      <c r="S5" s="33"/>
      <c r="T5" s="22"/>
      <c r="U5" s="22"/>
      <c r="V5" s="22"/>
      <c r="W5" s="15"/>
      <c r="X5" s="16"/>
      <c r="Y5" s="34" t="s">
        <v>33</v>
      </c>
      <c r="Z5" s="34" t="s">
        <v>34</v>
      </c>
      <c r="AA5" s="34" t="s">
        <v>35</v>
      </c>
      <c r="AB5" s="34" t="s">
        <v>36</v>
      </c>
      <c r="AC5" s="28"/>
      <c r="AD5" s="28"/>
      <c r="AE5" s="29"/>
      <c r="AF5" s="29"/>
      <c r="AG5" s="29"/>
      <c r="AH5" s="29"/>
      <c r="AI5" s="29"/>
    </row>
    <row r="6" spans="2:36" ht="30" customHeight="1" x14ac:dyDescent="0.2">
      <c r="B6" s="21"/>
      <c r="C6" s="22"/>
      <c r="D6" s="22"/>
      <c r="E6" s="22"/>
      <c r="F6" s="22"/>
      <c r="G6" s="22"/>
      <c r="H6" s="35" t="s">
        <v>37</v>
      </c>
      <c r="I6" s="36" t="s">
        <v>38</v>
      </c>
      <c r="J6" s="37"/>
      <c r="K6" s="38" t="s">
        <v>39</v>
      </c>
      <c r="L6" s="39" t="s">
        <v>40</v>
      </c>
      <c r="M6" s="22"/>
      <c r="N6" s="22"/>
      <c r="O6" s="22"/>
      <c r="P6" s="22"/>
      <c r="Q6" s="32"/>
      <c r="R6" s="32"/>
      <c r="S6" s="33"/>
      <c r="T6" s="22"/>
      <c r="U6" s="22"/>
      <c r="V6" s="22"/>
      <c r="W6" s="15"/>
      <c r="X6" s="16"/>
      <c r="Y6" s="34"/>
      <c r="Z6" s="40"/>
      <c r="AA6" s="34"/>
      <c r="AB6" s="40"/>
      <c r="AC6" s="28"/>
      <c r="AD6" s="28"/>
      <c r="AE6" s="29"/>
      <c r="AF6" s="29"/>
      <c r="AG6" s="29"/>
      <c r="AH6" s="29"/>
      <c r="AI6" s="29"/>
    </row>
    <row r="7" spans="2:36" ht="35.25" customHeight="1" x14ac:dyDescent="0.15">
      <c r="B7" s="21"/>
      <c r="C7" s="22"/>
      <c r="D7" s="22"/>
      <c r="E7" s="22"/>
      <c r="F7" s="22"/>
      <c r="G7" s="22"/>
      <c r="H7" s="41"/>
      <c r="I7" s="21"/>
      <c r="J7" s="42" t="s">
        <v>41</v>
      </c>
      <c r="K7" s="43"/>
      <c r="L7" s="41"/>
      <c r="M7" s="22"/>
      <c r="N7" s="22"/>
      <c r="O7" s="22"/>
      <c r="P7" s="22"/>
      <c r="Q7" s="32"/>
      <c r="R7" s="32"/>
      <c r="S7" s="33"/>
      <c r="T7" s="22"/>
      <c r="U7" s="22"/>
      <c r="V7" s="22"/>
      <c r="W7" s="44"/>
      <c r="X7" s="45"/>
      <c r="Y7" s="46"/>
      <c r="Z7" s="40"/>
      <c r="AA7" s="46"/>
      <c r="AB7" s="40"/>
      <c r="AC7" s="28"/>
      <c r="AD7" s="28"/>
      <c r="AE7" s="29"/>
      <c r="AF7" s="29"/>
      <c r="AG7" s="29"/>
      <c r="AH7" s="29"/>
      <c r="AI7" s="29"/>
    </row>
    <row r="8" spans="2:36" ht="45" customHeight="1" x14ac:dyDescent="0.15">
      <c r="B8" s="47"/>
      <c r="C8" s="48"/>
      <c r="D8" s="48"/>
      <c r="E8" s="48"/>
      <c r="F8" s="48"/>
      <c r="G8" s="48"/>
      <c r="H8" s="49"/>
      <c r="I8" s="47"/>
      <c r="J8" s="50"/>
      <c r="K8" s="51"/>
      <c r="L8" s="49"/>
      <c r="M8" s="48"/>
      <c r="N8" s="48"/>
      <c r="O8" s="48"/>
      <c r="P8" s="48"/>
      <c r="Q8" s="52"/>
      <c r="R8" s="52"/>
      <c r="S8" s="53"/>
      <c r="T8" s="48"/>
      <c r="U8" s="48"/>
      <c r="V8" s="48"/>
      <c r="W8" s="44"/>
      <c r="X8" s="45"/>
      <c r="Y8" s="46"/>
      <c r="Z8" s="40"/>
      <c r="AA8" s="46"/>
      <c r="AB8" s="40"/>
      <c r="AC8" s="54"/>
      <c r="AD8" s="54"/>
      <c r="AE8" s="55"/>
      <c r="AF8" s="55"/>
      <c r="AG8" s="55"/>
      <c r="AH8" s="55"/>
      <c r="AI8" s="55"/>
    </row>
    <row r="9" spans="2:36" ht="30" customHeight="1" thickBot="1" x14ac:dyDescent="0.25"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8"/>
      <c r="AD9" s="58"/>
      <c r="AE9" s="59"/>
      <c r="AF9" s="60"/>
      <c r="AG9" s="60"/>
      <c r="AH9" s="60"/>
      <c r="AI9" s="60"/>
      <c r="AJ9" s="61"/>
    </row>
    <row r="10" spans="2:36" s="67" customFormat="1" ht="30" customHeight="1" thickBot="1" x14ac:dyDescent="0.25">
      <c r="B10" s="62" t="s">
        <v>42</v>
      </c>
      <c r="C10" s="63">
        <v>1454475</v>
      </c>
      <c r="D10" s="63">
        <v>99477</v>
      </c>
      <c r="E10" s="63">
        <v>6691</v>
      </c>
      <c r="F10" s="63">
        <v>5973</v>
      </c>
      <c r="G10" s="63">
        <v>1759</v>
      </c>
      <c r="H10" s="63">
        <v>56</v>
      </c>
      <c r="I10" s="63">
        <v>144</v>
      </c>
      <c r="J10" s="63">
        <v>16</v>
      </c>
      <c r="K10" s="63">
        <v>32</v>
      </c>
      <c r="L10" s="63">
        <v>232</v>
      </c>
      <c r="M10" s="63">
        <v>23</v>
      </c>
      <c r="N10" s="63">
        <v>1073</v>
      </c>
      <c r="O10" s="63">
        <v>159</v>
      </c>
      <c r="P10" s="63">
        <v>32</v>
      </c>
      <c r="Q10" s="63">
        <v>35</v>
      </c>
      <c r="R10" s="63">
        <v>503</v>
      </c>
      <c r="S10" s="63">
        <v>186</v>
      </c>
      <c r="T10" s="63">
        <v>2204</v>
      </c>
      <c r="U10" s="63">
        <v>716</v>
      </c>
      <c r="V10" s="63">
        <v>54</v>
      </c>
      <c r="W10" s="63">
        <v>103704</v>
      </c>
      <c r="X10" s="63">
        <v>56175</v>
      </c>
      <c r="Y10" s="63">
        <v>0</v>
      </c>
      <c r="Z10" s="63">
        <v>0</v>
      </c>
      <c r="AA10" s="63">
        <v>0</v>
      </c>
      <c r="AB10" s="63">
        <v>0</v>
      </c>
      <c r="AC10" s="64">
        <f>D10/C10*100</f>
        <v>6.8393750322281228</v>
      </c>
      <c r="AD10" s="64">
        <f>(D10+W10-X10)/C10*100</f>
        <v>10.107152065178157</v>
      </c>
      <c r="AE10" s="64">
        <f>E10/D10*100</f>
        <v>6.7261779104717672</v>
      </c>
      <c r="AF10" s="64">
        <f>F10/E10*100</f>
        <v>89.269167538484524</v>
      </c>
      <c r="AG10" s="64">
        <f>L10/D10*100000</f>
        <v>233.21973923620536</v>
      </c>
      <c r="AH10" s="64">
        <f>I10/L10*100</f>
        <v>62.068965517241381</v>
      </c>
      <c r="AI10" s="65">
        <f>L10/E10*100</f>
        <v>3.4673441936930205</v>
      </c>
      <c r="AJ10" s="66"/>
    </row>
    <row r="11" spans="2:36" s="67" customFormat="1" ht="30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70"/>
      <c r="AD11" s="70"/>
      <c r="AE11" s="70"/>
      <c r="AF11" s="70"/>
      <c r="AG11" s="70"/>
      <c r="AH11" s="70"/>
      <c r="AI11" s="70"/>
      <c r="AJ11" s="71"/>
    </row>
    <row r="12" spans="2:36" s="67" customFormat="1" ht="30" customHeight="1" x14ac:dyDescent="0.2">
      <c r="B12" s="72" t="s">
        <v>43</v>
      </c>
      <c r="C12" s="69">
        <v>1401499</v>
      </c>
      <c r="D12" s="69">
        <v>93778</v>
      </c>
      <c r="E12" s="69">
        <v>6421</v>
      </c>
      <c r="F12" s="69">
        <v>5728</v>
      </c>
      <c r="G12" s="69">
        <v>1713</v>
      </c>
      <c r="H12" s="69">
        <v>52</v>
      </c>
      <c r="I12" s="69">
        <v>135</v>
      </c>
      <c r="J12" s="69">
        <v>16</v>
      </c>
      <c r="K12" s="69">
        <v>30</v>
      </c>
      <c r="L12" s="69">
        <v>217</v>
      </c>
      <c r="M12" s="69">
        <v>21</v>
      </c>
      <c r="N12" s="69">
        <v>1031</v>
      </c>
      <c r="O12" s="69">
        <v>150</v>
      </c>
      <c r="P12" s="69">
        <v>31</v>
      </c>
      <c r="Q12" s="69">
        <v>33</v>
      </c>
      <c r="R12" s="69">
        <v>475</v>
      </c>
      <c r="S12" s="69">
        <v>174</v>
      </c>
      <c r="T12" s="69">
        <v>2090</v>
      </c>
      <c r="U12" s="69">
        <v>693</v>
      </c>
      <c r="V12" s="69">
        <v>52</v>
      </c>
      <c r="W12" s="69">
        <v>97703</v>
      </c>
      <c r="X12" s="69">
        <v>51875</v>
      </c>
      <c r="Y12" s="69">
        <v>0</v>
      </c>
      <c r="Z12" s="69">
        <v>0</v>
      </c>
      <c r="AA12" s="69">
        <v>0</v>
      </c>
      <c r="AB12" s="69">
        <v>0</v>
      </c>
      <c r="AC12" s="70">
        <f t="shared" ref="AC12:AC69" si="0">D12/C12*100</f>
        <v>6.6912641393251082</v>
      </c>
      <c r="AD12" s="70">
        <f>(D12+W12-X12)/C12*100</f>
        <v>9.9611915527588675</v>
      </c>
      <c r="AE12" s="70">
        <f>E12/D12*100</f>
        <v>6.8470216895220632</v>
      </c>
      <c r="AF12" s="70">
        <f>F12/E12*100</f>
        <v>89.207288584332659</v>
      </c>
      <c r="AG12" s="70">
        <f t="shared" ref="AG12:AG69" si="1">L12/D12*100000</f>
        <v>231.39755592996224</v>
      </c>
      <c r="AH12" s="70">
        <f t="shared" ref="AH12:AH69" si="2">I12/L12*100</f>
        <v>62.21198156682027</v>
      </c>
      <c r="AI12" s="70">
        <f t="shared" ref="AI12:AI69" si="3">L12/E12*100</f>
        <v>3.3795358978352277</v>
      </c>
      <c r="AJ12" s="71"/>
    </row>
    <row r="13" spans="2:36" s="67" customFormat="1" ht="30" customHeight="1" x14ac:dyDescent="0.2">
      <c r="B13" s="72" t="s">
        <v>44</v>
      </c>
      <c r="C13" s="69">
        <v>52976</v>
      </c>
      <c r="D13" s="69">
        <v>5699</v>
      </c>
      <c r="E13" s="69">
        <v>270</v>
      </c>
      <c r="F13" s="69">
        <v>245</v>
      </c>
      <c r="G13" s="69">
        <v>46</v>
      </c>
      <c r="H13" s="69">
        <v>4</v>
      </c>
      <c r="I13" s="69">
        <v>9</v>
      </c>
      <c r="J13" s="69">
        <v>0</v>
      </c>
      <c r="K13" s="69">
        <v>2</v>
      </c>
      <c r="L13" s="69">
        <v>15</v>
      </c>
      <c r="M13" s="69">
        <v>2</v>
      </c>
      <c r="N13" s="69">
        <v>42</v>
      </c>
      <c r="O13" s="69">
        <v>9</v>
      </c>
      <c r="P13" s="69">
        <v>1</v>
      </c>
      <c r="Q13" s="69">
        <v>2</v>
      </c>
      <c r="R13" s="69">
        <v>28</v>
      </c>
      <c r="S13" s="69">
        <v>12</v>
      </c>
      <c r="T13" s="69">
        <v>114</v>
      </c>
      <c r="U13" s="69">
        <v>23</v>
      </c>
      <c r="V13" s="69">
        <v>2</v>
      </c>
      <c r="W13" s="69">
        <v>6001</v>
      </c>
      <c r="X13" s="69">
        <v>4300</v>
      </c>
      <c r="Y13" s="69">
        <v>0</v>
      </c>
      <c r="Z13" s="69">
        <v>0</v>
      </c>
      <c r="AA13" s="69">
        <v>0</v>
      </c>
      <c r="AB13" s="69">
        <v>0</v>
      </c>
      <c r="AC13" s="70">
        <f t="shared" si="0"/>
        <v>10.757701600724856</v>
      </c>
      <c r="AD13" s="70">
        <f>(D13+W13-X13)/C13*100</f>
        <v>13.9685895499849</v>
      </c>
      <c r="AE13" s="70">
        <f>E13/D13*100</f>
        <v>4.7376732760133358</v>
      </c>
      <c r="AF13" s="70">
        <f>F13/E13*100</f>
        <v>90.740740740740748</v>
      </c>
      <c r="AG13" s="70">
        <f t="shared" si="1"/>
        <v>263.20407088962975</v>
      </c>
      <c r="AH13" s="70">
        <f t="shared" si="2"/>
        <v>60</v>
      </c>
      <c r="AI13" s="70">
        <f t="shared" si="3"/>
        <v>5.5555555555555554</v>
      </c>
      <c r="AJ13" s="71"/>
    </row>
    <row r="14" spans="2:36" s="67" customFormat="1" ht="30" customHeight="1" thickBot="1" x14ac:dyDescent="0.25">
      <c r="B14" s="68"/>
      <c r="C14" s="69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0"/>
      <c r="AD14" s="70"/>
      <c r="AE14" s="70"/>
      <c r="AF14" s="70"/>
      <c r="AG14" s="70"/>
      <c r="AH14" s="70"/>
      <c r="AI14" s="70"/>
      <c r="AJ14" s="71"/>
    </row>
    <row r="15" spans="2:36" s="67" customFormat="1" ht="30" customHeight="1" thickBot="1" x14ac:dyDescent="0.25">
      <c r="B15" s="62" t="s">
        <v>45</v>
      </c>
      <c r="C15" s="63">
        <v>47625</v>
      </c>
      <c r="D15" s="63">
        <v>4700</v>
      </c>
      <c r="E15" s="63">
        <v>682</v>
      </c>
      <c r="F15" s="63">
        <v>661</v>
      </c>
      <c r="G15" s="63">
        <v>137</v>
      </c>
      <c r="H15" s="63">
        <v>2</v>
      </c>
      <c r="I15" s="63">
        <v>16</v>
      </c>
      <c r="J15" s="63">
        <v>0</v>
      </c>
      <c r="K15" s="63">
        <v>0</v>
      </c>
      <c r="L15" s="63">
        <v>18</v>
      </c>
      <c r="M15" s="63">
        <v>3</v>
      </c>
      <c r="N15" s="63">
        <v>128</v>
      </c>
      <c r="O15" s="63">
        <v>12</v>
      </c>
      <c r="P15" s="63">
        <v>2</v>
      </c>
      <c r="Q15" s="63">
        <v>3</v>
      </c>
      <c r="R15" s="63">
        <v>27</v>
      </c>
      <c r="S15" s="63">
        <v>25</v>
      </c>
      <c r="T15" s="63">
        <v>343</v>
      </c>
      <c r="U15" s="63">
        <v>19</v>
      </c>
      <c r="V15" s="63">
        <v>0</v>
      </c>
      <c r="W15" s="63">
        <v>5280</v>
      </c>
      <c r="X15" s="63">
        <v>3574</v>
      </c>
      <c r="Y15" s="63">
        <v>0</v>
      </c>
      <c r="Z15" s="63">
        <v>0</v>
      </c>
      <c r="AA15" s="63">
        <v>0</v>
      </c>
      <c r="AB15" s="63">
        <v>0</v>
      </c>
      <c r="AC15" s="64">
        <f t="shared" si="0"/>
        <v>9.8687664041994747</v>
      </c>
      <c r="AD15" s="64">
        <f>(D15+W15-X15)/C15*100</f>
        <v>13.450918635170602</v>
      </c>
      <c r="AE15" s="64">
        <f t="shared" ref="AE15:AF18" si="4">E15/D15*100</f>
        <v>14.510638297872342</v>
      </c>
      <c r="AF15" s="64">
        <f t="shared" si="4"/>
        <v>96.920821114369502</v>
      </c>
      <c r="AG15" s="64">
        <f t="shared" si="1"/>
        <v>382.97872340425528</v>
      </c>
      <c r="AH15" s="64">
        <f t="shared" si="2"/>
        <v>88.888888888888886</v>
      </c>
      <c r="AI15" s="64">
        <f t="shared" si="3"/>
        <v>2.6392961876832843</v>
      </c>
      <c r="AJ15" s="74"/>
    </row>
    <row r="16" spans="2:36" ht="30" customHeight="1" x14ac:dyDescent="0.2">
      <c r="B16" s="75" t="s">
        <v>46</v>
      </c>
      <c r="C16" s="2">
        <v>43242</v>
      </c>
      <c r="D16" s="2">
        <v>4112</v>
      </c>
      <c r="E16" s="2">
        <v>645</v>
      </c>
      <c r="F16" s="2">
        <v>626</v>
      </c>
      <c r="G16" s="2">
        <v>124</v>
      </c>
      <c r="H16" s="2">
        <v>2</v>
      </c>
      <c r="I16" s="2">
        <v>13</v>
      </c>
      <c r="J16" s="2">
        <v>0</v>
      </c>
      <c r="K16" s="2">
        <v>0</v>
      </c>
      <c r="L16" s="2">
        <v>15</v>
      </c>
      <c r="M16" s="2">
        <v>3</v>
      </c>
      <c r="N16" s="2">
        <v>120</v>
      </c>
      <c r="O16" s="2">
        <v>12</v>
      </c>
      <c r="P16" s="2">
        <v>2</v>
      </c>
      <c r="Q16" s="2">
        <v>3</v>
      </c>
      <c r="R16" s="2">
        <v>27</v>
      </c>
      <c r="S16" s="2">
        <v>24</v>
      </c>
      <c r="T16" s="2">
        <v>329</v>
      </c>
      <c r="U16" s="2">
        <v>19</v>
      </c>
      <c r="V16" s="2">
        <v>0</v>
      </c>
      <c r="W16" s="2">
        <v>4660</v>
      </c>
      <c r="X16" s="2">
        <v>3154</v>
      </c>
      <c r="Y16" s="2">
        <v>0</v>
      </c>
      <c r="Z16" s="2">
        <v>0</v>
      </c>
      <c r="AA16" s="2">
        <v>0</v>
      </c>
      <c r="AB16" s="2">
        <v>0</v>
      </c>
      <c r="AC16" s="70">
        <f t="shared" si="0"/>
        <v>9.5092733916100087</v>
      </c>
      <c r="AD16" s="70">
        <f>(D16+W16-X16)/C16*100</f>
        <v>12.991998519957448</v>
      </c>
      <c r="AE16" s="70">
        <f t="shared" si="4"/>
        <v>15.68579766536965</v>
      </c>
      <c r="AF16" s="70">
        <f t="shared" si="4"/>
        <v>97.054263565891475</v>
      </c>
      <c r="AG16" s="70">
        <f t="shared" si="1"/>
        <v>364.78599221789887</v>
      </c>
      <c r="AH16" s="70">
        <f t="shared" si="2"/>
        <v>86.666666666666671</v>
      </c>
      <c r="AI16" s="70">
        <f t="shared" si="3"/>
        <v>2.3255813953488373</v>
      </c>
      <c r="AJ16" s="61"/>
    </row>
    <row r="17" spans="2:36" ht="30" customHeight="1" x14ac:dyDescent="0.2">
      <c r="B17" s="75" t="s">
        <v>47</v>
      </c>
      <c r="C17" s="2">
        <v>4141</v>
      </c>
      <c r="D17" s="2">
        <v>515</v>
      </c>
      <c r="E17" s="2">
        <v>29</v>
      </c>
      <c r="F17" s="2">
        <v>27</v>
      </c>
      <c r="G17" s="2">
        <v>6</v>
      </c>
      <c r="H17" s="2">
        <v>0</v>
      </c>
      <c r="I17" s="2">
        <v>3</v>
      </c>
      <c r="J17" s="2">
        <v>0</v>
      </c>
      <c r="K17" s="2">
        <v>0</v>
      </c>
      <c r="L17" s="2">
        <v>3</v>
      </c>
      <c r="M17" s="2">
        <v>0</v>
      </c>
      <c r="N17" s="2">
        <v>8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13</v>
      </c>
      <c r="U17" s="2">
        <v>0</v>
      </c>
      <c r="V17" s="2">
        <v>0</v>
      </c>
      <c r="W17" s="2">
        <v>542</v>
      </c>
      <c r="X17" s="2">
        <v>412</v>
      </c>
      <c r="Y17" s="2">
        <v>0</v>
      </c>
      <c r="Z17" s="2">
        <v>0</v>
      </c>
      <c r="AA17" s="2">
        <v>0</v>
      </c>
      <c r="AB17" s="2">
        <v>0</v>
      </c>
      <c r="AC17" s="70">
        <f t="shared" si="0"/>
        <v>12.436609514609998</v>
      </c>
      <c r="AD17" s="70">
        <f>(D17+W17-X17)/C17*100</f>
        <v>15.575947838686307</v>
      </c>
      <c r="AE17" s="70">
        <f t="shared" si="4"/>
        <v>5.6310679611650478</v>
      </c>
      <c r="AF17" s="70">
        <f t="shared" si="4"/>
        <v>93.103448275862064</v>
      </c>
      <c r="AG17" s="70">
        <f t="shared" si="1"/>
        <v>582.52427184466023</v>
      </c>
      <c r="AH17" s="70">
        <f t="shared" si="2"/>
        <v>100</v>
      </c>
      <c r="AI17" s="70">
        <f t="shared" si="3"/>
        <v>10.344827586206897</v>
      </c>
      <c r="AJ17" s="61"/>
    </row>
    <row r="18" spans="2:36" ht="30" customHeight="1" x14ac:dyDescent="0.2">
      <c r="B18" s="75" t="s">
        <v>48</v>
      </c>
      <c r="C18" s="2">
        <v>242</v>
      </c>
      <c r="D18" s="2">
        <v>73</v>
      </c>
      <c r="E18" s="2">
        <v>8</v>
      </c>
      <c r="F18" s="2">
        <v>8</v>
      </c>
      <c r="G18" s="2">
        <v>7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1</v>
      </c>
      <c r="U18" s="2">
        <v>0</v>
      </c>
      <c r="V18" s="2">
        <v>0</v>
      </c>
      <c r="W18" s="2">
        <v>78</v>
      </c>
      <c r="X18" s="2">
        <v>8</v>
      </c>
      <c r="Y18" s="2">
        <v>0</v>
      </c>
      <c r="Z18" s="2">
        <v>0</v>
      </c>
      <c r="AA18" s="2">
        <v>0</v>
      </c>
      <c r="AB18" s="2">
        <v>0</v>
      </c>
      <c r="AC18" s="70">
        <f t="shared" si="0"/>
        <v>30.165289256198346</v>
      </c>
      <c r="AD18" s="70">
        <f>(D18+W18-X18)/C18*100</f>
        <v>59.090909090909093</v>
      </c>
      <c r="AE18" s="70">
        <f t="shared" si="4"/>
        <v>10.95890410958904</v>
      </c>
      <c r="AF18" s="70">
        <f t="shared" si="4"/>
        <v>100</v>
      </c>
      <c r="AG18" s="70" t="s">
        <v>49</v>
      </c>
      <c r="AH18" s="70" t="s">
        <v>50</v>
      </c>
      <c r="AI18" s="70" t="s">
        <v>50</v>
      </c>
      <c r="AJ18" s="61"/>
    </row>
    <row r="19" spans="2:36" s="67" customFormat="1" ht="30" customHeight="1" thickBot="1" x14ac:dyDescent="0.25">
      <c r="B19" s="68"/>
      <c r="C19" s="69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70"/>
      <c r="AD19" s="70"/>
      <c r="AE19" s="70"/>
      <c r="AF19" s="70"/>
      <c r="AG19" s="70"/>
      <c r="AH19" s="70"/>
      <c r="AI19" s="70"/>
      <c r="AJ19" s="71"/>
    </row>
    <row r="20" spans="2:36" s="67" customFormat="1" ht="30" customHeight="1" thickBot="1" x14ac:dyDescent="0.25">
      <c r="B20" s="62" t="s">
        <v>51</v>
      </c>
      <c r="C20" s="63">
        <v>117842</v>
      </c>
      <c r="D20" s="63">
        <v>8322</v>
      </c>
      <c r="E20" s="63">
        <v>708</v>
      </c>
      <c r="F20" s="63">
        <v>623</v>
      </c>
      <c r="G20" s="63">
        <v>141</v>
      </c>
      <c r="H20" s="63">
        <v>3</v>
      </c>
      <c r="I20" s="63">
        <v>8</v>
      </c>
      <c r="J20" s="63">
        <v>0</v>
      </c>
      <c r="K20" s="63">
        <v>3</v>
      </c>
      <c r="L20" s="63">
        <v>14</v>
      </c>
      <c r="M20" s="63">
        <v>4</v>
      </c>
      <c r="N20" s="63">
        <v>111</v>
      </c>
      <c r="O20" s="63">
        <v>18</v>
      </c>
      <c r="P20" s="63">
        <v>7</v>
      </c>
      <c r="Q20" s="63">
        <v>4</v>
      </c>
      <c r="R20" s="63">
        <v>52</v>
      </c>
      <c r="S20" s="63">
        <v>24</v>
      </c>
      <c r="T20" s="63">
        <v>320</v>
      </c>
      <c r="U20" s="63">
        <v>85</v>
      </c>
      <c r="V20" s="63">
        <v>2</v>
      </c>
      <c r="W20" s="63">
        <v>8500</v>
      </c>
      <c r="X20" s="63">
        <v>6127</v>
      </c>
      <c r="Y20" s="63">
        <v>0</v>
      </c>
      <c r="Z20" s="63">
        <v>0</v>
      </c>
      <c r="AA20" s="63">
        <v>0</v>
      </c>
      <c r="AB20" s="63">
        <v>0</v>
      </c>
      <c r="AC20" s="64">
        <f t="shared" si="0"/>
        <v>7.0619982688684839</v>
      </c>
      <c r="AD20" s="64">
        <f>(D20+W20-X20)/C20*100</f>
        <v>9.0757115459683302</v>
      </c>
      <c r="AE20" s="64">
        <f t="shared" ref="AE20:AF24" si="5">E20/D20*100</f>
        <v>8.5075702956020187</v>
      </c>
      <c r="AF20" s="64">
        <f t="shared" si="5"/>
        <v>87.994350282485883</v>
      </c>
      <c r="AG20" s="64">
        <f t="shared" si="1"/>
        <v>168.22879115597212</v>
      </c>
      <c r="AH20" s="64">
        <f t="shared" si="2"/>
        <v>57.142857142857139</v>
      </c>
      <c r="AI20" s="65">
        <f t="shared" si="3"/>
        <v>1.977401129943503</v>
      </c>
      <c r="AJ20" s="66"/>
    </row>
    <row r="21" spans="2:36" ht="30" customHeight="1" x14ac:dyDescent="0.2">
      <c r="B21" s="75" t="s">
        <v>52</v>
      </c>
      <c r="C21" s="2">
        <v>62237</v>
      </c>
      <c r="D21" s="2">
        <v>4646</v>
      </c>
      <c r="E21" s="2">
        <v>414</v>
      </c>
      <c r="F21" s="2">
        <v>366</v>
      </c>
      <c r="G21" s="2">
        <v>75</v>
      </c>
      <c r="H21" s="2">
        <v>3</v>
      </c>
      <c r="I21" s="2">
        <v>6</v>
      </c>
      <c r="J21" s="2">
        <v>0</v>
      </c>
      <c r="K21" s="2">
        <v>2</v>
      </c>
      <c r="L21" s="2">
        <v>11</v>
      </c>
      <c r="M21" s="2">
        <v>2</v>
      </c>
      <c r="N21" s="2">
        <v>72</v>
      </c>
      <c r="O21" s="2">
        <v>10</v>
      </c>
      <c r="P21" s="2">
        <v>5</v>
      </c>
      <c r="Q21" s="2">
        <v>1</v>
      </c>
      <c r="R21" s="2">
        <v>25</v>
      </c>
      <c r="S21" s="2">
        <v>10</v>
      </c>
      <c r="T21" s="2">
        <v>222</v>
      </c>
      <c r="U21" s="2">
        <v>48</v>
      </c>
      <c r="V21" s="2">
        <v>0</v>
      </c>
      <c r="W21" s="2">
        <v>4767</v>
      </c>
      <c r="X21" s="2">
        <v>3223</v>
      </c>
      <c r="Y21" s="2">
        <v>0</v>
      </c>
      <c r="Z21" s="2">
        <v>0</v>
      </c>
      <c r="AA21" s="2">
        <v>0</v>
      </c>
      <c r="AB21" s="2">
        <v>0</v>
      </c>
      <c r="AC21" s="70">
        <f t="shared" si="0"/>
        <v>7.4650127737519485</v>
      </c>
      <c r="AD21" s="70">
        <f>(D21+W21-X21)/C21*100</f>
        <v>9.9458521458296509</v>
      </c>
      <c r="AE21" s="70">
        <f t="shared" si="5"/>
        <v>8.9108910891089099</v>
      </c>
      <c r="AF21" s="70">
        <f t="shared" si="5"/>
        <v>88.405797101449281</v>
      </c>
      <c r="AG21" s="70">
        <f t="shared" si="1"/>
        <v>236.76280671545416</v>
      </c>
      <c r="AH21" s="70">
        <f t="shared" si="2"/>
        <v>54.54545454545454</v>
      </c>
      <c r="AI21" s="70">
        <f t="shared" si="3"/>
        <v>2.6570048309178742</v>
      </c>
      <c r="AJ21" s="61"/>
    </row>
    <row r="22" spans="2:36" ht="30" customHeight="1" x14ac:dyDescent="0.2">
      <c r="B22" s="75" t="s">
        <v>53</v>
      </c>
      <c r="C22" s="2">
        <v>27763</v>
      </c>
      <c r="D22" s="2">
        <v>1861</v>
      </c>
      <c r="E22" s="2">
        <v>143</v>
      </c>
      <c r="F22" s="2">
        <v>120</v>
      </c>
      <c r="G22" s="2">
        <v>30</v>
      </c>
      <c r="H22" s="2">
        <v>0</v>
      </c>
      <c r="I22" s="2">
        <v>1</v>
      </c>
      <c r="J22" s="2">
        <v>0</v>
      </c>
      <c r="K22" s="2">
        <v>0</v>
      </c>
      <c r="L22" s="2">
        <v>1</v>
      </c>
      <c r="M22" s="2">
        <v>1</v>
      </c>
      <c r="N22" s="2">
        <v>18</v>
      </c>
      <c r="O22" s="2">
        <v>3</v>
      </c>
      <c r="P22" s="2">
        <v>0</v>
      </c>
      <c r="Q22" s="2">
        <v>3</v>
      </c>
      <c r="R22" s="2">
        <v>11</v>
      </c>
      <c r="S22" s="2">
        <v>7</v>
      </c>
      <c r="T22" s="2">
        <v>46</v>
      </c>
      <c r="U22" s="2">
        <v>23</v>
      </c>
      <c r="V22" s="2">
        <v>2</v>
      </c>
      <c r="W22" s="2">
        <v>1795</v>
      </c>
      <c r="X22" s="2">
        <v>1509</v>
      </c>
      <c r="Y22" s="2">
        <v>0</v>
      </c>
      <c r="Z22" s="2">
        <v>0</v>
      </c>
      <c r="AA22" s="2">
        <v>0</v>
      </c>
      <c r="AB22" s="2">
        <v>0</v>
      </c>
      <c r="AC22" s="70">
        <f t="shared" si="0"/>
        <v>6.7031660843568774</v>
      </c>
      <c r="AD22" s="70">
        <f>(D22+W22-X22)/C22*100</f>
        <v>7.7333141231134963</v>
      </c>
      <c r="AE22" s="70">
        <f t="shared" si="5"/>
        <v>7.6840408382590004</v>
      </c>
      <c r="AF22" s="70">
        <f t="shared" si="5"/>
        <v>83.91608391608392</v>
      </c>
      <c r="AG22" s="70">
        <f t="shared" si="1"/>
        <v>53.734551316496514</v>
      </c>
      <c r="AH22" s="70">
        <f t="shared" si="2"/>
        <v>100</v>
      </c>
      <c r="AI22" s="70">
        <f t="shared" si="3"/>
        <v>0.69930069930069927</v>
      </c>
      <c r="AJ22" s="61"/>
    </row>
    <row r="23" spans="2:36" ht="30" customHeight="1" x14ac:dyDescent="0.2">
      <c r="B23" s="75" t="s">
        <v>54</v>
      </c>
      <c r="C23" s="2">
        <v>19970</v>
      </c>
      <c r="D23" s="2">
        <v>1058</v>
      </c>
      <c r="E23" s="2">
        <v>96</v>
      </c>
      <c r="F23" s="2">
        <v>91</v>
      </c>
      <c r="G23" s="2">
        <v>29</v>
      </c>
      <c r="H23" s="2">
        <v>0</v>
      </c>
      <c r="I23" s="2">
        <v>1</v>
      </c>
      <c r="J23" s="2">
        <v>0</v>
      </c>
      <c r="K23" s="2">
        <v>0</v>
      </c>
      <c r="L23" s="2">
        <v>1</v>
      </c>
      <c r="M23" s="2">
        <v>0</v>
      </c>
      <c r="N23" s="2">
        <v>15</v>
      </c>
      <c r="O23" s="2">
        <v>1</v>
      </c>
      <c r="P23" s="2">
        <v>2</v>
      </c>
      <c r="Q23" s="2">
        <v>0</v>
      </c>
      <c r="R23" s="2">
        <v>11</v>
      </c>
      <c r="S23" s="2">
        <v>3</v>
      </c>
      <c r="T23" s="2">
        <v>29</v>
      </c>
      <c r="U23" s="2">
        <v>5</v>
      </c>
      <c r="V23" s="2">
        <v>0</v>
      </c>
      <c r="W23" s="2">
        <v>1162</v>
      </c>
      <c r="X23" s="2">
        <v>770</v>
      </c>
      <c r="Y23" s="2">
        <v>0</v>
      </c>
      <c r="Z23" s="2">
        <v>0</v>
      </c>
      <c r="AA23" s="2">
        <v>0</v>
      </c>
      <c r="AB23" s="2">
        <v>0</v>
      </c>
      <c r="AC23" s="70">
        <f t="shared" si="0"/>
        <v>5.2979469203805714</v>
      </c>
      <c r="AD23" s="70">
        <f>(D23+W23-X23)/C23*100</f>
        <v>7.2608913370055079</v>
      </c>
      <c r="AE23" s="70">
        <f t="shared" si="5"/>
        <v>9.073724007561438</v>
      </c>
      <c r="AF23" s="70">
        <f t="shared" si="5"/>
        <v>94.791666666666657</v>
      </c>
      <c r="AG23" s="70">
        <f t="shared" si="1"/>
        <v>94.517958412098295</v>
      </c>
      <c r="AH23" s="70">
        <f t="shared" si="2"/>
        <v>100</v>
      </c>
      <c r="AI23" s="70">
        <f t="shared" si="3"/>
        <v>1.0416666666666665</v>
      </c>
      <c r="AJ23" s="61"/>
    </row>
    <row r="24" spans="2:36" ht="30" customHeight="1" x14ac:dyDescent="0.2">
      <c r="B24" s="75" t="s">
        <v>55</v>
      </c>
      <c r="C24" s="2">
        <v>7872</v>
      </c>
      <c r="D24" s="2">
        <v>757</v>
      </c>
      <c r="E24" s="2">
        <v>55</v>
      </c>
      <c r="F24" s="2">
        <v>46</v>
      </c>
      <c r="G24" s="2">
        <v>7</v>
      </c>
      <c r="H24" s="2">
        <v>0</v>
      </c>
      <c r="I24" s="2">
        <v>0</v>
      </c>
      <c r="J24" s="2">
        <v>0</v>
      </c>
      <c r="K24" s="2">
        <v>1</v>
      </c>
      <c r="L24" s="2">
        <v>1</v>
      </c>
      <c r="M24" s="2">
        <v>1</v>
      </c>
      <c r="N24" s="2">
        <v>6</v>
      </c>
      <c r="O24" s="2">
        <v>4</v>
      </c>
      <c r="P24" s="2">
        <v>0</v>
      </c>
      <c r="Q24" s="2">
        <v>0</v>
      </c>
      <c r="R24" s="2">
        <v>5</v>
      </c>
      <c r="S24" s="2">
        <v>4</v>
      </c>
      <c r="T24" s="2">
        <v>23</v>
      </c>
      <c r="U24" s="2">
        <v>9</v>
      </c>
      <c r="V24" s="2">
        <v>0</v>
      </c>
      <c r="W24" s="2">
        <v>776</v>
      </c>
      <c r="X24" s="2">
        <v>625</v>
      </c>
      <c r="Y24" s="2">
        <v>0</v>
      </c>
      <c r="Z24" s="2">
        <v>0</v>
      </c>
      <c r="AA24" s="2">
        <v>0</v>
      </c>
      <c r="AB24" s="2">
        <v>0</v>
      </c>
      <c r="AC24" s="70">
        <f t="shared" si="0"/>
        <v>9.6163617886178852</v>
      </c>
      <c r="AD24" s="70">
        <f>(D24+W24-X24)/C24*100</f>
        <v>11.534552845528454</v>
      </c>
      <c r="AE24" s="70">
        <f t="shared" si="5"/>
        <v>7.2655217965653902</v>
      </c>
      <c r="AF24" s="70">
        <f t="shared" si="5"/>
        <v>83.636363636363626</v>
      </c>
      <c r="AG24" s="70">
        <f t="shared" si="1"/>
        <v>132.10039630118891</v>
      </c>
      <c r="AH24" s="70" t="s">
        <v>56</v>
      </c>
      <c r="AI24" s="70">
        <f t="shared" si="3"/>
        <v>1.8181818181818181</v>
      </c>
      <c r="AJ24" s="61"/>
    </row>
    <row r="25" spans="2:36" s="67" customFormat="1" ht="30" customHeight="1" thickBot="1" x14ac:dyDescent="0.25">
      <c r="B25" s="68"/>
      <c r="C25" s="69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70"/>
      <c r="AD25" s="70"/>
      <c r="AE25" s="70"/>
      <c r="AF25" s="70"/>
      <c r="AG25" s="70"/>
      <c r="AH25" s="70"/>
      <c r="AI25" s="70"/>
      <c r="AJ25" s="71"/>
    </row>
    <row r="26" spans="2:36" s="67" customFormat="1" ht="30" customHeight="1" thickBot="1" x14ac:dyDescent="0.25">
      <c r="B26" s="62" t="s">
        <v>57</v>
      </c>
      <c r="C26" s="63">
        <v>42480</v>
      </c>
      <c r="D26" s="63">
        <v>4108</v>
      </c>
      <c r="E26" s="63">
        <v>138</v>
      </c>
      <c r="F26" s="63">
        <v>134</v>
      </c>
      <c r="G26" s="63">
        <v>40</v>
      </c>
      <c r="H26" s="63">
        <v>3</v>
      </c>
      <c r="I26" s="63">
        <v>6</v>
      </c>
      <c r="J26" s="63">
        <v>0</v>
      </c>
      <c r="K26" s="63">
        <v>2</v>
      </c>
      <c r="L26" s="63">
        <v>11</v>
      </c>
      <c r="M26" s="63">
        <v>0</v>
      </c>
      <c r="N26" s="63">
        <v>22</v>
      </c>
      <c r="O26" s="63">
        <v>7</v>
      </c>
      <c r="P26" s="63">
        <v>0</v>
      </c>
      <c r="Q26" s="63">
        <v>1</v>
      </c>
      <c r="R26" s="63">
        <v>18</v>
      </c>
      <c r="S26" s="63">
        <v>6</v>
      </c>
      <c r="T26" s="63">
        <v>42</v>
      </c>
      <c r="U26" s="63">
        <v>4</v>
      </c>
      <c r="V26" s="63">
        <v>2</v>
      </c>
      <c r="W26" s="63">
        <v>4398</v>
      </c>
      <c r="X26" s="63">
        <v>3188</v>
      </c>
      <c r="Y26" s="63">
        <v>0</v>
      </c>
      <c r="Z26" s="63">
        <v>0</v>
      </c>
      <c r="AA26" s="63">
        <v>0</v>
      </c>
      <c r="AB26" s="63">
        <v>0</v>
      </c>
      <c r="AC26" s="64">
        <f t="shared" si="0"/>
        <v>9.6704331450094152</v>
      </c>
      <c r="AD26" s="64">
        <f>(D26+W26-X26)/C26*100</f>
        <v>12.518832391713747</v>
      </c>
      <c r="AE26" s="64">
        <f t="shared" ref="AE26:AF28" si="6">E26/D26*100</f>
        <v>3.3592989289191819</v>
      </c>
      <c r="AF26" s="64">
        <f t="shared" si="6"/>
        <v>97.101449275362313</v>
      </c>
      <c r="AG26" s="64">
        <f t="shared" si="1"/>
        <v>267.77020447906523</v>
      </c>
      <c r="AH26" s="64">
        <f t="shared" si="2"/>
        <v>54.54545454545454</v>
      </c>
      <c r="AI26" s="64">
        <f t="shared" si="3"/>
        <v>7.9710144927536222</v>
      </c>
      <c r="AJ26" s="74"/>
    </row>
    <row r="27" spans="2:36" ht="30" customHeight="1" x14ac:dyDescent="0.2">
      <c r="B27" s="75" t="s">
        <v>58</v>
      </c>
      <c r="C27" s="2">
        <v>33876</v>
      </c>
      <c r="D27" s="2">
        <v>3147</v>
      </c>
      <c r="E27" s="2">
        <v>105</v>
      </c>
      <c r="F27" s="2">
        <v>101</v>
      </c>
      <c r="G27" s="2">
        <v>39</v>
      </c>
      <c r="H27" s="2">
        <v>2</v>
      </c>
      <c r="I27" s="2">
        <v>4</v>
      </c>
      <c r="J27" s="2">
        <v>0</v>
      </c>
      <c r="K27" s="2">
        <v>2</v>
      </c>
      <c r="L27" s="2">
        <v>8</v>
      </c>
      <c r="M27" s="2">
        <v>0</v>
      </c>
      <c r="N27" s="2">
        <v>15</v>
      </c>
      <c r="O27" s="2">
        <v>5</v>
      </c>
      <c r="P27" s="2">
        <v>0</v>
      </c>
      <c r="Q27" s="2">
        <v>1</v>
      </c>
      <c r="R27" s="2">
        <v>11</v>
      </c>
      <c r="S27" s="2">
        <v>4</v>
      </c>
      <c r="T27" s="2">
        <v>25</v>
      </c>
      <c r="U27" s="2">
        <v>4</v>
      </c>
      <c r="V27" s="2">
        <v>2</v>
      </c>
      <c r="W27" s="2">
        <v>3364</v>
      </c>
      <c r="X27" s="2">
        <v>2413</v>
      </c>
      <c r="Y27" s="2">
        <v>0</v>
      </c>
      <c r="Z27" s="2">
        <v>0</v>
      </c>
      <c r="AA27" s="2">
        <v>0</v>
      </c>
      <c r="AB27" s="2">
        <v>0</v>
      </c>
      <c r="AC27" s="70">
        <f t="shared" si="0"/>
        <v>9.2897626638328035</v>
      </c>
      <c r="AD27" s="70">
        <f>(D27+W27-X27)/C27*100</f>
        <v>12.097059865391428</v>
      </c>
      <c r="AE27" s="70">
        <f t="shared" si="6"/>
        <v>3.3365109628217349</v>
      </c>
      <c r="AF27" s="70">
        <f t="shared" si="6"/>
        <v>96.19047619047619</v>
      </c>
      <c r="AG27" s="70">
        <f t="shared" si="1"/>
        <v>254.21035907213221</v>
      </c>
      <c r="AH27" s="70">
        <f t="shared" si="2"/>
        <v>50</v>
      </c>
      <c r="AI27" s="70">
        <f t="shared" si="3"/>
        <v>7.6190476190476195</v>
      </c>
      <c r="AJ27" s="61"/>
    </row>
    <row r="28" spans="2:36" ht="30" customHeight="1" x14ac:dyDescent="0.2">
      <c r="B28" s="75" t="s">
        <v>59</v>
      </c>
      <c r="C28" s="2">
        <v>8604</v>
      </c>
      <c r="D28" s="2">
        <v>961</v>
      </c>
      <c r="E28" s="2">
        <v>33</v>
      </c>
      <c r="F28" s="2">
        <v>33</v>
      </c>
      <c r="G28" s="2">
        <v>1</v>
      </c>
      <c r="H28" s="2">
        <v>1</v>
      </c>
      <c r="I28" s="2">
        <v>2</v>
      </c>
      <c r="J28" s="2">
        <v>0</v>
      </c>
      <c r="K28" s="2">
        <v>0</v>
      </c>
      <c r="L28" s="2">
        <v>3</v>
      </c>
      <c r="M28" s="2">
        <v>0</v>
      </c>
      <c r="N28" s="2">
        <v>7</v>
      </c>
      <c r="O28" s="2">
        <v>2</v>
      </c>
      <c r="P28" s="2">
        <v>0</v>
      </c>
      <c r="Q28" s="2">
        <v>0</v>
      </c>
      <c r="R28" s="2">
        <v>7</v>
      </c>
      <c r="S28" s="2">
        <v>2</v>
      </c>
      <c r="T28" s="2">
        <v>17</v>
      </c>
      <c r="U28" s="2">
        <v>0</v>
      </c>
      <c r="V28" s="2">
        <v>0</v>
      </c>
      <c r="W28" s="2">
        <v>1034</v>
      </c>
      <c r="X28" s="2">
        <v>775</v>
      </c>
      <c r="Y28" s="2">
        <v>0</v>
      </c>
      <c r="Z28" s="2">
        <v>0</v>
      </c>
      <c r="AA28" s="2">
        <v>0</v>
      </c>
      <c r="AB28" s="2">
        <v>0</v>
      </c>
      <c r="AC28" s="70">
        <f t="shared" si="0"/>
        <v>11.169223616922363</v>
      </c>
      <c r="AD28" s="70">
        <f>(D28+W28-X28)/C28*100</f>
        <v>14.17945141794514</v>
      </c>
      <c r="AE28" s="70">
        <f t="shared" si="6"/>
        <v>3.4339229968782519</v>
      </c>
      <c r="AF28" s="70">
        <f t="shared" si="6"/>
        <v>100</v>
      </c>
      <c r="AG28" s="70">
        <f t="shared" si="1"/>
        <v>312.17481789802287</v>
      </c>
      <c r="AH28" s="70">
        <f t="shared" si="2"/>
        <v>66.666666666666657</v>
      </c>
      <c r="AI28" s="70">
        <f t="shared" si="3"/>
        <v>9.0909090909090917</v>
      </c>
      <c r="AJ28" s="61"/>
    </row>
    <row r="29" spans="2:36" s="67" customFormat="1" ht="30" customHeight="1" thickBot="1" x14ac:dyDescent="0.25">
      <c r="B29" s="68"/>
      <c r="C29" s="69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70"/>
      <c r="AD29" s="70"/>
      <c r="AE29" s="70"/>
      <c r="AF29" s="70"/>
      <c r="AG29" s="70"/>
      <c r="AH29" s="70"/>
      <c r="AI29" s="70"/>
      <c r="AJ29" s="71"/>
    </row>
    <row r="30" spans="2:36" s="67" customFormat="1" ht="30" customHeight="1" thickBot="1" x14ac:dyDescent="0.25">
      <c r="B30" s="76" t="s">
        <v>60</v>
      </c>
      <c r="C30" s="63">
        <v>145249</v>
      </c>
      <c r="D30" s="63">
        <v>12421</v>
      </c>
      <c r="E30" s="63">
        <v>510</v>
      </c>
      <c r="F30" s="63">
        <v>468</v>
      </c>
      <c r="G30" s="63">
        <v>141</v>
      </c>
      <c r="H30" s="63">
        <v>9</v>
      </c>
      <c r="I30" s="63">
        <v>18</v>
      </c>
      <c r="J30" s="63">
        <v>6</v>
      </c>
      <c r="K30" s="63">
        <v>1</v>
      </c>
      <c r="L30" s="63">
        <v>28</v>
      </c>
      <c r="M30" s="63">
        <v>2</v>
      </c>
      <c r="N30" s="63">
        <v>84</v>
      </c>
      <c r="O30" s="63">
        <v>12</v>
      </c>
      <c r="P30" s="63">
        <v>3</v>
      </c>
      <c r="Q30" s="63">
        <v>2</v>
      </c>
      <c r="R30" s="63">
        <v>53</v>
      </c>
      <c r="S30" s="63">
        <v>18</v>
      </c>
      <c r="T30" s="63">
        <v>148</v>
      </c>
      <c r="U30" s="63">
        <v>42</v>
      </c>
      <c r="V30" s="63">
        <v>2</v>
      </c>
      <c r="W30" s="63">
        <v>12915</v>
      </c>
      <c r="X30" s="63">
        <v>9157</v>
      </c>
      <c r="Y30" s="63">
        <v>0</v>
      </c>
      <c r="Z30" s="63">
        <v>0</v>
      </c>
      <c r="AA30" s="63">
        <v>0</v>
      </c>
      <c r="AB30" s="63">
        <v>0</v>
      </c>
      <c r="AC30" s="64">
        <f t="shared" si="0"/>
        <v>8.5515218693416131</v>
      </c>
      <c r="AD30" s="64">
        <f t="shared" ref="AD30:AD35" si="7">(D30+W30-X30)/C30*100</f>
        <v>11.138803021019077</v>
      </c>
      <c r="AE30" s="64">
        <f t="shared" ref="AE30:AF35" si="8">E30/D30*100</f>
        <v>4.1059496014813623</v>
      </c>
      <c r="AF30" s="64">
        <f t="shared" si="8"/>
        <v>91.764705882352942</v>
      </c>
      <c r="AG30" s="64">
        <f t="shared" si="1"/>
        <v>225.42468400289832</v>
      </c>
      <c r="AH30" s="64">
        <f t="shared" si="2"/>
        <v>64.285714285714292</v>
      </c>
      <c r="AI30" s="64">
        <f t="shared" si="3"/>
        <v>5.4901960784313726</v>
      </c>
      <c r="AJ30" s="71"/>
    </row>
    <row r="31" spans="2:36" ht="30" customHeight="1" x14ac:dyDescent="0.2">
      <c r="B31" s="75" t="s">
        <v>61</v>
      </c>
      <c r="C31" s="2">
        <v>62197</v>
      </c>
      <c r="D31" s="2">
        <v>5010</v>
      </c>
      <c r="E31" s="2">
        <v>270</v>
      </c>
      <c r="F31" s="2">
        <v>245</v>
      </c>
      <c r="G31" s="2">
        <v>77</v>
      </c>
      <c r="H31" s="2">
        <v>4</v>
      </c>
      <c r="I31" s="2">
        <v>9</v>
      </c>
      <c r="J31" s="2">
        <v>0</v>
      </c>
      <c r="K31" s="2">
        <v>0</v>
      </c>
      <c r="L31" s="2">
        <v>13</v>
      </c>
      <c r="M31" s="2">
        <v>0</v>
      </c>
      <c r="N31" s="2">
        <v>50</v>
      </c>
      <c r="O31" s="2">
        <v>4</v>
      </c>
      <c r="P31" s="2">
        <v>1</v>
      </c>
      <c r="Q31" s="2">
        <v>0</v>
      </c>
      <c r="R31" s="2">
        <v>27</v>
      </c>
      <c r="S31" s="2">
        <v>10</v>
      </c>
      <c r="T31" s="2">
        <v>63</v>
      </c>
      <c r="U31" s="2">
        <v>25</v>
      </c>
      <c r="V31" s="2">
        <v>0</v>
      </c>
      <c r="W31" s="2">
        <v>5088</v>
      </c>
      <c r="X31" s="2">
        <v>3548</v>
      </c>
      <c r="Y31" s="2">
        <v>0</v>
      </c>
      <c r="Z31" s="2">
        <v>0</v>
      </c>
      <c r="AA31" s="2">
        <v>0</v>
      </c>
      <c r="AB31" s="2">
        <v>0</v>
      </c>
      <c r="AC31" s="70">
        <f t="shared" si="0"/>
        <v>8.0550508866987158</v>
      </c>
      <c r="AD31" s="70">
        <f t="shared" si="7"/>
        <v>10.531054552470376</v>
      </c>
      <c r="AE31" s="70">
        <f t="shared" si="8"/>
        <v>5.3892215568862278</v>
      </c>
      <c r="AF31" s="70">
        <f t="shared" si="8"/>
        <v>90.740740740740748</v>
      </c>
      <c r="AG31" s="70">
        <f t="shared" si="1"/>
        <v>259.48103792415168</v>
      </c>
      <c r="AH31" s="70">
        <f t="shared" si="2"/>
        <v>69.230769230769226</v>
      </c>
      <c r="AI31" s="70">
        <f t="shared" si="3"/>
        <v>4.8148148148148149</v>
      </c>
      <c r="AJ31" s="61"/>
    </row>
    <row r="32" spans="2:36" ht="30" customHeight="1" x14ac:dyDescent="0.2">
      <c r="B32" s="75" t="s">
        <v>62</v>
      </c>
      <c r="C32" s="2">
        <v>50830</v>
      </c>
      <c r="D32" s="2">
        <v>3892</v>
      </c>
      <c r="E32" s="2">
        <v>106</v>
      </c>
      <c r="F32" s="2">
        <v>98</v>
      </c>
      <c r="G32" s="2">
        <v>40</v>
      </c>
      <c r="H32" s="2">
        <v>1</v>
      </c>
      <c r="I32" s="2">
        <v>6</v>
      </c>
      <c r="J32" s="2">
        <v>6</v>
      </c>
      <c r="K32" s="2">
        <v>1</v>
      </c>
      <c r="L32" s="2">
        <v>8</v>
      </c>
      <c r="M32" s="2">
        <v>0</v>
      </c>
      <c r="N32" s="2">
        <v>13</v>
      </c>
      <c r="O32" s="2">
        <v>5</v>
      </c>
      <c r="P32" s="2">
        <v>0</v>
      </c>
      <c r="Q32" s="2">
        <v>1</v>
      </c>
      <c r="R32" s="2">
        <v>10</v>
      </c>
      <c r="S32" s="2">
        <v>1</v>
      </c>
      <c r="T32" s="2">
        <v>30</v>
      </c>
      <c r="U32" s="2">
        <v>8</v>
      </c>
      <c r="V32" s="2">
        <v>0</v>
      </c>
      <c r="W32" s="2">
        <v>4175</v>
      </c>
      <c r="X32" s="2">
        <v>2845</v>
      </c>
      <c r="Y32" s="2">
        <v>0</v>
      </c>
      <c r="Z32" s="2">
        <v>0</v>
      </c>
      <c r="AA32" s="2">
        <v>0</v>
      </c>
      <c r="AB32" s="2">
        <v>0</v>
      </c>
      <c r="AC32" s="70">
        <f t="shared" si="0"/>
        <v>7.656895534133386</v>
      </c>
      <c r="AD32" s="70">
        <f t="shared" si="7"/>
        <v>10.273460554790478</v>
      </c>
      <c r="AE32" s="70">
        <f t="shared" si="8"/>
        <v>2.7235354573484067</v>
      </c>
      <c r="AF32" s="70">
        <f t="shared" si="8"/>
        <v>92.452830188679243</v>
      </c>
      <c r="AG32" s="70">
        <f t="shared" si="1"/>
        <v>205.54984583761563</v>
      </c>
      <c r="AH32" s="70">
        <f t="shared" si="2"/>
        <v>75</v>
      </c>
      <c r="AI32" s="70">
        <f t="shared" si="3"/>
        <v>7.5471698113207548</v>
      </c>
      <c r="AJ32" s="61"/>
    </row>
    <row r="33" spans="2:36" ht="30" customHeight="1" x14ac:dyDescent="0.2">
      <c r="B33" s="75" t="s">
        <v>63</v>
      </c>
      <c r="C33" s="2">
        <v>18823</v>
      </c>
      <c r="D33" s="2">
        <v>1985</v>
      </c>
      <c r="E33" s="2">
        <v>48</v>
      </c>
      <c r="F33" s="2">
        <v>46</v>
      </c>
      <c r="G33" s="2">
        <v>10</v>
      </c>
      <c r="H33" s="2">
        <v>1</v>
      </c>
      <c r="I33" s="2">
        <v>1</v>
      </c>
      <c r="J33" s="2">
        <v>0</v>
      </c>
      <c r="K33" s="2">
        <v>0</v>
      </c>
      <c r="L33" s="2">
        <v>2</v>
      </c>
      <c r="M33" s="2">
        <v>1</v>
      </c>
      <c r="N33" s="2">
        <v>10</v>
      </c>
      <c r="O33" s="2">
        <v>2</v>
      </c>
      <c r="P33" s="2">
        <v>1</v>
      </c>
      <c r="Q33" s="2">
        <v>0</v>
      </c>
      <c r="R33" s="2">
        <v>4</v>
      </c>
      <c r="S33" s="2">
        <v>2</v>
      </c>
      <c r="T33" s="2">
        <v>21</v>
      </c>
      <c r="U33" s="2">
        <v>2</v>
      </c>
      <c r="V33" s="2">
        <v>0</v>
      </c>
      <c r="W33" s="2">
        <v>2023</v>
      </c>
      <c r="X33" s="2">
        <v>1608</v>
      </c>
      <c r="Y33" s="2">
        <v>0</v>
      </c>
      <c r="Z33" s="2">
        <v>0</v>
      </c>
      <c r="AA33" s="2">
        <v>0</v>
      </c>
      <c r="AB33" s="2">
        <v>0</v>
      </c>
      <c r="AC33" s="70">
        <f t="shared" si="0"/>
        <v>10.545609095255804</v>
      </c>
      <c r="AD33" s="70">
        <f t="shared" si="7"/>
        <v>12.750358603835732</v>
      </c>
      <c r="AE33" s="70">
        <f t="shared" si="8"/>
        <v>2.4181360201511333</v>
      </c>
      <c r="AF33" s="70">
        <f t="shared" si="8"/>
        <v>95.833333333333343</v>
      </c>
      <c r="AG33" s="70">
        <f t="shared" si="1"/>
        <v>100.75566750629723</v>
      </c>
      <c r="AH33" s="70">
        <f t="shared" si="2"/>
        <v>50</v>
      </c>
      <c r="AI33" s="70">
        <f t="shared" si="3"/>
        <v>4.1666666666666661</v>
      </c>
      <c r="AJ33" s="61"/>
    </row>
    <row r="34" spans="2:36" ht="30" customHeight="1" x14ac:dyDescent="0.2">
      <c r="B34" s="75" t="s">
        <v>64</v>
      </c>
      <c r="C34" s="2">
        <v>8135</v>
      </c>
      <c r="D34" s="2">
        <v>765</v>
      </c>
      <c r="E34" s="2">
        <v>50</v>
      </c>
      <c r="F34" s="2">
        <v>43</v>
      </c>
      <c r="G34" s="2">
        <v>4</v>
      </c>
      <c r="H34" s="2">
        <v>3</v>
      </c>
      <c r="I34" s="2">
        <v>1</v>
      </c>
      <c r="J34" s="2">
        <v>0</v>
      </c>
      <c r="K34" s="2">
        <v>0</v>
      </c>
      <c r="L34" s="2">
        <v>4</v>
      </c>
      <c r="M34" s="2">
        <v>0</v>
      </c>
      <c r="N34" s="2">
        <v>6</v>
      </c>
      <c r="O34" s="2">
        <v>1</v>
      </c>
      <c r="P34" s="2">
        <v>1</v>
      </c>
      <c r="Q34" s="2">
        <v>0</v>
      </c>
      <c r="R34" s="2">
        <v>6</v>
      </c>
      <c r="S34" s="2">
        <v>3</v>
      </c>
      <c r="T34" s="2">
        <v>22</v>
      </c>
      <c r="U34" s="2">
        <v>7</v>
      </c>
      <c r="V34" s="2">
        <v>0</v>
      </c>
      <c r="W34" s="2">
        <v>762</v>
      </c>
      <c r="X34" s="2">
        <v>527</v>
      </c>
      <c r="Y34" s="2">
        <v>0</v>
      </c>
      <c r="Z34" s="2">
        <v>0</v>
      </c>
      <c r="AA34" s="2">
        <v>0</v>
      </c>
      <c r="AB34" s="2">
        <v>0</v>
      </c>
      <c r="AC34" s="70">
        <f t="shared" si="0"/>
        <v>9.4038106945298097</v>
      </c>
      <c r="AD34" s="70">
        <f t="shared" si="7"/>
        <v>12.292562999385371</v>
      </c>
      <c r="AE34" s="70">
        <f t="shared" si="8"/>
        <v>6.5359477124183014</v>
      </c>
      <c r="AF34" s="70">
        <f t="shared" si="8"/>
        <v>86</v>
      </c>
      <c r="AG34" s="70">
        <f t="shared" si="1"/>
        <v>522.87581699346401</v>
      </c>
      <c r="AH34" s="70">
        <f t="shared" si="2"/>
        <v>25</v>
      </c>
      <c r="AI34" s="70">
        <f t="shared" si="3"/>
        <v>8</v>
      </c>
      <c r="AJ34" s="61"/>
    </row>
    <row r="35" spans="2:36" ht="30" customHeight="1" x14ac:dyDescent="0.2">
      <c r="B35" s="75" t="s">
        <v>65</v>
      </c>
      <c r="C35" s="2">
        <v>5264</v>
      </c>
      <c r="D35" s="2">
        <v>769</v>
      </c>
      <c r="E35" s="2">
        <v>36</v>
      </c>
      <c r="F35" s="2">
        <v>36</v>
      </c>
      <c r="G35" s="2">
        <v>10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1</v>
      </c>
      <c r="N35" s="2">
        <v>5</v>
      </c>
      <c r="O35" s="2">
        <v>0</v>
      </c>
      <c r="P35" s="2">
        <v>0</v>
      </c>
      <c r="Q35" s="2">
        <v>1</v>
      </c>
      <c r="R35" s="2">
        <v>6</v>
      </c>
      <c r="S35" s="2">
        <v>2</v>
      </c>
      <c r="T35" s="2">
        <v>12</v>
      </c>
      <c r="U35" s="2">
        <v>0</v>
      </c>
      <c r="V35" s="2">
        <v>2</v>
      </c>
      <c r="W35" s="2">
        <v>867</v>
      </c>
      <c r="X35" s="2">
        <v>629</v>
      </c>
      <c r="Y35" s="2">
        <v>0</v>
      </c>
      <c r="Z35" s="2">
        <v>0</v>
      </c>
      <c r="AA35" s="2">
        <v>0</v>
      </c>
      <c r="AB35" s="2">
        <v>0</v>
      </c>
      <c r="AC35" s="70">
        <f t="shared" si="0"/>
        <v>14.608662613981762</v>
      </c>
      <c r="AD35" s="70">
        <f t="shared" si="7"/>
        <v>19.129939209726444</v>
      </c>
      <c r="AE35" s="70">
        <f t="shared" si="8"/>
        <v>4.6814044213263983</v>
      </c>
      <c r="AF35" s="70">
        <f t="shared" si="8"/>
        <v>100</v>
      </c>
      <c r="AG35" s="70">
        <f t="shared" si="1"/>
        <v>130.03901170351105</v>
      </c>
      <c r="AH35" s="70">
        <f t="shared" si="2"/>
        <v>100</v>
      </c>
      <c r="AI35" s="70">
        <f t="shared" si="3"/>
        <v>2.7777777777777777</v>
      </c>
      <c r="AJ35" s="61"/>
    </row>
    <row r="36" spans="2:36" s="67" customFormat="1" ht="30" customHeight="1" thickBot="1" x14ac:dyDescent="0.25">
      <c r="B36" s="68"/>
      <c r="C36" s="69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70"/>
      <c r="AD36" s="70"/>
      <c r="AE36" s="70"/>
      <c r="AF36" s="70"/>
      <c r="AG36" s="70"/>
      <c r="AH36" s="70"/>
      <c r="AI36" s="70"/>
      <c r="AJ36" s="71"/>
    </row>
    <row r="37" spans="2:36" s="67" customFormat="1" ht="30" customHeight="1" thickBot="1" x14ac:dyDescent="0.25">
      <c r="B37" s="62" t="s">
        <v>66</v>
      </c>
      <c r="C37" s="63">
        <v>223788</v>
      </c>
      <c r="D37" s="63">
        <v>15394</v>
      </c>
      <c r="E37" s="63">
        <v>641</v>
      </c>
      <c r="F37" s="63">
        <v>586</v>
      </c>
      <c r="G37" s="63">
        <v>170</v>
      </c>
      <c r="H37" s="63">
        <v>11</v>
      </c>
      <c r="I37" s="63">
        <v>12</v>
      </c>
      <c r="J37" s="63">
        <v>1</v>
      </c>
      <c r="K37" s="63">
        <v>1</v>
      </c>
      <c r="L37" s="63">
        <v>24</v>
      </c>
      <c r="M37" s="63">
        <v>4</v>
      </c>
      <c r="N37" s="63">
        <v>97</v>
      </c>
      <c r="O37" s="63">
        <v>23</v>
      </c>
      <c r="P37" s="63">
        <v>2</v>
      </c>
      <c r="Q37" s="63">
        <v>4</v>
      </c>
      <c r="R37" s="63">
        <v>83</v>
      </c>
      <c r="S37" s="63">
        <v>16</v>
      </c>
      <c r="T37" s="63">
        <v>189</v>
      </c>
      <c r="U37" s="63">
        <v>55</v>
      </c>
      <c r="V37" s="63">
        <v>4</v>
      </c>
      <c r="W37" s="63">
        <v>15822</v>
      </c>
      <c r="X37" s="63">
        <v>10807</v>
      </c>
      <c r="Y37" s="63">
        <v>0</v>
      </c>
      <c r="Z37" s="63">
        <v>0</v>
      </c>
      <c r="AA37" s="63">
        <v>0</v>
      </c>
      <c r="AB37" s="63">
        <v>0</v>
      </c>
      <c r="AC37" s="64">
        <f t="shared" si="0"/>
        <v>6.878831751479078</v>
      </c>
      <c r="AD37" s="64">
        <f>(D37+W37-X37)/C37*100</f>
        <v>9.1197919459488457</v>
      </c>
      <c r="AE37" s="64">
        <f t="shared" ref="AE37:AF41" si="9">E37/D37*100</f>
        <v>4.1639599844095097</v>
      </c>
      <c r="AF37" s="64">
        <f t="shared" si="9"/>
        <v>91.419656786271446</v>
      </c>
      <c r="AG37" s="64">
        <f t="shared" si="1"/>
        <v>155.90489801221256</v>
      </c>
      <c r="AH37" s="64">
        <f t="shared" si="2"/>
        <v>50</v>
      </c>
      <c r="AI37" s="64">
        <f t="shared" si="3"/>
        <v>3.74414976599064</v>
      </c>
      <c r="AJ37" s="74"/>
    </row>
    <row r="38" spans="2:36" ht="30" customHeight="1" x14ac:dyDescent="0.2">
      <c r="B38" s="75" t="s">
        <v>67</v>
      </c>
      <c r="C38" s="2">
        <v>170822</v>
      </c>
      <c r="D38" s="2">
        <v>10048</v>
      </c>
      <c r="E38" s="2">
        <v>375</v>
      </c>
      <c r="F38" s="2">
        <v>336</v>
      </c>
      <c r="G38" s="2">
        <v>73</v>
      </c>
      <c r="H38" s="2">
        <v>6</v>
      </c>
      <c r="I38" s="2">
        <v>7</v>
      </c>
      <c r="J38" s="2">
        <v>1</v>
      </c>
      <c r="K38" s="2">
        <v>1</v>
      </c>
      <c r="L38" s="2">
        <v>14</v>
      </c>
      <c r="M38" s="2">
        <v>4</v>
      </c>
      <c r="N38" s="2">
        <v>63</v>
      </c>
      <c r="O38" s="2">
        <v>13</v>
      </c>
      <c r="P38" s="2">
        <v>0</v>
      </c>
      <c r="Q38" s="2">
        <v>3</v>
      </c>
      <c r="R38" s="2">
        <v>55</v>
      </c>
      <c r="S38" s="2">
        <v>9</v>
      </c>
      <c r="T38" s="2">
        <v>117</v>
      </c>
      <c r="U38" s="2">
        <v>39</v>
      </c>
      <c r="V38" s="2">
        <v>4</v>
      </c>
      <c r="W38" s="2">
        <v>10313</v>
      </c>
      <c r="X38" s="2">
        <v>6906</v>
      </c>
      <c r="Y38" s="2">
        <v>0</v>
      </c>
      <c r="Z38" s="2">
        <v>0</v>
      </c>
      <c r="AA38" s="2">
        <v>0</v>
      </c>
      <c r="AB38" s="2">
        <v>0</v>
      </c>
      <c r="AC38" s="70">
        <f t="shared" si="0"/>
        <v>5.8821463277563781</v>
      </c>
      <c r="AD38" s="70">
        <f>(D38+W38-X38)/C38*100</f>
        <v>7.8766201074803002</v>
      </c>
      <c r="AE38" s="70">
        <f t="shared" si="9"/>
        <v>3.7320859872611467</v>
      </c>
      <c r="AF38" s="70">
        <f t="shared" si="9"/>
        <v>89.600000000000009</v>
      </c>
      <c r="AG38" s="70">
        <f t="shared" si="1"/>
        <v>139.33121019108279</v>
      </c>
      <c r="AH38" s="70">
        <f t="shared" si="2"/>
        <v>50</v>
      </c>
      <c r="AI38" s="70">
        <f t="shared" si="3"/>
        <v>3.7333333333333338</v>
      </c>
      <c r="AJ38" s="61"/>
    </row>
    <row r="39" spans="2:36" ht="30" customHeight="1" x14ac:dyDescent="0.2">
      <c r="B39" s="75" t="s">
        <v>68</v>
      </c>
      <c r="C39" s="2">
        <v>26236</v>
      </c>
      <c r="D39" s="2">
        <v>2468</v>
      </c>
      <c r="E39" s="2">
        <v>125</v>
      </c>
      <c r="F39" s="2">
        <v>116</v>
      </c>
      <c r="G39" s="2">
        <v>37</v>
      </c>
      <c r="H39" s="2">
        <v>3</v>
      </c>
      <c r="I39" s="2">
        <v>5</v>
      </c>
      <c r="J39" s="2">
        <v>0</v>
      </c>
      <c r="K39" s="2">
        <v>0</v>
      </c>
      <c r="L39" s="2">
        <v>8</v>
      </c>
      <c r="M39" s="2">
        <v>0</v>
      </c>
      <c r="N39" s="2">
        <v>16</v>
      </c>
      <c r="O39" s="2">
        <v>6</v>
      </c>
      <c r="P39" s="2">
        <v>2</v>
      </c>
      <c r="Q39" s="2">
        <v>0</v>
      </c>
      <c r="R39" s="2">
        <v>13</v>
      </c>
      <c r="S39" s="2">
        <v>4</v>
      </c>
      <c r="T39" s="2">
        <v>41</v>
      </c>
      <c r="U39" s="2">
        <v>9</v>
      </c>
      <c r="V39" s="2">
        <v>0</v>
      </c>
      <c r="W39" s="2">
        <v>2495</v>
      </c>
      <c r="X39" s="2">
        <v>1756</v>
      </c>
      <c r="Y39" s="2">
        <v>0</v>
      </c>
      <c r="Z39" s="2">
        <v>0</v>
      </c>
      <c r="AA39" s="2">
        <v>0</v>
      </c>
      <c r="AB39" s="2">
        <v>0</v>
      </c>
      <c r="AC39" s="70">
        <f t="shared" si="0"/>
        <v>9.4069217868577528</v>
      </c>
      <c r="AD39" s="70">
        <f>(D39+W39-X39)/C39*100</f>
        <v>12.223662143619455</v>
      </c>
      <c r="AE39" s="70">
        <f t="shared" si="9"/>
        <v>5.0648298217179901</v>
      </c>
      <c r="AF39" s="70">
        <f t="shared" si="9"/>
        <v>92.800000000000011</v>
      </c>
      <c r="AG39" s="70">
        <f t="shared" si="1"/>
        <v>324.14910858995137</v>
      </c>
      <c r="AH39" s="70">
        <f t="shared" si="2"/>
        <v>62.5</v>
      </c>
      <c r="AI39" s="70">
        <f t="shared" si="3"/>
        <v>6.4</v>
      </c>
      <c r="AJ39" s="61"/>
    </row>
    <row r="40" spans="2:36" ht="30" customHeight="1" x14ac:dyDescent="0.2">
      <c r="B40" s="75" t="s">
        <v>69</v>
      </c>
      <c r="C40" s="2">
        <v>3224</v>
      </c>
      <c r="D40" s="2">
        <v>376</v>
      </c>
      <c r="E40" s="2">
        <v>6</v>
      </c>
      <c r="F40" s="2">
        <v>5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2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2</v>
      </c>
      <c r="U40" s="2">
        <v>1</v>
      </c>
      <c r="V40" s="2">
        <v>0</v>
      </c>
      <c r="W40" s="2">
        <v>384</v>
      </c>
      <c r="X40" s="2">
        <v>284</v>
      </c>
      <c r="Y40" s="2">
        <v>0</v>
      </c>
      <c r="Z40" s="2">
        <v>0</v>
      </c>
      <c r="AA40" s="2">
        <v>0</v>
      </c>
      <c r="AB40" s="2">
        <v>0</v>
      </c>
      <c r="AC40" s="70">
        <f t="shared" si="0"/>
        <v>11.662531017369728</v>
      </c>
      <c r="AD40" s="70">
        <f>(D40+W40-X40)/C40*100</f>
        <v>14.764267990074442</v>
      </c>
      <c r="AE40" s="70">
        <f t="shared" si="9"/>
        <v>1.5957446808510638</v>
      </c>
      <c r="AF40" s="70">
        <f t="shared" si="9"/>
        <v>83.333333333333343</v>
      </c>
      <c r="AG40" s="70" t="s">
        <v>70</v>
      </c>
      <c r="AH40" s="70" t="s">
        <v>70</v>
      </c>
      <c r="AI40" s="70" t="s">
        <v>70</v>
      </c>
      <c r="AJ40" s="61"/>
    </row>
    <row r="41" spans="2:36" ht="30" customHeight="1" x14ac:dyDescent="0.2">
      <c r="B41" s="75" t="s">
        <v>71</v>
      </c>
      <c r="C41" s="2">
        <v>23506</v>
      </c>
      <c r="D41" s="2">
        <v>2502</v>
      </c>
      <c r="E41" s="2">
        <v>135</v>
      </c>
      <c r="F41" s="2">
        <v>129</v>
      </c>
      <c r="G41" s="2">
        <v>60</v>
      </c>
      <c r="H41" s="2">
        <v>2</v>
      </c>
      <c r="I41" s="2">
        <v>0</v>
      </c>
      <c r="J41" s="2">
        <v>0</v>
      </c>
      <c r="K41" s="2">
        <v>0</v>
      </c>
      <c r="L41" s="2">
        <v>2</v>
      </c>
      <c r="M41" s="2">
        <v>0</v>
      </c>
      <c r="N41" s="2">
        <v>16</v>
      </c>
      <c r="O41" s="2">
        <v>4</v>
      </c>
      <c r="P41" s="2">
        <v>0</v>
      </c>
      <c r="Q41" s="2">
        <v>1</v>
      </c>
      <c r="R41" s="2">
        <v>14</v>
      </c>
      <c r="S41" s="2">
        <v>3</v>
      </c>
      <c r="T41" s="2">
        <v>29</v>
      </c>
      <c r="U41" s="2">
        <v>6</v>
      </c>
      <c r="V41" s="2">
        <v>0</v>
      </c>
      <c r="W41" s="2">
        <v>2630</v>
      </c>
      <c r="X41" s="2">
        <v>1861</v>
      </c>
      <c r="Y41" s="2">
        <v>0</v>
      </c>
      <c r="Z41" s="2">
        <v>0</v>
      </c>
      <c r="AA41" s="2">
        <v>0</v>
      </c>
      <c r="AB41" s="2">
        <v>0</v>
      </c>
      <c r="AC41" s="70">
        <f t="shared" si="0"/>
        <v>10.644090870416063</v>
      </c>
      <c r="AD41" s="70">
        <f>(D41+W41-X41)/C41*100</f>
        <v>13.915596018037949</v>
      </c>
      <c r="AE41" s="70">
        <f t="shared" si="9"/>
        <v>5.3956834532374103</v>
      </c>
      <c r="AF41" s="70">
        <f t="shared" si="9"/>
        <v>95.555555555555557</v>
      </c>
      <c r="AG41" s="70">
        <f t="shared" si="1"/>
        <v>79.936051159072747</v>
      </c>
      <c r="AH41" s="70" t="s">
        <v>70</v>
      </c>
      <c r="AI41" s="70">
        <f t="shared" si="3"/>
        <v>1.4814814814814816</v>
      </c>
      <c r="AJ41" s="61"/>
    </row>
    <row r="42" spans="2:36" s="67" customFormat="1" ht="30" customHeight="1" thickBot="1" x14ac:dyDescent="0.25">
      <c r="B42" s="68"/>
      <c r="C42" s="69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70"/>
      <c r="AD42" s="70"/>
      <c r="AE42" s="70"/>
      <c r="AF42" s="70"/>
      <c r="AG42" s="70"/>
      <c r="AH42" s="70"/>
      <c r="AI42" s="70"/>
      <c r="AJ42" s="71"/>
    </row>
    <row r="43" spans="2:36" s="67" customFormat="1" ht="30" customHeight="1" thickBot="1" x14ac:dyDescent="0.25">
      <c r="B43" s="62" t="s">
        <v>72</v>
      </c>
      <c r="C43" s="63">
        <v>25240</v>
      </c>
      <c r="D43" s="63">
        <v>3083</v>
      </c>
      <c r="E43" s="63">
        <v>82</v>
      </c>
      <c r="F43" s="63">
        <v>78</v>
      </c>
      <c r="G43" s="63">
        <v>24</v>
      </c>
      <c r="H43" s="63">
        <v>1</v>
      </c>
      <c r="I43" s="63">
        <v>1</v>
      </c>
      <c r="J43" s="63">
        <v>0</v>
      </c>
      <c r="K43" s="63">
        <v>0</v>
      </c>
      <c r="L43" s="63">
        <v>2</v>
      </c>
      <c r="M43" s="63">
        <v>1</v>
      </c>
      <c r="N43" s="63">
        <v>15</v>
      </c>
      <c r="O43" s="63">
        <v>4</v>
      </c>
      <c r="P43" s="63">
        <v>0</v>
      </c>
      <c r="Q43" s="63">
        <v>0</v>
      </c>
      <c r="R43" s="63">
        <v>11</v>
      </c>
      <c r="S43" s="63">
        <v>0</v>
      </c>
      <c r="T43" s="63">
        <v>21</v>
      </c>
      <c r="U43" s="63">
        <v>4</v>
      </c>
      <c r="V43" s="63">
        <v>0</v>
      </c>
      <c r="W43" s="63">
        <v>3161</v>
      </c>
      <c r="X43" s="63">
        <v>2287</v>
      </c>
      <c r="Y43" s="63">
        <v>0</v>
      </c>
      <c r="Z43" s="63">
        <v>0</v>
      </c>
      <c r="AA43" s="63">
        <v>0</v>
      </c>
      <c r="AB43" s="63">
        <v>0</v>
      </c>
      <c r="AC43" s="64">
        <f t="shared" si="0"/>
        <v>12.21473851030111</v>
      </c>
      <c r="AD43" s="64">
        <f>(D43+W43-X43)/C43*100</f>
        <v>15.677496038034866</v>
      </c>
      <c r="AE43" s="64">
        <f>E43/D43*100</f>
        <v>2.6597469996756407</v>
      </c>
      <c r="AF43" s="64">
        <f>F43/E43*100</f>
        <v>95.121951219512198</v>
      </c>
      <c r="AG43" s="64">
        <f t="shared" si="1"/>
        <v>64.871878040869277</v>
      </c>
      <c r="AH43" s="64">
        <f t="shared" si="2"/>
        <v>50</v>
      </c>
      <c r="AI43" s="64">
        <f t="shared" si="3"/>
        <v>2.4390243902439024</v>
      </c>
      <c r="AJ43" s="74"/>
    </row>
    <row r="44" spans="2:36" ht="30" customHeight="1" x14ac:dyDescent="0.2">
      <c r="B44" s="75" t="s">
        <v>73</v>
      </c>
      <c r="C44" s="2">
        <v>25240</v>
      </c>
      <c r="D44" s="2">
        <v>3083</v>
      </c>
      <c r="E44" s="2">
        <v>82</v>
      </c>
      <c r="F44" s="2">
        <v>78</v>
      </c>
      <c r="G44" s="2">
        <v>24</v>
      </c>
      <c r="H44" s="2">
        <v>1</v>
      </c>
      <c r="I44" s="2">
        <v>1</v>
      </c>
      <c r="J44" s="2">
        <v>0</v>
      </c>
      <c r="K44" s="2">
        <v>0</v>
      </c>
      <c r="L44" s="2">
        <v>2</v>
      </c>
      <c r="M44" s="2">
        <v>1</v>
      </c>
      <c r="N44" s="2">
        <v>15</v>
      </c>
      <c r="O44" s="2">
        <v>4</v>
      </c>
      <c r="P44" s="2">
        <v>0</v>
      </c>
      <c r="Q44" s="2">
        <v>0</v>
      </c>
      <c r="R44" s="2">
        <v>11</v>
      </c>
      <c r="S44" s="2">
        <v>0</v>
      </c>
      <c r="T44" s="2">
        <v>21</v>
      </c>
      <c r="U44" s="2">
        <v>4</v>
      </c>
      <c r="V44" s="2">
        <v>0</v>
      </c>
      <c r="W44" s="2">
        <v>3161</v>
      </c>
      <c r="X44" s="2">
        <v>2287</v>
      </c>
      <c r="Y44" s="2">
        <v>0</v>
      </c>
      <c r="Z44" s="2">
        <v>0</v>
      </c>
      <c r="AA44" s="2">
        <v>0</v>
      </c>
      <c r="AB44" s="2">
        <v>0</v>
      </c>
      <c r="AC44" s="70">
        <f t="shared" si="0"/>
        <v>12.21473851030111</v>
      </c>
      <c r="AD44" s="70">
        <f>(D44+W44-X44)/C44*100</f>
        <v>15.677496038034866</v>
      </c>
      <c r="AE44" s="70">
        <f>E44/D44*100</f>
        <v>2.6597469996756407</v>
      </c>
      <c r="AF44" s="70">
        <f>F44/E44*100</f>
        <v>95.121951219512198</v>
      </c>
      <c r="AG44" s="70">
        <f t="shared" si="1"/>
        <v>64.871878040869277</v>
      </c>
      <c r="AH44" s="70">
        <f t="shared" si="2"/>
        <v>50</v>
      </c>
      <c r="AI44" s="70">
        <f t="shared" si="3"/>
        <v>2.4390243902439024</v>
      </c>
      <c r="AJ44" s="61"/>
    </row>
    <row r="45" spans="2:36" s="67" customFormat="1" ht="30" customHeight="1" thickBot="1" x14ac:dyDescent="0.25">
      <c r="B45" s="68"/>
      <c r="C45" s="69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70"/>
      <c r="AD45" s="70"/>
      <c r="AE45" s="70"/>
      <c r="AF45" s="70"/>
      <c r="AG45" s="70"/>
      <c r="AH45" s="70"/>
      <c r="AI45" s="70"/>
      <c r="AJ45" s="71"/>
    </row>
    <row r="46" spans="2:36" s="67" customFormat="1" ht="30" customHeight="1" thickBot="1" x14ac:dyDescent="0.25">
      <c r="B46" s="62" t="s">
        <v>74</v>
      </c>
      <c r="C46" s="63">
        <v>42713</v>
      </c>
      <c r="D46" s="63">
        <v>4218</v>
      </c>
      <c r="E46" s="63">
        <v>167</v>
      </c>
      <c r="F46" s="63">
        <v>149</v>
      </c>
      <c r="G46" s="63">
        <v>31</v>
      </c>
      <c r="H46" s="63">
        <v>2</v>
      </c>
      <c r="I46" s="63">
        <v>3</v>
      </c>
      <c r="J46" s="63">
        <v>0</v>
      </c>
      <c r="K46" s="63">
        <v>1</v>
      </c>
      <c r="L46" s="63">
        <v>6</v>
      </c>
      <c r="M46" s="63">
        <v>1</v>
      </c>
      <c r="N46" s="63">
        <v>22</v>
      </c>
      <c r="O46" s="63">
        <v>10</v>
      </c>
      <c r="P46" s="63">
        <v>4</v>
      </c>
      <c r="Q46" s="63">
        <v>0</v>
      </c>
      <c r="R46" s="63">
        <v>12</v>
      </c>
      <c r="S46" s="63">
        <v>0</v>
      </c>
      <c r="T46" s="63">
        <v>65</v>
      </c>
      <c r="U46" s="63">
        <v>18</v>
      </c>
      <c r="V46" s="63">
        <v>0</v>
      </c>
      <c r="W46" s="63">
        <v>4345</v>
      </c>
      <c r="X46" s="63">
        <v>2982</v>
      </c>
      <c r="Y46" s="63">
        <v>0</v>
      </c>
      <c r="Z46" s="63">
        <v>0</v>
      </c>
      <c r="AA46" s="63">
        <v>0</v>
      </c>
      <c r="AB46" s="63">
        <v>0</v>
      </c>
      <c r="AC46" s="64">
        <f t="shared" si="0"/>
        <v>9.8752136351930329</v>
      </c>
      <c r="AD46" s="64">
        <f>(D46+W46-X46)/C46*100</f>
        <v>13.066279587010982</v>
      </c>
      <c r="AE46" s="64">
        <f t="shared" ref="AE46:AF48" si="10">E46/D46*100</f>
        <v>3.9592223802750119</v>
      </c>
      <c r="AF46" s="64">
        <f t="shared" si="10"/>
        <v>89.221556886227546</v>
      </c>
      <c r="AG46" s="64">
        <f t="shared" si="1"/>
        <v>142.24751066856331</v>
      </c>
      <c r="AH46" s="64">
        <f t="shared" si="2"/>
        <v>50</v>
      </c>
      <c r="AI46" s="64">
        <f t="shared" si="3"/>
        <v>3.5928143712574849</v>
      </c>
      <c r="AJ46" s="74"/>
    </row>
    <row r="47" spans="2:36" ht="30" customHeight="1" x14ac:dyDescent="0.2">
      <c r="B47" s="75" t="s">
        <v>75</v>
      </c>
      <c r="C47" s="2">
        <v>37011</v>
      </c>
      <c r="D47" s="2">
        <v>3768</v>
      </c>
      <c r="E47" s="2">
        <v>147</v>
      </c>
      <c r="F47" s="2">
        <v>133</v>
      </c>
      <c r="G47" s="2">
        <v>29</v>
      </c>
      <c r="H47" s="2">
        <v>2</v>
      </c>
      <c r="I47" s="2">
        <v>3</v>
      </c>
      <c r="J47" s="2">
        <v>0</v>
      </c>
      <c r="K47" s="2">
        <v>0</v>
      </c>
      <c r="L47" s="2">
        <v>5</v>
      </c>
      <c r="M47" s="2">
        <v>1</v>
      </c>
      <c r="N47" s="2">
        <v>19</v>
      </c>
      <c r="O47" s="2">
        <v>9</v>
      </c>
      <c r="P47" s="2">
        <v>4</v>
      </c>
      <c r="Q47" s="2">
        <v>0</v>
      </c>
      <c r="R47" s="2">
        <v>11</v>
      </c>
      <c r="S47" s="2">
        <v>0</v>
      </c>
      <c r="T47" s="2">
        <v>55</v>
      </c>
      <c r="U47" s="2">
        <v>14</v>
      </c>
      <c r="V47" s="2">
        <v>0</v>
      </c>
      <c r="W47" s="2">
        <v>3879</v>
      </c>
      <c r="X47" s="2">
        <v>2686</v>
      </c>
      <c r="Y47" s="2">
        <v>0</v>
      </c>
      <c r="Z47" s="2">
        <v>0</v>
      </c>
      <c r="AA47" s="2">
        <v>0</v>
      </c>
      <c r="AB47" s="2">
        <v>0</v>
      </c>
      <c r="AC47" s="70">
        <f t="shared" si="0"/>
        <v>10.180757072221772</v>
      </c>
      <c r="AD47" s="70">
        <f>(D47+W47-X47)/C47*100</f>
        <v>13.404123098538273</v>
      </c>
      <c r="AE47" s="70">
        <f t="shared" si="10"/>
        <v>3.9012738853503182</v>
      </c>
      <c r="AF47" s="70">
        <f t="shared" si="10"/>
        <v>90.476190476190482</v>
      </c>
      <c r="AG47" s="70">
        <f t="shared" si="1"/>
        <v>132.6963906581741</v>
      </c>
      <c r="AH47" s="70">
        <f t="shared" si="2"/>
        <v>60</v>
      </c>
      <c r="AI47" s="70">
        <f t="shared" si="3"/>
        <v>3.4013605442176873</v>
      </c>
      <c r="AJ47" s="61"/>
    </row>
    <row r="48" spans="2:36" ht="30" customHeight="1" x14ac:dyDescent="0.2">
      <c r="B48" s="75" t="s">
        <v>76</v>
      </c>
      <c r="C48" s="2">
        <v>5702</v>
      </c>
      <c r="D48" s="2">
        <v>450</v>
      </c>
      <c r="E48" s="2">
        <v>20</v>
      </c>
      <c r="F48" s="2">
        <v>16</v>
      </c>
      <c r="G48" s="2">
        <v>2</v>
      </c>
      <c r="H48" s="2">
        <v>0</v>
      </c>
      <c r="I48" s="2">
        <v>0</v>
      </c>
      <c r="J48" s="2">
        <v>0</v>
      </c>
      <c r="K48" s="2">
        <v>1</v>
      </c>
      <c r="L48" s="2">
        <v>1</v>
      </c>
      <c r="M48" s="2">
        <v>0</v>
      </c>
      <c r="N48" s="2">
        <v>3</v>
      </c>
      <c r="O48" s="2">
        <v>1</v>
      </c>
      <c r="P48" s="2">
        <v>0</v>
      </c>
      <c r="Q48" s="2">
        <v>0</v>
      </c>
      <c r="R48" s="2">
        <v>1</v>
      </c>
      <c r="S48" s="2">
        <v>0</v>
      </c>
      <c r="T48" s="2">
        <v>10</v>
      </c>
      <c r="U48" s="2">
        <v>4</v>
      </c>
      <c r="V48" s="2">
        <v>0</v>
      </c>
      <c r="W48" s="2">
        <v>466</v>
      </c>
      <c r="X48" s="2">
        <v>296</v>
      </c>
      <c r="Y48" s="2">
        <v>0</v>
      </c>
      <c r="Z48" s="2">
        <v>0</v>
      </c>
      <c r="AA48" s="2">
        <v>0</v>
      </c>
      <c r="AB48" s="2">
        <v>0</v>
      </c>
      <c r="AC48" s="70">
        <f t="shared" si="0"/>
        <v>7.8919677306208342</v>
      </c>
      <c r="AD48" s="70">
        <f>(D48+W48-X48)/C48*100</f>
        <v>10.873377762188706</v>
      </c>
      <c r="AE48" s="70">
        <f t="shared" si="10"/>
        <v>4.4444444444444446</v>
      </c>
      <c r="AF48" s="70">
        <f t="shared" si="10"/>
        <v>80</v>
      </c>
      <c r="AG48" s="70">
        <f t="shared" si="1"/>
        <v>222.22222222222223</v>
      </c>
      <c r="AH48" s="70" t="s">
        <v>70</v>
      </c>
      <c r="AI48" s="70">
        <f t="shared" si="3"/>
        <v>5</v>
      </c>
      <c r="AJ48" s="61"/>
    </row>
    <row r="49" spans="2:36" s="67" customFormat="1" ht="30" customHeight="1" thickBot="1" x14ac:dyDescent="0.25">
      <c r="B49" s="68"/>
      <c r="C49" s="69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70"/>
      <c r="AD49" s="70"/>
      <c r="AE49" s="70"/>
      <c r="AF49" s="70"/>
      <c r="AG49" s="70"/>
      <c r="AH49" s="70"/>
      <c r="AI49" s="70"/>
      <c r="AJ49" s="71"/>
    </row>
    <row r="50" spans="2:36" s="67" customFormat="1" ht="30" customHeight="1" thickBot="1" x14ac:dyDescent="0.25">
      <c r="B50" s="62" t="s">
        <v>77</v>
      </c>
      <c r="C50" s="63">
        <v>44009</v>
      </c>
      <c r="D50" s="63">
        <v>4414</v>
      </c>
      <c r="E50" s="63">
        <v>119</v>
      </c>
      <c r="F50" s="63">
        <v>109</v>
      </c>
      <c r="G50" s="63">
        <v>25</v>
      </c>
      <c r="H50" s="63">
        <v>1</v>
      </c>
      <c r="I50" s="63">
        <v>3</v>
      </c>
      <c r="J50" s="63">
        <v>0</v>
      </c>
      <c r="K50" s="63">
        <v>0</v>
      </c>
      <c r="L50" s="63">
        <v>4</v>
      </c>
      <c r="M50" s="63">
        <v>1</v>
      </c>
      <c r="N50" s="63">
        <v>17</v>
      </c>
      <c r="O50" s="63">
        <v>3</v>
      </c>
      <c r="P50" s="63">
        <v>2</v>
      </c>
      <c r="Q50" s="63">
        <v>2</v>
      </c>
      <c r="R50" s="63">
        <v>20</v>
      </c>
      <c r="S50" s="63">
        <v>5</v>
      </c>
      <c r="T50" s="63">
        <v>46</v>
      </c>
      <c r="U50" s="63">
        <v>10</v>
      </c>
      <c r="V50" s="63">
        <v>0</v>
      </c>
      <c r="W50" s="63">
        <v>4695</v>
      </c>
      <c r="X50" s="63">
        <v>3193</v>
      </c>
      <c r="Y50" s="63">
        <v>0</v>
      </c>
      <c r="Z50" s="63">
        <v>0</v>
      </c>
      <c r="AA50" s="63">
        <v>0</v>
      </c>
      <c r="AB50" s="63">
        <v>0</v>
      </c>
      <c r="AC50" s="64">
        <f t="shared" si="0"/>
        <v>10.029766638642096</v>
      </c>
      <c r="AD50" s="64">
        <f>(D50+W50-X50)/C50*100</f>
        <v>13.442704901270194</v>
      </c>
      <c r="AE50" s="64">
        <f t="shared" ref="AE50:AF52" si="11">E50/D50*100</f>
        <v>2.6959673765292251</v>
      </c>
      <c r="AF50" s="64">
        <f t="shared" si="11"/>
        <v>91.596638655462186</v>
      </c>
      <c r="AG50" s="64">
        <f t="shared" si="1"/>
        <v>90.620752152242872</v>
      </c>
      <c r="AH50" s="64">
        <f t="shared" si="2"/>
        <v>75</v>
      </c>
      <c r="AI50" s="64">
        <f t="shared" si="3"/>
        <v>3.3613445378151261</v>
      </c>
      <c r="AJ50" s="74"/>
    </row>
    <row r="51" spans="2:36" ht="30" customHeight="1" x14ac:dyDescent="0.2">
      <c r="B51" s="75" t="s">
        <v>78</v>
      </c>
      <c r="C51" s="2">
        <v>37128</v>
      </c>
      <c r="D51" s="2">
        <v>3585</v>
      </c>
      <c r="E51" s="2">
        <v>93</v>
      </c>
      <c r="F51" s="2">
        <v>85</v>
      </c>
      <c r="G51" s="2">
        <v>19</v>
      </c>
      <c r="H51" s="2">
        <v>1</v>
      </c>
      <c r="I51" s="2">
        <v>2</v>
      </c>
      <c r="J51" s="2">
        <v>0</v>
      </c>
      <c r="K51" s="2">
        <v>0</v>
      </c>
      <c r="L51" s="2">
        <v>3</v>
      </c>
      <c r="M51" s="2">
        <v>1</v>
      </c>
      <c r="N51" s="2">
        <v>13</v>
      </c>
      <c r="O51" s="2">
        <v>2</v>
      </c>
      <c r="P51" s="2">
        <v>2</v>
      </c>
      <c r="Q51" s="2">
        <v>1</v>
      </c>
      <c r="R51" s="2">
        <v>18</v>
      </c>
      <c r="S51" s="2">
        <v>5</v>
      </c>
      <c r="T51" s="2">
        <v>34</v>
      </c>
      <c r="U51" s="2">
        <v>8</v>
      </c>
      <c r="V51" s="2">
        <v>0</v>
      </c>
      <c r="W51" s="2">
        <v>3807</v>
      </c>
      <c r="X51" s="2">
        <v>2601</v>
      </c>
      <c r="Y51" s="2">
        <v>0</v>
      </c>
      <c r="Z51" s="2">
        <v>0</v>
      </c>
      <c r="AA51" s="2">
        <v>0</v>
      </c>
      <c r="AB51" s="2">
        <v>0</v>
      </c>
      <c r="AC51" s="70">
        <f t="shared" si="0"/>
        <v>9.6557853910795099</v>
      </c>
      <c r="AD51" s="70">
        <f>(D51+W51-X51)/C51*100</f>
        <v>12.904007756948936</v>
      </c>
      <c r="AE51" s="70">
        <f t="shared" si="11"/>
        <v>2.5941422594142258</v>
      </c>
      <c r="AF51" s="70">
        <f t="shared" si="11"/>
        <v>91.397849462365585</v>
      </c>
      <c r="AG51" s="70">
        <f t="shared" si="1"/>
        <v>83.682008368200826</v>
      </c>
      <c r="AH51" s="70">
        <f t="shared" si="2"/>
        <v>66.666666666666657</v>
      </c>
      <c r="AI51" s="70">
        <f t="shared" si="3"/>
        <v>3.225806451612903</v>
      </c>
      <c r="AJ51" s="61"/>
    </row>
    <row r="52" spans="2:36" ht="30" customHeight="1" x14ac:dyDescent="0.2">
      <c r="B52" s="75" t="s">
        <v>79</v>
      </c>
      <c r="C52" s="2">
        <v>6881</v>
      </c>
      <c r="D52" s="2">
        <v>829</v>
      </c>
      <c r="E52" s="2">
        <v>26</v>
      </c>
      <c r="F52" s="2">
        <v>24</v>
      </c>
      <c r="G52" s="2">
        <v>6</v>
      </c>
      <c r="H52" s="2">
        <v>0</v>
      </c>
      <c r="I52" s="2">
        <v>1</v>
      </c>
      <c r="J52" s="2">
        <v>0</v>
      </c>
      <c r="K52" s="2">
        <v>0</v>
      </c>
      <c r="L52" s="2">
        <v>1</v>
      </c>
      <c r="M52" s="2">
        <v>0</v>
      </c>
      <c r="N52" s="2">
        <v>4</v>
      </c>
      <c r="O52" s="2">
        <v>1</v>
      </c>
      <c r="P52" s="2">
        <v>0</v>
      </c>
      <c r="Q52" s="2">
        <v>1</v>
      </c>
      <c r="R52" s="2">
        <v>2</v>
      </c>
      <c r="S52" s="2">
        <v>0</v>
      </c>
      <c r="T52" s="2">
        <v>12</v>
      </c>
      <c r="U52" s="2">
        <v>2</v>
      </c>
      <c r="V52" s="2">
        <v>0</v>
      </c>
      <c r="W52" s="2">
        <v>888</v>
      </c>
      <c r="X52" s="2">
        <v>592</v>
      </c>
      <c r="Y52" s="2">
        <v>0</v>
      </c>
      <c r="Z52" s="2">
        <v>0</v>
      </c>
      <c r="AA52" s="2">
        <v>0</v>
      </c>
      <c r="AB52" s="2">
        <v>0</v>
      </c>
      <c r="AC52" s="70">
        <f t="shared" si="0"/>
        <v>12.04766749019038</v>
      </c>
      <c r="AD52" s="70">
        <f>(D52+W52-X52)/C52*100</f>
        <v>16.349367824444123</v>
      </c>
      <c r="AE52" s="70">
        <f t="shared" si="11"/>
        <v>3.1363088057901085</v>
      </c>
      <c r="AF52" s="70">
        <f t="shared" si="11"/>
        <v>92.307692307692307</v>
      </c>
      <c r="AG52" s="70">
        <f t="shared" si="1"/>
        <v>120.62726176115801</v>
      </c>
      <c r="AH52" s="70">
        <f t="shared" si="2"/>
        <v>100</v>
      </c>
      <c r="AI52" s="70">
        <f t="shared" si="3"/>
        <v>3.8461538461538463</v>
      </c>
      <c r="AJ52" s="61"/>
    </row>
    <row r="53" spans="2:36" s="67" customFormat="1" ht="30" customHeight="1" thickBot="1" x14ac:dyDescent="0.25">
      <c r="B53" s="68"/>
      <c r="C53" s="69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70"/>
      <c r="AD53" s="70"/>
      <c r="AE53" s="70"/>
      <c r="AF53" s="70"/>
      <c r="AG53" s="70"/>
      <c r="AH53" s="70"/>
      <c r="AI53" s="70"/>
      <c r="AJ53" s="71"/>
    </row>
    <row r="54" spans="2:36" s="67" customFormat="1" ht="30" customHeight="1" thickBot="1" x14ac:dyDescent="0.25">
      <c r="B54" s="62" t="s">
        <v>80</v>
      </c>
      <c r="C54" s="63">
        <v>59017</v>
      </c>
      <c r="D54" s="63">
        <v>4350</v>
      </c>
      <c r="E54" s="63">
        <v>185</v>
      </c>
      <c r="F54" s="63">
        <v>167</v>
      </c>
      <c r="G54" s="63">
        <v>45</v>
      </c>
      <c r="H54" s="63">
        <v>5</v>
      </c>
      <c r="I54" s="63">
        <v>11</v>
      </c>
      <c r="J54" s="63">
        <v>0</v>
      </c>
      <c r="K54" s="63">
        <v>0</v>
      </c>
      <c r="L54" s="63">
        <v>16</v>
      </c>
      <c r="M54" s="63">
        <v>0</v>
      </c>
      <c r="N54" s="63">
        <v>39</v>
      </c>
      <c r="O54" s="63">
        <v>3</v>
      </c>
      <c r="P54" s="63">
        <v>1</v>
      </c>
      <c r="Q54" s="63">
        <v>0</v>
      </c>
      <c r="R54" s="63">
        <v>21</v>
      </c>
      <c r="S54" s="63">
        <v>2</v>
      </c>
      <c r="T54" s="63">
        <v>45</v>
      </c>
      <c r="U54" s="63">
        <v>18</v>
      </c>
      <c r="V54" s="63">
        <v>0</v>
      </c>
      <c r="W54" s="63">
        <v>4156</v>
      </c>
      <c r="X54" s="63">
        <v>3306</v>
      </c>
      <c r="Y54" s="63">
        <v>0</v>
      </c>
      <c r="Z54" s="63">
        <v>0</v>
      </c>
      <c r="AA54" s="63">
        <v>0</v>
      </c>
      <c r="AB54" s="63">
        <v>0</v>
      </c>
      <c r="AC54" s="64">
        <f t="shared" si="0"/>
        <v>7.3707575783248895</v>
      </c>
      <c r="AD54" s="64">
        <f>(D54+W54-X54)/C54*100</f>
        <v>8.8110205533998673</v>
      </c>
      <c r="AE54" s="64">
        <f t="shared" ref="AE54:AF56" si="12">E54/D54*100</f>
        <v>4.2528735632183912</v>
      </c>
      <c r="AF54" s="64">
        <f t="shared" si="12"/>
        <v>90.270270270270274</v>
      </c>
      <c r="AG54" s="64">
        <f t="shared" si="1"/>
        <v>367.81609195402297</v>
      </c>
      <c r="AH54" s="64">
        <f t="shared" si="2"/>
        <v>68.75</v>
      </c>
      <c r="AI54" s="65">
        <f t="shared" si="3"/>
        <v>8.6486486486486491</v>
      </c>
      <c r="AJ54" s="66"/>
    </row>
    <row r="55" spans="2:36" ht="30" customHeight="1" x14ac:dyDescent="0.2">
      <c r="B55" s="75" t="s">
        <v>81</v>
      </c>
      <c r="C55" s="2">
        <v>56106</v>
      </c>
      <c r="D55" s="2">
        <v>4146</v>
      </c>
      <c r="E55" s="2">
        <v>178</v>
      </c>
      <c r="F55" s="2">
        <v>160</v>
      </c>
      <c r="G55" s="2">
        <v>42</v>
      </c>
      <c r="H55" s="2">
        <v>5</v>
      </c>
      <c r="I55" s="2">
        <v>10</v>
      </c>
      <c r="J55" s="2">
        <v>0</v>
      </c>
      <c r="K55" s="2">
        <v>0</v>
      </c>
      <c r="L55" s="2">
        <v>15</v>
      </c>
      <c r="M55" s="2">
        <v>0</v>
      </c>
      <c r="N55" s="2">
        <v>38</v>
      </c>
      <c r="O55" s="2">
        <v>3</v>
      </c>
      <c r="P55" s="2">
        <v>1</v>
      </c>
      <c r="Q55" s="2">
        <v>0</v>
      </c>
      <c r="R55" s="2">
        <v>21</v>
      </c>
      <c r="S55" s="2">
        <v>2</v>
      </c>
      <c r="T55" s="2">
        <v>43</v>
      </c>
      <c r="U55" s="2">
        <v>18</v>
      </c>
      <c r="V55" s="2">
        <v>0</v>
      </c>
      <c r="W55" s="2">
        <v>3952</v>
      </c>
      <c r="X55" s="2">
        <v>3154</v>
      </c>
      <c r="Y55" s="2">
        <v>0</v>
      </c>
      <c r="Z55" s="2">
        <v>0</v>
      </c>
      <c r="AA55" s="2">
        <v>0</v>
      </c>
      <c r="AB55" s="2">
        <v>0</v>
      </c>
      <c r="AC55" s="70">
        <f t="shared" si="0"/>
        <v>7.3895840017110466</v>
      </c>
      <c r="AD55" s="70">
        <f>(D55+W55-X55)/C55*100</f>
        <v>8.8118917762806106</v>
      </c>
      <c r="AE55" s="70">
        <f t="shared" si="12"/>
        <v>4.2932947419199232</v>
      </c>
      <c r="AF55" s="70">
        <f t="shared" si="12"/>
        <v>89.887640449438194</v>
      </c>
      <c r="AG55" s="70">
        <f t="shared" si="1"/>
        <v>361.79450072358901</v>
      </c>
      <c r="AH55" s="70">
        <f t="shared" si="2"/>
        <v>66.666666666666657</v>
      </c>
      <c r="AI55" s="70">
        <f t="shared" si="3"/>
        <v>8.4269662921348321</v>
      </c>
      <c r="AJ55" s="61"/>
    </row>
    <row r="56" spans="2:36" ht="30" customHeight="1" x14ac:dyDescent="0.2">
      <c r="B56" s="75" t="s">
        <v>82</v>
      </c>
      <c r="C56" s="2">
        <v>2911</v>
      </c>
      <c r="D56" s="2">
        <v>204</v>
      </c>
      <c r="E56" s="2">
        <v>7</v>
      </c>
      <c r="F56" s="2">
        <v>7</v>
      </c>
      <c r="G56" s="2">
        <v>3</v>
      </c>
      <c r="H56" s="2">
        <v>0</v>
      </c>
      <c r="I56" s="2">
        <v>1</v>
      </c>
      <c r="J56" s="2">
        <v>0</v>
      </c>
      <c r="K56" s="2">
        <v>0</v>
      </c>
      <c r="L56" s="2">
        <v>1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2</v>
      </c>
      <c r="U56" s="2">
        <v>0</v>
      </c>
      <c r="V56" s="2">
        <v>0</v>
      </c>
      <c r="W56" s="2">
        <v>204</v>
      </c>
      <c r="X56" s="2">
        <v>152</v>
      </c>
      <c r="Y56" s="2">
        <v>0</v>
      </c>
      <c r="Z56" s="2">
        <v>0</v>
      </c>
      <c r="AA56" s="2">
        <v>0</v>
      </c>
      <c r="AB56" s="2">
        <v>0</v>
      </c>
      <c r="AC56" s="70">
        <f t="shared" si="0"/>
        <v>7.0079010649261422</v>
      </c>
      <c r="AD56" s="70">
        <f>(D56+W56-X56)/C56*100</f>
        <v>8.7942287873582963</v>
      </c>
      <c r="AE56" s="70">
        <f t="shared" si="12"/>
        <v>3.4313725490196081</v>
      </c>
      <c r="AF56" s="70">
        <f t="shared" si="12"/>
        <v>100</v>
      </c>
      <c r="AG56" s="70">
        <f t="shared" si="1"/>
        <v>490.19607843137254</v>
      </c>
      <c r="AH56" s="70">
        <f t="shared" si="2"/>
        <v>100</v>
      </c>
      <c r="AI56" s="70">
        <f t="shared" si="3"/>
        <v>14.285714285714285</v>
      </c>
      <c r="AJ56" s="61"/>
    </row>
    <row r="57" spans="2:36" s="67" customFormat="1" ht="30" customHeight="1" thickBot="1" x14ac:dyDescent="0.25">
      <c r="B57" s="68"/>
      <c r="C57" s="69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70"/>
      <c r="AD57" s="70"/>
      <c r="AE57" s="70"/>
      <c r="AF57" s="70"/>
      <c r="AG57" s="70"/>
      <c r="AH57" s="70"/>
      <c r="AI57" s="70"/>
      <c r="AJ57" s="71"/>
    </row>
    <row r="58" spans="2:36" s="67" customFormat="1" ht="30" customHeight="1" thickBot="1" x14ac:dyDescent="0.25">
      <c r="B58" s="62" t="s">
        <v>83</v>
      </c>
      <c r="C58" s="63">
        <v>146097</v>
      </c>
      <c r="D58" s="63">
        <v>10180</v>
      </c>
      <c r="E58" s="63">
        <v>1865</v>
      </c>
      <c r="F58" s="63">
        <v>1632</v>
      </c>
      <c r="G58" s="63">
        <v>640</v>
      </c>
      <c r="H58" s="63">
        <v>5</v>
      </c>
      <c r="I58" s="63">
        <v>24</v>
      </c>
      <c r="J58" s="63">
        <v>0</v>
      </c>
      <c r="K58" s="63">
        <v>11</v>
      </c>
      <c r="L58" s="63">
        <v>40</v>
      </c>
      <c r="M58" s="63">
        <v>6</v>
      </c>
      <c r="N58" s="63">
        <v>200</v>
      </c>
      <c r="O58" s="63">
        <v>24</v>
      </c>
      <c r="P58" s="63">
        <v>5</v>
      </c>
      <c r="Q58" s="63">
        <v>3</v>
      </c>
      <c r="R58" s="63">
        <v>103</v>
      </c>
      <c r="S58" s="63">
        <v>46</v>
      </c>
      <c r="T58" s="63">
        <v>609</v>
      </c>
      <c r="U58" s="63">
        <v>233</v>
      </c>
      <c r="V58" s="63">
        <v>17</v>
      </c>
      <c r="W58" s="63">
        <v>10581</v>
      </c>
      <c r="X58" s="63">
        <v>7016</v>
      </c>
      <c r="Y58" s="63">
        <v>0</v>
      </c>
      <c r="Z58" s="63">
        <v>0</v>
      </c>
      <c r="AA58" s="63">
        <v>0</v>
      </c>
      <c r="AB58" s="63">
        <v>0</v>
      </c>
      <c r="AC58" s="64">
        <f t="shared" si="0"/>
        <v>6.9679733327857516</v>
      </c>
      <c r="AD58" s="64">
        <f>(D58+W58-X58)/C58*100</f>
        <v>9.4081329527642588</v>
      </c>
      <c r="AE58" s="64">
        <f t="shared" ref="AE58:AF60" si="13">E58/D58*100</f>
        <v>18.32023575638507</v>
      </c>
      <c r="AF58" s="64">
        <f t="shared" si="13"/>
        <v>87.506702412868634</v>
      </c>
      <c r="AG58" s="64">
        <f t="shared" si="1"/>
        <v>392.92730844793709</v>
      </c>
      <c r="AH58" s="64">
        <f t="shared" si="2"/>
        <v>60</v>
      </c>
      <c r="AI58" s="65">
        <f t="shared" si="3"/>
        <v>2.1447721179624666</v>
      </c>
      <c r="AJ58" s="66"/>
    </row>
    <row r="59" spans="2:36" ht="30" customHeight="1" x14ac:dyDescent="0.2">
      <c r="B59" s="75" t="s">
        <v>84</v>
      </c>
      <c r="C59" s="2">
        <v>123758</v>
      </c>
      <c r="D59" s="2">
        <v>8355</v>
      </c>
      <c r="E59" s="2">
        <v>1566</v>
      </c>
      <c r="F59" s="2">
        <v>1353</v>
      </c>
      <c r="G59" s="2">
        <v>528</v>
      </c>
      <c r="H59" s="2">
        <v>4</v>
      </c>
      <c r="I59" s="2">
        <v>18</v>
      </c>
      <c r="J59" s="2">
        <v>0</v>
      </c>
      <c r="K59" s="2">
        <v>7</v>
      </c>
      <c r="L59" s="2">
        <v>29</v>
      </c>
      <c r="M59" s="2">
        <v>4</v>
      </c>
      <c r="N59" s="2">
        <v>159</v>
      </c>
      <c r="O59" s="2">
        <v>21</v>
      </c>
      <c r="P59" s="2">
        <v>4</v>
      </c>
      <c r="Q59" s="2">
        <v>3</v>
      </c>
      <c r="R59" s="2">
        <v>88</v>
      </c>
      <c r="S59" s="2">
        <v>41</v>
      </c>
      <c r="T59" s="2">
        <v>521</v>
      </c>
      <c r="U59" s="2">
        <v>213</v>
      </c>
      <c r="V59" s="2">
        <v>6</v>
      </c>
      <c r="W59" s="2">
        <v>8650</v>
      </c>
      <c r="X59" s="2">
        <v>5605</v>
      </c>
      <c r="Y59" s="2">
        <v>0</v>
      </c>
      <c r="Z59" s="2">
        <v>0</v>
      </c>
      <c r="AA59" s="2">
        <v>0</v>
      </c>
      <c r="AB59" s="2">
        <v>0</v>
      </c>
      <c r="AC59" s="70">
        <f t="shared" si="0"/>
        <v>6.7510787181434733</v>
      </c>
      <c r="AD59" s="70">
        <f>(D59+W59-X59)/C59*100</f>
        <v>9.211525719549444</v>
      </c>
      <c r="AE59" s="70">
        <f t="shared" si="13"/>
        <v>18.74326750448833</v>
      </c>
      <c r="AF59" s="70">
        <f t="shared" si="13"/>
        <v>86.398467432950184</v>
      </c>
      <c r="AG59" s="70">
        <f t="shared" si="1"/>
        <v>347.09754637941353</v>
      </c>
      <c r="AH59" s="70">
        <f t="shared" si="2"/>
        <v>62.068965517241381</v>
      </c>
      <c r="AI59" s="70">
        <f t="shared" si="3"/>
        <v>1.8518518518518516</v>
      </c>
      <c r="AJ59" s="61"/>
    </row>
    <row r="60" spans="2:36" ht="30" customHeight="1" x14ac:dyDescent="0.2">
      <c r="B60" s="75" t="s">
        <v>85</v>
      </c>
      <c r="C60" s="2">
        <v>22339</v>
      </c>
      <c r="D60" s="2">
        <v>1825</v>
      </c>
      <c r="E60" s="2">
        <v>299</v>
      </c>
      <c r="F60" s="2">
        <v>279</v>
      </c>
      <c r="G60" s="2">
        <v>112</v>
      </c>
      <c r="H60" s="2">
        <v>1</v>
      </c>
      <c r="I60" s="2">
        <v>6</v>
      </c>
      <c r="J60" s="2">
        <v>0</v>
      </c>
      <c r="K60" s="2">
        <v>4</v>
      </c>
      <c r="L60" s="2">
        <v>11</v>
      </c>
      <c r="M60" s="2">
        <v>2</v>
      </c>
      <c r="N60" s="2">
        <v>41</v>
      </c>
      <c r="O60" s="2">
        <v>3</v>
      </c>
      <c r="P60" s="2">
        <v>1</v>
      </c>
      <c r="Q60" s="2">
        <v>0</v>
      </c>
      <c r="R60" s="2">
        <v>15</v>
      </c>
      <c r="S60" s="2">
        <v>5</v>
      </c>
      <c r="T60" s="2">
        <v>88</v>
      </c>
      <c r="U60" s="2">
        <v>20</v>
      </c>
      <c r="V60" s="2">
        <v>11</v>
      </c>
      <c r="W60" s="2">
        <v>1931</v>
      </c>
      <c r="X60" s="2">
        <v>1411</v>
      </c>
      <c r="Y60" s="2">
        <v>0</v>
      </c>
      <c r="Z60" s="2">
        <v>0</v>
      </c>
      <c r="AA60" s="2">
        <v>0</v>
      </c>
      <c r="AB60" s="2">
        <v>0</v>
      </c>
      <c r="AC60" s="70">
        <f t="shared" si="0"/>
        <v>8.1695689153498368</v>
      </c>
      <c r="AD60" s="70">
        <f>(D60+W60-X60)/C60*100</f>
        <v>10.49733649670979</v>
      </c>
      <c r="AE60" s="70">
        <f t="shared" si="13"/>
        <v>16.383561643835616</v>
      </c>
      <c r="AF60" s="70">
        <f t="shared" si="13"/>
        <v>93.31103678929766</v>
      </c>
      <c r="AG60" s="70">
        <f t="shared" si="1"/>
        <v>602.7397260273973</v>
      </c>
      <c r="AH60" s="70">
        <f t="shared" si="2"/>
        <v>54.54545454545454</v>
      </c>
      <c r="AI60" s="70">
        <f t="shared" si="3"/>
        <v>3.6789297658862878</v>
      </c>
      <c r="AJ60" s="61"/>
    </row>
    <row r="61" spans="2:36" s="67" customFormat="1" ht="30" customHeight="1" thickBot="1" x14ac:dyDescent="0.25">
      <c r="B61" s="68"/>
      <c r="C61" s="69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70"/>
      <c r="AD61" s="70"/>
      <c r="AE61" s="70"/>
      <c r="AF61" s="70"/>
      <c r="AG61" s="70"/>
      <c r="AH61" s="70"/>
      <c r="AI61" s="70"/>
      <c r="AJ61" s="71"/>
    </row>
    <row r="62" spans="2:36" s="67" customFormat="1" ht="30" customHeight="1" thickBot="1" x14ac:dyDescent="0.25">
      <c r="B62" s="62" t="s">
        <v>86</v>
      </c>
      <c r="C62" s="63">
        <v>30369</v>
      </c>
      <c r="D62" s="63">
        <v>1968</v>
      </c>
      <c r="E62" s="63">
        <v>284</v>
      </c>
      <c r="F62" s="63">
        <v>268</v>
      </c>
      <c r="G62" s="63">
        <v>65</v>
      </c>
      <c r="H62" s="63">
        <v>2</v>
      </c>
      <c r="I62" s="63">
        <v>5</v>
      </c>
      <c r="J62" s="63">
        <v>0</v>
      </c>
      <c r="K62" s="63">
        <v>1</v>
      </c>
      <c r="L62" s="63">
        <v>8</v>
      </c>
      <c r="M62" s="63">
        <v>0</v>
      </c>
      <c r="N62" s="63">
        <v>46</v>
      </c>
      <c r="O62" s="63">
        <v>8</v>
      </c>
      <c r="P62" s="63">
        <v>1</v>
      </c>
      <c r="Q62" s="63">
        <v>0</v>
      </c>
      <c r="R62" s="63">
        <v>17</v>
      </c>
      <c r="S62" s="63">
        <v>11</v>
      </c>
      <c r="T62" s="63">
        <v>113</v>
      </c>
      <c r="U62" s="63">
        <v>16</v>
      </c>
      <c r="V62" s="63">
        <v>18</v>
      </c>
      <c r="W62" s="63">
        <v>2112</v>
      </c>
      <c r="X62" s="63">
        <v>1408</v>
      </c>
      <c r="Y62" s="63">
        <v>0</v>
      </c>
      <c r="Z62" s="63">
        <v>0</v>
      </c>
      <c r="AA62" s="63">
        <v>0</v>
      </c>
      <c r="AB62" s="63">
        <v>0</v>
      </c>
      <c r="AC62" s="64">
        <f t="shared" si="0"/>
        <v>6.4802924034377165</v>
      </c>
      <c r="AD62" s="64">
        <f>(D62+W62-X62)/C62*100</f>
        <v>8.7984457835292567</v>
      </c>
      <c r="AE62" s="64">
        <f>E62/D62*100</f>
        <v>14.43089430894309</v>
      </c>
      <c r="AF62" s="64">
        <f>F62/E62*100</f>
        <v>94.366197183098592</v>
      </c>
      <c r="AG62" s="64">
        <f t="shared" si="1"/>
        <v>406.50406504065046</v>
      </c>
      <c r="AH62" s="64">
        <f t="shared" si="2"/>
        <v>62.5</v>
      </c>
      <c r="AI62" s="64">
        <f t="shared" si="3"/>
        <v>2.8169014084507045</v>
      </c>
      <c r="AJ62" s="74"/>
    </row>
    <row r="63" spans="2:36" ht="30" customHeight="1" x14ac:dyDescent="0.2">
      <c r="B63" s="75" t="s">
        <v>87</v>
      </c>
      <c r="C63" s="2">
        <v>30369</v>
      </c>
      <c r="D63" s="2">
        <v>1968</v>
      </c>
      <c r="E63" s="2">
        <v>284</v>
      </c>
      <c r="F63" s="2">
        <v>268</v>
      </c>
      <c r="G63" s="2">
        <v>65</v>
      </c>
      <c r="H63" s="2">
        <v>2</v>
      </c>
      <c r="I63" s="2">
        <v>5</v>
      </c>
      <c r="J63" s="2">
        <v>0</v>
      </c>
      <c r="K63" s="2">
        <v>1</v>
      </c>
      <c r="L63" s="2">
        <v>8</v>
      </c>
      <c r="M63" s="2">
        <v>0</v>
      </c>
      <c r="N63" s="2">
        <v>46</v>
      </c>
      <c r="O63" s="2">
        <v>8</v>
      </c>
      <c r="P63" s="2">
        <v>1</v>
      </c>
      <c r="Q63" s="2">
        <v>0</v>
      </c>
      <c r="R63" s="2">
        <v>17</v>
      </c>
      <c r="S63" s="2">
        <v>11</v>
      </c>
      <c r="T63" s="2">
        <v>113</v>
      </c>
      <c r="U63" s="2">
        <v>16</v>
      </c>
      <c r="V63" s="2">
        <v>18</v>
      </c>
      <c r="W63" s="2">
        <v>2112</v>
      </c>
      <c r="X63" s="2">
        <v>1408</v>
      </c>
      <c r="Y63" s="2">
        <v>0</v>
      </c>
      <c r="Z63" s="2">
        <v>0</v>
      </c>
      <c r="AA63" s="2">
        <v>0</v>
      </c>
      <c r="AB63" s="2">
        <v>0</v>
      </c>
      <c r="AC63" s="70">
        <f t="shared" si="0"/>
        <v>6.4802924034377165</v>
      </c>
      <c r="AD63" s="70">
        <f>(D63+W63-X63)/C63*100</f>
        <v>8.7984457835292567</v>
      </c>
      <c r="AE63" s="70">
        <f>E63/D63*100</f>
        <v>14.43089430894309</v>
      </c>
      <c r="AF63" s="70">
        <f>F63/E63*100</f>
        <v>94.366197183098592</v>
      </c>
      <c r="AG63" s="70">
        <f t="shared" si="1"/>
        <v>406.50406504065046</v>
      </c>
      <c r="AH63" s="70">
        <f t="shared" si="2"/>
        <v>62.5</v>
      </c>
      <c r="AI63" s="70">
        <f t="shared" si="3"/>
        <v>2.8169014084507045</v>
      </c>
      <c r="AJ63" s="61"/>
    </row>
    <row r="64" spans="2:36" s="67" customFormat="1" ht="30" customHeight="1" thickBot="1" x14ac:dyDescent="0.25">
      <c r="B64" s="68"/>
      <c r="C64" s="69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70"/>
      <c r="AD64" s="70"/>
      <c r="AE64" s="70"/>
      <c r="AF64" s="70"/>
      <c r="AG64" s="70"/>
      <c r="AH64" s="70"/>
      <c r="AI64" s="70"/>
      <c r="AJ64" s="71"/>
    </row>
    <row r="65" spans="2:36" s="67" customFormat="1" ht="30" customHeight="1" thickBot="1" x14ac:dyDescent="0.25">
      <c r="B65" s="62" t="s">
        <v>88</v>
      </c>
      <c r="C65" s="63">
        <v>39642</v>
      </c>
      <c r="D65" s="63">
        <v>4214</v>
      </c>
      <c r="E65" s="63">
        <v>166</v>
      </c>
      <c r="F65" s="63">
        <v>145</v>
      </c>
      <c r="G65" s="63">
        <v>35</v>
      </c>
      <c r="H65" s="63">
        <v>2</v>
      </c>
      <c r="I65" s="63">
        <v>11</v>
      </c>
      <c r="J65" s="63">
        <v>0</v>
      </c>
      <c r="K65" s="63">
        <v>1</v>
      </c>
      <c r="L65" s="63">
        <v>14</v>
      </c>
      <c r="M65" s="63">
        <v>0</v>
      </c>
      <c r="N65" s="63">
        <v>34</v>
      </c>
      <c r="O65" s="63">
        <v>7</v>
      </c>
      <c r="P65" s="63">
        <v>0</v>
      </c>
      <c r="Q65" s="63">
        <v>3</v>
      </c>
      <c r="R65" s="63">
        <v>17</v>
      </c>
      <c r="S65" s="63">
        <v>4</v>
      </c>
      <c r="T65" s="63">
        <v>31</v>
      </c>
      <c r="U65" s="63">
        <v>21</v>
      </c>
      <c r="V65" s="63">
        <v>3</v>
      </c>
      <c r="W65" s="63">
        <v>4469</v>
      </c>
      <c r="X65" s="63">
        <v>3130</v>
      </c>
      <c r="Y65" s="63">
        <v>0</v>
      </c>
      <c r="Z65" s="63">
        <v>0</v>
      </c>
      <c r="AA65" s="63">
        <v>0</v>
      </c>
      <c r="AB65" s="63">
        <v>0</v>
      </c>
      <c r="AC65" s="64">
        <f t="shared" si="0"/>
        <v>10.630139750769386</v>
      </c>
      <c r="AD65" s="64">
        <f>(D65+W65-X65)/C65*100</f>
        <v>14.007870440441955</v>
      </c>
      <c r="AE65" s="64">
        <f>E65/D65*100</f>
        <v>3.9392501186521121</v>
      </c>
      <c r="AF65" s="64">
        <f>F65/E65*100</f>
        <v>87.349397590361448</v>
      </c>
      <c r="AG65" s="64">
        <f t="shared" si="1"/>
        <v>332.22591362126246</v>
      </c>
      <c r="AH65" s="64">
        <f t="shared" si="2"/>
        <v>78.571428571428569</v>
      </c>
      <c r="AI65" s="64">
        <f t="shared" si="3"/>
        <v>8.4337349397590362</v>
      </c>
      <c r="AJ65" s="74"/>
    </row>
    <row r="66" spans="2:36" ht="30" customHeight="1" x14ac:dyDescent="0.2">
      <c r="B66" s="75" t="s">
        <v>89</v>
      </c>
      <c r="C66" s="2">
        <v>39642</v>
      </c>
      <c r="D66" s="2">
        <v>4214</v>
      </c>
      <c r="E66" s="2">
        <v>166</v>
      </c>
      <c r="F66" s="2">
        <v>145</v>
      </c>
      <c r="G66" s="2">
        <v>35</v>
      </c>
      <c r="H66" s="2">
        <v>2</v>
      </c>
      <c r="I66" s="2">
        <v>11</v>
      </c>
      <c r="J66" s="2">
        <v>0</v>
      </c>
      <c r="K66" s="2">
        <v>1</v>
      </c>
      <c r="L66" s="2">
        <v>14</v>
      </c>
      <c r="M66" s="2">
        <v>0</v>
      </c>
      <c r="N66" s="2">
        <v>34</v>
      </c>
      <c r="O66" s="2">
        <v>7</v>
      </c>
      <c r="P66" s="2">
        <v>0</v>
      </c>
      <c r="Q66" s="2">
        <v>3</v>
      </c>
      <c r="R66" s="2">
        <v>17</v>
      </c>
      <c r="S66" s="2">
        <v>4</v>
      </c>
      <c r="T66" s="2">
        <v>31</v>
      </c>
      <c r="U66" s="2">
        <v>21</v>
      </c>
      <c r="V66" s="2">
        <v>3</v>
      </c>
      <c r="W66" s="2">
        <v>4469</v>
      </c>
      <c r="X66" s="2">
        <v>3130</v>
      </c>
      <c r="Y66" s="2">
        <v>0</v>
      </c>
      <c r="Z66" s="2">
        <v>0</v>
      </c>
      <c r="AA66" s="2">
        <v>0</v>
      </c>
      <c r="AB66" s="2">
        <v>0</v>
      </c>
      <c r="AC66" s="70">
        <f t="shared" si="0"/>
        <v>10.630139750769386</v>
      </c>
      <c r="AD66" s="70">
        <f>(D66+W66-X66)/C66*100</f>
        <v>14.007870440441955</v>
      </c>
      <c r="AE66" s="70">
        <f>E66/D66*100</f>
        <v>3.9392501186521121</v>
      </c>
      <c r="AF66" s="70">
        <f>F66/E66*100</f>
        <v>87.349397590361448</v>
      </c>
      <c r="AG66" s="70">
        <f t="shared" si="1"/>
        <v>332.22591362126246</v>
      </c>
      <c r="AH66" s="70">
        <f t="shared" si="2"/>
        <v>78.571428571428569</v>
      </c>
      <c r="AI66" s="70">
        <f t="shared" si="3"/>
        <v>8.4337349397590362</v>
      </c>
      <c r="AJ66" s="61"/>
    </row>
    <row r="67" spans="2:36" s="67" customFormat="1" ht="30" customHeight="1" thickBot="1" x14ac:dyDescent="0.25">
      <c r="B67" s="68"/>
      <c r="C67" s="69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70"/>
      <c r="AD67" s="70"/>
      <c r="AE67" s="70"/>
      <c r="AF67" s="70"/>
      <c r="AG67" s="70"/>
      <c r="AH67" s="70"/>
      <c r="AI67" s="70"/>
      <c r="AJ67" s="71"/>
    </row>
    <row r="68" spans="2:36" s="67" customFormat="1" ht="30" customHeight="1" thickBot="1" x14ac:dyDescent="0.25">
      <c r="B68" s="62" t="s">
        <v>90</v>
      </c>
      <c r="C68" s="63">
        <v>490404</v>
      </c>
      <c r="D68" s="63">
        <v>22105</v>
      </c>
      <c r="E68" s="63">
        <v>1144</v>
      </c>
      <c r="F68" s="63">
        <v>953</v>
      </c>
      <c r="G68" s="63">
        <v>265</v>
      </c>
      <c r="H68" s="63">
        <v>10</v>
      </c>
      <c r="I68" s="63">
        <v>26</v>
      </c>
      <c r="J68" s="63">
        <v>9</v>
      </c>
      <c r="K68" s="63">
        <v>11</v>
      </c>
      <c r="L68" s="63">
        <v>47</v>
      </c>
      <c r="M68" s="63">
        <v>1</v>
      </c>
      <c r="N68" s="63">
        <v>258</v>
      </c>
      <c r="O68" s="63">
        <v>28</v>
      </c>
      <c r="P68" s="63">
        <v>5</v>
      </c>
      <c r="Q68" s="63">
        <v>13</v>
      </c>
      <c r="R68" s="63">
        <v>69</v>
      </c>
      <c r="S68" s="63">
        <v>29</v>
      </c>
      <c r="T68" s="63">
        <v>232</v>
      </c>
      <c r="U68" s="63">
        <v>191</v>
      </c>
      <c r="V68" s="63">
        <v>6</v>
      </c>
      <c r="W68" s="63">
        <v>23270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4">
        <f t="shared" si="0"/>
        <v>4.5075080953662692</v>
      </c>
      <c r="AD68" s="64">
        <f>(D68+W68-X68)/C68*100</f>
        <v>9.2525754276066277</v>
      </c>
      <c r="AE68" s="64">
        <f>E68/D68*100</f>
        <v>5.1752997059488806</v>
      </c>
      <c r="AF68" s="64">
        <f>F68/E68*100</f>
        <v>83.3041958041958</v>
      </c>
      <c r="AG68" s="64">
        <f t="shared" si="1"/>
        <v>212.62157882831937</v>
      </c>
      <c r="AH68" s="64">
        <f t="shared" si="2"/>
        <v>55.319148936170215</v>
      </c>
      <c r="AI68" s="65">
        <f t="shared" si="3"/>
        <v>4.1083916083916083</v>
      </c>
      <c r="AJ68" s="66"/>
    </row>
    <row r="69" spans="2:36" ht="30" customHeight="1" x14ac:dyDescent="0.2">
      <c r="B69" s="75" t="s">
        <v>91</v>
      </c>
      <c r="C69" s="2">
        <v>490404</v>
      </c>
      <c r="D69" s="2">
        <v>22105</v>
      </c>
      <c r="E69" s="2">
        <v>1144</v>
      </c>
      <c r="F69" s="2">
        <v>953</v>
      </c>
      <c r="G69" s="2">
        <v>265</v>
      </c>
      <c r="H69" s="2">
        <v>10</v>
      </c>
      <c r="I69" s="2">
        <v>26</v>
      </c>
      <c r="J69" s="2">
        <v>9</v>
      </c>
      <c r="K69" s="2">
        <v>11</v>
      </c>
      <c r="L69" s="2">
        <v>47</v>
      </c>
      <c r="M69" s="2">
        <v>1</v>
      </c>
      <c r="N69" s="2">
        <v>258</v>
      </c>
      <c r="O69" s="2">
        <v>28</v>
      </c>
      <c r="P69" s="2">
        <v>5</v>
      </c>
      <c r="Q69" s="2">
        <v>13</v>
      </c>
      <c r="R69" s="2">
        <v>69</v>
      </c>
      <c r="S69" s="2">
        <v>29</v>
      </c>
      <c r="T69" s="2">
        <v>232</v>
      </c>
      <c r="U69" s="2">
        <v>191</v>
      </c>
      <c r="V69" s="2">
        <v>6</v>
      </c>
      <c r="W69" s="2">
        <v>23270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70">
        <f t="shared" si="0"/>
        <v>4.5075080953662692</v>
      </c>
      <c r="AD69" s="70">
        <f>(D69+W69-X69)/C69*100</f>
        <v>9.2525754276066277</v>
      </c>
      <c r="AE69" s="70">
        <f>E69/D69*100</f>
        <v>5.1752997059488806</v>
      </c>
      <c r="AF69" s="70">
        <f>F69/E69*100</f>
        <v>83.3041958041958</v>
      </c>
      <c r="AG69" s="70">
        <f t="shared" si="1"/>
        <v>212.62157882831937</v>
      </c>
      <c r="AH69" s="70">
        <f t="shared" si="2"/>
        <v>55.319148936170215</v>
      </c>
      <c r="AI69" s="70">
        <f t="shared" si="3"/>
        <v>4.1083916083916083</v>
      </c>
      <c r="AJ69" s="61"/>
    </row>
    <row r="70" spans="2:36" ht="30" customHeight="1" x14ac:dyDescent="0.2">
      <c r="B70" s="77"/>
      <c r="C70" s="78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80"/>
      <c r="AD70" s="80"/>
      <c r="AE70" s="80"/>
      <c r="AF70" s="80"/>
      <c r="AG70" s="80"/>
      <c r="AH70" s="80"/>
      <c r="AI70" s="80"/>
      <c r="AJ70" s="61"/>
    </row>
  </sheetData>
  <mergeCells count="39">
    <mergeCell ref="AA5:AA8"/>
    <mergeCell ref="AB5:AB8"/>
    <mergeCell ref="H6:H8"/>
    <mergeCell ref="I6:I8"/>
    <mergeCell ref="K6:K8"/>
    <mergeCell ref="L6:L8"/>
    <mergeCell ref="J7:J8"/>
    <mergeCell ref="O4:O8"/>
    <mergeCell ref="P4:P8"/>
    <mergeCell ref="Q4:Q8"/>
    <mergeCell ref="R4:R8"/>
    <mergeCell ref="S4:S8"/>
    <mergeCell ref="T4:T8"/>
    <mergeCell ref="AD3:AD8"/>
    <mergeCell ref="AE3:AE8"/>
    <mergeCell ref="AF3:AF8"/>
    <mergeCell ref="AG3:AG8"/>
    <mergeCell ref="AH3:AH8"/>
    <mergeCell ref="AI3:AI8"/>
    <mergeCell ref="U3:U8"/>
    <mergeCell ref="V3:V8"/>
    <mergeCell ref="W3:W8"/>
    <mergeCell ref="X3:X8"/>
    <mergeCell ref="Y3:AB3"/>
    <mergeCell ref="AC3:AC8"/>
    <mergeCell ref="Y4:Z4"/>
    <mergeCell ref="AA4:AB4"/>
    <mergeCell ref="Y5:Y8"/>
    <mergeCell ref="Z5:Z8"/>
    <mergeCell ref="B3:B8"/>
    <mergeCell ref="C3:C8"/>
    <mergeCell ref="D3:D8"/>
    <mergeCell ref="E3:E8"/>
    <mergeCell ref="F3:F8"/>
    <mergeCell ref="G3:T3"/>
    <mergeCell ref="G4:G8"/>
    <mergeCell ref="H4:L5"/>
    <mergeCell ref="M4:M8"/>
    <mergeCell ref="N4:N8"/>
  </mergeCells>
  <phoneticPr fontId="3"/>
  <pageMargins left="0.27559055118110237" right="0.23622047244094491" top="1.1023622047244095" bottom="0.27559055118110237" header="0.31496062992125984" footer="0.31496062992125984"/>
  <pageSetup paperSize="9" scale="31" pageOrder="overThenDown" orientation="landscape" horizontalDpi="300" verticalDpi="300" r:id="rId1"/>
  <headerFooter alignWithMargins="0"/>
  <rowBreaks count="1" manualBreakCount="1">
    <brk id="4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L103"/>
  <sheetViews>
    <sheetView view="pageBreakPreview" zoomScale="80" zoomScaleNormal="75" zoomScaleSheetLayoutView="80" workbookViewId="0">
      <selection activeCell="B1" sqref="B1"/>
    </sheetView>
  </sheetViews>
  <sheetFormatPr defaultColWidth="11.625" defaultRowHeight="17.100000000000001" customHeight="1" x14ac:dyDescent="0.2"/>
  <cols>
    <col min="1" max="1" width="1.875" style="83" customWidth="1"/>
    <col min="2" max="2" width="3.625" style="83" customWidth="1"/>
    <col min="3" max="3" width="8.125" style="83" customWidth="1"/>
    <col min="4" max="4" width="5.625" style="83" customWidth="1"/>
    <col min="5" max="5" width="13.25" style="83" customWidth="1"/>
    <col min="6" max="6" width="10.625" style="83" customWidth="1"/>
    <col min="7" max="9" width="7.625" style="83" customWidth="1"/>
    <col min="10" max="11" width="5.625" style="83" customWidth="1"/>
    <col min="12" max="12" width="7" style="83" customWidth="1"/>
    <col min="13" max="13" width="7.375" style="83" customWidth="1"/>
    <col min="14" max="15" width="5.625" style="83" customWidth="1"/>
    <col min="16" max="17" width="6.625" style="83" customWidth="1"/>
    <col min="18" max="19" width="5.625" style="83" customWidth="1"/>
    <col min="20" max="24" width="6.625" style="83" customWidth="1"/>
    <col min="25" max="25" width="11" style="83" customWidth="1"/>
    <col min="26" max="26" width="8.875" style="83" customWidth="1"/>
    <col min="27" max="30" width="5.625" style="83" customWidth="1"/>
    <col min="31" max="32" width="7.625" style="87" customWidth="1"/>
    <col min="33" max="33" width="8.25" style="87" customWidth="1"/>
    <col min="34" max="34" width="9.5" style="87" customWidth="1"/>
    <col min="35" max="36" width="9.625" style="87" customWidth="1"/>
    <col min="37" max="37" width="7.625" style="87" customWidth="1"/>
    <col min="38" max="38" width="2.125" style="83" customWidth="1"/>
    <col min="39" max="42" width="7.625" style="83" customWidth="1"/>
    <col min="43" max="250" width="11.625" style="83"/>
    <col min="251" max="251" width="3.625" style="83" customWidth="1"/>
    <col min="252" max="252" width="8.125" style="83" customWidth="1"/>
    <col min="253" max="253" width="3" style="83" customWidth="1"/>
    <col min="254" max="254" width="3.875" style="83" customWidth="1"/>
    <col min="255" max="255" width="8.25" style="83" customWidth="1"/>
    <col min="256" max="280" width="6.625" style="83" customWidth="1"/>
    <col min="281" max="281" width="2.125" style="83" customWidth="1"/>
    <col min="282" max="282" width="4.125" style="83" customWidth="1"/>
    <col min="283" max="283" width="0" style="83" hidden="1" customWidth="1"/>
    <col min="284" max="284" width="11.625" style="83"/>
    <col min="285" max="285" width="11.625" style="83" customWidth="1"/>
    <col min="286" max="286" width="12.75" style="83" customWidth="1"/>
    <col min="287" max="287" width="12.625" style="83" customWidth="1"/>
    <col min="288" max="288" width="14.875" style="83" customWidth="1"/>
    <col min="289" max="289" width="16.75" style="83" customWidth="1"/>
    <col min="290" max="298" width="7.625" style="83" customWidth="1"/>
    <col min="299" max="506" width="11.625" style="83"/>
    <col min="507" max="507" width="3.625" style="83" customWidth="1"/>
    <col min="508" max="508" width="8.125" style="83" customWidth="1"/>
    <col min="509" max="509" width="3" style="83" customWidth="1"/>
    <col min="510" max="510" width="3.875" style="83" customWidth="1"/>
    <col min="511" max="511" width="8.25" style="83" customWidth="1"/>
    <col min="512" max="536" width="6.625" style="83" customWidth="1"/>
    <col min="537" max="537" width="2.125" style="83" customWidth="1"/>
    <col min="538" max="538" width="4.125" style="83" customWidth="1"/>
    <col min="539" max="539" width="0" style="83" hidden="1" customWidth="1"/>
    <col min="540" max="540" width="11.625" style="83"/>
    <col min="541" max="541" width="11.625" style="83" customWidth="1"/>
    <col min="542" max="542" width="12.75" style="83" customWidth="1"/>
    <col min="543" max="543" width="12.625" style="83" customWidth="1"/>
    <col min="544" max="544" width="14.875" style="83" customWidth="1"/>
    <col min="545" max="545" width="16.75" style="83" customWidth="1"/>
    <col min="546" max="554" width="7.625" style="83" customWidth="1"/>
    <col min="555" max="762" width="11.625" style="83"/>
    <col min="763" max="763" width="3.625" style="83" customWidth="1"/>
    <col min="764" max="764" width="8.125" style="83" customWidth="1"/>
    <col min="765" max="765" width="3" style="83" customWidth="1"/>
    <col min="766" max="766" width="3.875" style="83" customWidth="1"/>
    <col min="767" max="767" width="8.25" style="83" customWidth="1"/>
    <col min="768" max="792" width="6.625" style="83" customWidth="1"/>
    <col min="793" max="793" width="2.125" style="83" customWidth="1"/>
    <col min="794" max="794" width="4.125" style="83" customWidth="1"/>
    <col min="795" max="795" width="0" style="83" hidden="1" customWidth="1"/>
    <col min="796" max="796" width="11.625" style="83"/>
    <col min="797" max="797" width="11.625" style="83" customWidth="1"/>
    <col min="798" max="798" width="12.75" style="83" customWidth="1"/>
    <col min="799" max="799" width="12.625" style="83" customWidth="1"/>
    <col min="800" max="800" width="14.875" style="83" customWidth="1"/>
    <col min="801" max="801" width="16.75" style="83" customWidth="1"/>
    <col min="802" max="810" width="7.625" style="83" customWidth="1"/>
    <col min="811" max="1018" width="11.625" style="83"/>
    <col min="1019" max="1019" width="3.625" style="83" customWidth="1"/>
    <col min="1020" max="1020" width="8.125" style="83" customWidth="1"/>
    <col min="1021" max="1021" width="3" style="83" customWidth="1"/>
    <col min="1022" max="1022" width="3.875" style="83" customWidth="1"/>
    <col min="1023" max="1023" width="8.25" style="83" customWidth="1"/>
    <col min="1024" max="1048" width="6.625" style="83" customWidth="1"/>
    <col min="1049" max="1049" width="2.125" style="83" customWidth="1"/>
    <col min="1050" max="1050" width="4.125" style="83" customWidth="1"/>
    <col min="1051" max="1051" width="0" style="83" hidden="1" customWidth="1"/>
    <col min="1052" max="1052" width="11.625" style="83"/>
    <col min="1053" max="1053" width="11.625" style="83" customWidth="1"/>
    <col min="1054" max="1054" width="12.75" style="83" customWidth="1"/>
    <col min="1055" max="1055" width="12.625" style="83" customWidth="1"/>
    <col min="1056" max="1056" width="14.875" style="83" customWidth="1"/>
    <col min="1057" max="1057" width="16.75" style="83" customWidth="1"/>
    <col min="1058" max="1066" width="7.625" style="83" customWidth="1"/>
    <col min="1067" max="1274" width="11.625" style="83"/>
    <col min="1275" max="1275" width="3.625" style="83" customWidth="1"/>
    <col min="1276" max="1276" width="8.125" style="83" customWidth="1"/>
    <col min="1277" max="1277" width="3" style="83" customWidth="1"/>
    <col min="1278" max="1278" width="3.875" style="83" customWidth="1"/>
    <col min="1279" max="1279" width="8.25" style="83" customWidth="1"/>
    <col min="1280" max="1304" width="6.625" style="83" customWidth="1"/>
    <col min="1305" max="1305" width="2.125" style="83" customWidth="1"/>
    <col min="1306" max="1306" width="4.125" style="83" customWidth="1"/>
    <col min="1307" max="1307" width="0" style="83" hidden="1" customWidth="1"/>
    <col min="1308" max="1308" width="11.625" style="83"/>
    <col min="1309" max="1309" width="11.625" style="83" customWidth="1"/>
    <col min="1310" max="1310" width="12.75" style="83" customWidth="1"/>
    <col min="1311" max="1311" width="12.625" style="83" customWidth="1"/>
    <col min="1312" max="1312" width="14.875" style="83" customWidth="1"/>
    <col min="1313" max="1313" width="16.75" style="83" customWidth="1"/>
    <col min="1314" max="1322" width="7.625" style="83" customWidth="1"/>
    <col min="1323" max="1530" width="11.625" style="83"/>
    <col min="1531" max="1531" width="3.625" style="83" customWidth="1"/>
    <col min="1532" max="1532" width="8.125" style="83" customWidth="1"/>
    <col min="1533" max="1533" width="3" style="83" customWidth="1"/>
    <col min="1534" max="1534" width="3.875" style="83" customWidth="1"/>
    <col min="1535" max="1535" width="8.25" style="83" customWidth="1"/>
    <col min="1536" max="1560" width="6.625" style="83" customWidth="1"/>
    <col min="1561" max="1561" width="2.125" style="83" customWidth="1"/>
    <col min="1562" max="1562" width="4.125" style="83" customWidth="1"/>
    <col min="1563" max="1563" width="0" style="83" hidden="1" customWidth="1"/>
    <col min="1564" max="1564" width="11.625" style="83"/>
    <col min="1565" max="1565" width="11.625" style="83" customWidth="1"/>
    <col min="1566" max="1566" width="12.75" style="83" customWidth="1"/>
    <col min="1567" max="1567" width="12.625" style="83" customWidth="1"/>
    <col min="1568" max="1568" width="14.875" style="83" customWidth="1"/>
    <col min="1569" max="1569" width="16.75" style="83" customWidth="1"/>
    <col min="1570" max="1578" width="7.625" style="83" customWidth="1"/>
    <col min="1579" max="1786" width="11.625" style="83"/>
    <col min="1787" max="1787" width="3.625" style="83" customWidth="1"/>
    <col min="1788" max="1788" width="8.125" style="83" customWidth="1"/>
    <col min="1789" max="1789" width="3" style="83" customWidth="1"/>
    <col min="1790" max="1790" width="3.875" style="83" customWidth="1"/>
    <col min="1791" max="1791" width="8.25" style="83" customWidth="1"/>
    <col min="1792" max="1816" width="6.625" style="83" customWidth="1"/>
    <col min="1817" max="1817" width="2.125" style="83" customWidth="1"/>
    <col min="1818" max="1818" width="4.125" style="83" customWidth="1"/>
    <col min="1819" max="1819" width="0" style="83" hidden="1" customWidth="1"/>
    <col min="1820" max="1820" width="11.625" style="83"/>
    <col min="1821" max="1821" width="11.625" style="83" customWidth="1"/>
    <col min="1822" max="1822" width="12.75" style="83" customWidth="1"/>
    <col min="1823" max="1823" width="12.625" style="83" customWidth="1"/>
    <col min="1824" max="1824" width="14.875" style="83" customWidth="1"/>
    <col min="1825" max="1825" width="16.75" style="83" customWidth="1"/>
    <col min="1826" max="1834" width="7.625" style="83" customWidth="1"/>
    <col min="1835" max="2042" width="11.625" style="83"/>
    <col min="2043" max="2043" width="3.625" style="83" customWidth="1"/>
    <col min="2044" max="2044" width="8.125" style="83" customWidth="1"/>
    <col min="2045" max="2045" width="3" style="83" customWidth="1"/>
    <col min="2046" max="2046" width="3.875" style="83" customWidth="1"/>
    <col min="2047" max="2047" width="8.25" style="83" customWidth="1"/>
    <col min="2048" max="2072" width="6.625" style="83" customWidth="1"/>
    <col min="2073" max="2073" width="2.125" style="83" customWidth="1"/>
    <col min="2074" max="2074" width="4.125" style="83" customWidth="1"/>
    <col min="2075" max="2075" width="0" style="83" hidden="1" customWidth="1"/>
    <col min="2076" max="2076" width="11.625" style="83"/>
    <col min="2077" max="2077" width="11.625" style="83" customWidth="1"/>
    <col min="2078" max="2078" width="12.75" style="83" customWidth="1"/>
    <col min="2079" max="2079" width="12.625" style="83" customWidth="1"/>
    <col min="2080" max="2080" width="14.875" style="83" customWidth="1"/>
    <col min="2081" max="2081" width="16.75" style="83" customWidth="1"/>
    <col min="2082" max="2090" width="7.625" style="83" customWidth="1"/>
    <col min="2091" max="2298" width="11.625" style="83"/>
    <col min="2299" max="2299" width="3.625" style="83" customWidth="1"/>
    <col min="2300" max="2300" width="8.125" style="83" customWidth="1"/>
    <col min="2301" max="2301" width="3" style="83" customWidth="1"/>
    <col min="2302" max="2302" width="3.875" style="83" customWidth="1"/>
    <col min="2303" max="2303" width="8.25" style="83" customWidth="1"/>
    <col min="2304" max="2328" width="6.625" style="83" customWidth="1"/>
    <col min="2329" max="2329" width="2.125" style="83" customWidth="1"/>
    <col min="2330" max="2330" width="4.125" style="83" customWidth="1"/>
    <col min="2331" max="2331" width="0" style="83" hidden="1" customWidth="1"/>
    <col min="2332" max="2332" width="11.625" style="83"/>
    <col min="2333" max="2333" width="11.625" style="83" customWidth="1"/>
    <col min="2334" max="2334" width="12.75" style="83" customWidth="1"/>
    <col min="2335" max="2335" width="12.625" style="83" customWidth="1"/>
    <col min="2336" max="2336" width="14.875" style="83" customWidth="1"/>
    <col min="2337" max="2337" width="16.75" style="83" customWidth="1"/>
    <col min="2338" max="2346" width="7.625" style="83" customWidth="1"/>
    <col min="2347" max="2554" width="11.625" style="83"/>
    <col min="2555" max="2555" width="3.625" style="83" customWidth="1"/>
    <col min="2556" max="2556" width="8.125" style="83" customWidth="1"/>
    <col min="2557" max="2557" width="3" style="83" customWidth="1"/>
    <col min="2558" max="2558" width="3.875" style="83" customWidth="1"/>
    <col min="2559" max="2559" width="8.25" style="83" customWidth="1"/>
    <col min="2560" max="2584" width="6.625" style="83" customWidth="1"/>
    <col min="2585" max="2585" width="2.125" style="83" customWidth="1"/>
    <col min="2586" max="2586" width="4.125" style="83" customWidth="1"/>
    <col min="2587" max="2587" width="0" style="83" hidden="1" customWidth="1"/>
    <col min="2588" max="2588" width="11.625" style="83"/>
    <col min="2589" max="2589" width="11.625" style="83" customWidth="1"/>
    <col min="2590" max="2590" width="12.75" style="83" customWidth="1"/>
    <col min="2591" max="2591" width="12.625" style="83" customWidth="1"/>
    <col min="2592" max="2592" width="14.875" style="83" customWidth="1"/>
    <col min="2593" max="2593" width="16.75" style="83" customWidth="1"/>
    <col min="2594" max="2602" width="7.625" style="83" customWidth="1"/>
    <col min="2603" max="2810" width="11.625" style="83"/>
    <col min="2811" max="2811" width="3.625" style="83" customWidth="1"/>
    <col min="2812" max="2812" width="8.125" style="83" customWidth="1"/>
    <col min="2813" max="2813" width="3" style="83" customWidth="1"/>
    <col min="2814" max="2814" width="3.875" style="83" customWidth="1"/>
    <col min="2815" max="2815" width="8.25" style="83" customWidth="1"/>
    <col min="2816" max="2840" width="6.625" style="83" customWidth="1"/>
    <col min="2841" max="2841" width="2.125" style="83" customWidth="1"/>
    <col min="2842" max="2842" width="4.125" style="83" customWidth="1"/>
    <col min="2843" max="2843" width="0" style="83" hidden="1" customWidth="1"/>
    <col min="2844" max="2844" width="11.625" style="83"/>
    <col min="2845" max="2845" width="11.625" style="83" customWidth="1"/>
    <col min="2846" max="2846" width="12.75" style="83" customWidth="1"/>
    <col min="2847" max="2847" width="12.625" style="83" customWidth="1"/>
    <col min="2848" max="2848" width="14.875" style="83" customWidth="1"/>
    <col min="2849" max="2849" width="16.75" style="83" customWidth="1"/>
    <col min="2850" max="2858" width="7.625" style="83" customWidth="1"/>
    <col min="2859" max="3066" width="11.625" style="83"/>
    <col min="3067" max="3067" width="3.625" style="83" customWidth="1"/>
    <col min="3068" max="3068" width="8.125" style="83" customWidth="1"/>
    <col min="3069" max="3069" width="3" style="83" customWidth="1"/>
    <col min="3070" max="3070" width="3.875" style="83" customWidth="1"/>
    <col min="3071" max="3071" width="8.25" style="83" customWidth="1"/>
    <col min="3072" max="3096" width="6.625" style="83" customWidth="1"/>
    <col min="3097" max="3097" width="2.125" style="83" customWidth="1"/>
    <col min="3098" max="3098" width="4.125" style="83" customWidth="1"/>
    <col min="3099" max="3099" width="0" style="83" hidden="1" customWidth="1"/>
    <col min="3100" max="3100" width="11.625" style="83"/>
    <col min="3101" max="3101" width="11.625" style="83" customWidth="1"/>
    <col min="3102" max="3102" width="12.75" style="83" customWidth="1"/>
    <col min="3103" max="3103" width="12.625" style="83" customWidth="1"/>
    <col min="3104" max="3104" width="14.875" style="83" customWidth="1"/>
    <col min="3105" max="3105" width="16.75" style="83" customWidth="1"/>
    <col min="3106" max="3114" width="7.625" style="83" customWidth="1"/>
    <col min="3115" max="3322" width="11.625" style="83"/>
    <col min="3323" max="3323" width="3.625" style="83" customWidth="1"/>
    <col min="3324" max="3324" width="8.125" style="83" customWidth="1"/>
    <col min="3325" max="3325" width="3" style="83" customWidth="1"/>
    <col min="3326" max="3326" width="3.875" style="83" customWidth="1"/>
    <col min="3327" max="3327" width="8.25" style="83" customWidth="1"/>
    <col min="3328" max="3352" width="6.625" style="83" customWidth="1"/>
    <col min="3353" max="3353" width="2.125" style="83" customWidth="1"/>
    <col min="3354" max="3354" width="4.125" style="83" customWidth="1"/>
    <col min="3355" max="3355" width="0" style="83" hidden="1" customWidth="1"/>
    <col min="3356" max="3356" width="11.625" style="83"/>
    <col min="3357" max="3357" width="11.625" style="83" customWidth="1"/>
    <col min="3358" max="3358" width="12.75" style="83" customWidth="1"/>
    <col min="3359" max="3359" width="12.625" style="83" customWidth="1"/>
    <col min="3360" max="3360" width="14.875" style="83" customWidth="1"/>
    <col min="3361" max="3361" width="16.75" style="83" customWidth="1"/>
    <col min="3362" max="3370" width="7.625" style="83" customWidth="1"/>
    <col min="3371" max="3578" width="11.625" style="83"/>
    <col min="3579" max="3579" width="3.625" style="83" customWidth="1"/>
    <col min="3580" max="3580" width="8.125" style="83" customWidth="1"/>
    <col min="3581" max="3581" width="3" style="83" customWidth="1"/>
    <col min="3582" max="3582" width="3.875" style="83" customWidth="1"/>
    <col min="3583" max="3583" width="8.25" style="83" customWidth="1"/>
    <col min="3584" max="3608" width="6.625" style="83" customWidth="1"/>
    <col min="3609" max="3609" width="2.125" style="83" customWidth="1"/>
    <col min="3610" max="3610" width="4.125" style="83" customWidth="1"/>
    <col min="3611" max="3611" width="0" style="83" hidden="1" customWidth="1"/>
    <col min="3612" max="3612" width="11.625" style="83"/>
    <col min="3613" max="3613" width="11.625" style="83" customWidth="1"/>
    <col min="3614" max="3614" width="12.75" style="83" customWidth="1"/>
    <col min="3615" max="3615" width="12.625" style="83" customWidth="1"/>
    <col min="3616" max="3616" width="14.875" style="83" customWidth="1"/>
    <col min="3617" max="3617" width="16.75" style="83" customWidth="1"/>
    <col min="3618" max="3626" width="7.625" style="83" customWidth="1"/>
    <col min="3627" max="3834" width="11.625" style="83"/>
    <col min="3835" max="3835" width="3.625" style="83" customWidth="1"/>
    <col min="3836" max="3836" width="8.125" style="83" customWidth="1"/>
    <col min="3837" max="3837" width="3" style="83" customWidth="1"/>
    <col min="3838" max="3838" width="3.875" style="83" customWidth="1"/>
    <col min="3839" max="3839" width="8.25" style="83" customWidth="1"/>
    <col min="3840" max="3864" width="6.625" style="83" customWidth="1"/>
    <col min="3865" max="3865" width="2.125" style="83" customWidth="1"/>
    <col min="3866" max="3866" width="4.125" style="83" customWidth="1"/>
    <col min="3867" max="3867" width="0" style="83" hidden="1" customWidth="1"/>
    <col min="3868" max="3868" width="11.625" style="83"/>
    <col min="3869" max="3869" width="11.625" style="83" customWidth="1"/>
    <col min="3870" max="3870" width="12.75" style="83" customWidth="1"/>
    <col min="3871" max="3871" width="12.625" style="83" customWidth="1"/>
    <col min="3872" max="3872" width="14.875" style="83" customWidth="1"/>
    <col min="3873" max="3873" width="16.75" style="83" customWidth="1"/>
    <col min="3874" max="3882" width="7.625" style="83" customWidth="1"/>
    <col min="3883" max="4090" width="11.625" style="83"/>
    <col min="4091" max="4091" width="3.625" style="83" customWidth="1"/>
    <col min="4092" max="4092" width="8.125" style="83" customWidth="1"/>
    <col min="4093" max="4093" width="3" style="83" customWidth="1"/>
    <col min="4094" max="4094" width="3.875" style="83" customWidth="1"/>
    <col min="4095" max="4095" width="8.25" style="83" customWidth="1"/>
    <col min="4096" max="4120" width="6.625" style="83" customWidth="1"/>
    <col min="4121" max="4121" width="2.125" style="83" customWidth="1"/>
    <col min="4122" max="4122" width="4.125" style="83" customWidth="1"/>
    <col min="4123" max="4123" width="0" style="83" hidden="1" customWidth="1"/>
    <col min="4124" max="4124" width="11.625" style="83"/>
    <col min="4125" max="4125" width="11.625" style="83" customWidth="1"/>
    <col min="4126" max="4126" width="12.75" style="83" customWidth="1"/>
    <col min="4127" max="4127" width="12.625" style="83" customWidth="1"/>
    <col min="4128" max="4128" width="14.875" style="83" customWidth="1"/>
    <col min="4129" max="4129" width="16.75" style="83" customWidth="1"/>
    <col min="4130" max="4138" width="7.625" style="83" customWidth="1"/>
    <col min="4139" max="4346" width="11.625" style="83"/>
    <col min="4347" max="4347" width="3.625" style="83" customWidth="1"/>
    <col min="4348" max="4348" width="8.125" style="83" customWidth="1"/>
    <col min="4349" max="4349" width="3" style="83" customWidth="1"/>
    <col min="4350" max="4350" width="3.875" style="83" customWidth="1"/>
    <col min="4351" max="4351" width="8.25" style="83" customWidth="1"/>
    <col min="4352" max="4376" width="6.625" style="83" customWidth="1"/>
    <col min="4377" max="4377" width="2.125" style="83" customWidth="1"/>
    <col min="4378" max="4378" width="4.125" style="83" customWidth="1"/>
    <col min="4379" max="4379" width="0" style="83" hidden="1" customWidth="1"/>
    <col min="4380" max="4380" width="11.625" style="83"/>
    <col min="4381" max="4381" width="11.625" style="83" customWidth="1"/>
    <col min="4382" max="4382" width="12.75" style="83" customWidth="1"/>
    <col min="4383" max="4383" width="12.625" style="83" customWidth="1"/>
    <col min="4384" max="4384" width="14.875" style="83" customWidth="1"/>
    <col min="4385" max="4385" width="16.75" style="83" customWidth="1"/>
    <col min="4386" max="4394" width="7.625" style="83" customWidth="1"/>
    <col min="4395" max="4602" width="11.625" style="83"/>
    <col min="4603" max="4603" width="3.625" style="83" customWidth="1"/>
    <col min="4604" max="4604" width="8.125" style="83" customWidth="1"/>
    <col min="4605" max="4605" width="3" style="83" customWidth="1"/>
    <col min="4606" max="4606" width="3.875" style="83" customWidth="1"/>
    <col min="4607" max="4607" width="8.25" style="83" customWidth="1"/>
    <col min="4608" max="4632" width="6.625" style="83" customWidth="1"/>
    <col min="4633" max="4633" width="2.125" style="83" customWidth="1"/>
    <col min="4634" max="4634" width="4.125" style="83" customWidth="1"/>
    <col min="4635" max="4635" width="0" style="83" hidden="1" customWidth="1"/>
    <col min="4636" max="4636" width="11.625" style="83"/>
    <col min="4637" max="4637" width="11.625" style="83" customWidth="1"/>
    <col min="4638" max="4638" width="12.75" style="83" customWidth="1"/>
    <col min="4639" max="4639" width="12.625" style="83" customWidth="1"/>
    <col min="4640" max="4640" width="14.875" style="83" customWidth="1"/>
    <col min="4641" max="4641" width="16.75" style="83" customWidth="1"/>
    <col min="4642" max="4650" width="7.625" style="83" customWidth="1"/>
    <col min="4651" max="4858" width="11.625" style="83"/>
    <col min="4859" max="4859" width="3.625" style="83" customWidth="1"/>
    <col min="4860" max="4860" width="8.125" style="83" customWidth="1"/>
    <col min="4861" max="4861" width="3" style="83" customWidth="1"/>
    <col min="4862" max="4862" width="3.875" style="83" customWidth="1"/>
    <col min="4863" max="4863" width="8.25" style="83" customWidth="1"/>
    <col min="4864" max="4888" width="6.625" style="83" customWidth="1"/>
    <col min="4889" max="4889" width="2.125" style="83" customWidth="1"/>
    <col min="4890" max="4890" width="4.125" style="83" customWidth="1"/>
    <col min="4891" max="4891" width="0" style="83" hidden="1" customWidth="1"/>
    <col min="4892" max="4892" width="11.625" style="83"/>
    <col min="4893" max="4893" width="11.625" style="83" customWidth="1"/>
    <col min="4894" max="4894" width="12.75" style="83" customWidth="1"/>
    <col min="4895" max="4895" width="12.625" style="83" customWidth="1"/>
    <col min="4896" max="4896" width="14.875" style="83" customWidth="1"/>
    <col min="4897" max="4897" width="16.75" style="83" customWidth="1"/>
    <col min="4898" max="4906" width="7.625" style="83" customWidth="1"/>
    <col min="4907" max="5114" width="11.625" style="83"/>
    <col min="5115" max="5115" width="3.625" style="83" customWidth="1"/>
    <col min="5116" max="5116" width="8.125" style="83" customWidth="1"/>
    <col min="5117" max="5117" width="3" style="83" customWidth="1"/>
    <col min="5118" max="5118" width="3.875" style="83" customWidth="1"/>
    <col min="5119" max="5119" width="8.25" style="83" customWidth="1"/>
    <col min="5120" max="5144" width="6.625" style="83" customWidth="1"/>
    <col min="5145" max="5145" width="2.125" style="83" customWidth="1"/>
    <col min="5146" max="5146" width="4.125" style="83" customWidth="1"/>
    <col min="5147" max="5147" width="0" style="83" hidden="1" customWidth="1"/>
    <col min="5148" max="5148" width="11.625" style="83"/>
    <col min="5149" max="5149" width="11.625" style="83" customWidth="1"/>
    <col min="5150" max="5150" width="12.75" style="83" customWidth="1"/>
    <col min="5151" max="5151" width="12.625" style="83" customWidth="1"/>
    <col min="5152" max="5152" width="14.875" style="83" customWidth="1"/>
    <col min="5153" max="5153" width="16.75" style="83" customWidth="1"/>
    <col min="5154" max="5162" width="7.625" style="83" customWidth="1"/>
    <col min="5163" max="5370" width="11.625" style="83"/>
    <col min="5371" max="5371" width="3.625" style="83" customWidth="1"/>
    <col min="5372" max="5372" width="8.125" style="83" customWidth="1"/>
    <col min="5373" max="5373" width="3" style="83" customWidth="1"/>
    <col min="5374" max="5374" width="3.875" style="83" customWidth="1"/>
    <col min="5375" max="5375" width="8.25" style="83" customWidth="1"/>
    <col min="5376" max="5400" width="6.625" style="83" customWidth="1"/>
    <col min="5401" max="5401" width="2.125" style="83" customWidth="1"/>
    <col min="5402" max="5402" width="4.125" style="83" customWidth="1"/>
    <col min="5403" max="5403" width="0" style="83" hidden="1" customWidth="1"/>
    <col min="5404" max="5404" width="11.625" style="83"/>
    <col min="5405" max="5405" width="11.625" style="83" customWidth="1"/>
    <col min="5406" max="5406" width="12.75" style="83" customWidth="1"/>
    <col min="5407" max="5407" width="12.625" style="83" customWidth="1"/>
    <col min="5408" max="5408" width="14.875" style="83" customWidth="1"/>
    <col min="5409" max="5409" width="16.75" style="83" customWidth="1"/>
    <col min="5410" max="5418" width="7.625" style="83" customWidth="1"/>
    <col min="5419" max="5626" width="11.625" style="83"/>
    <col min="5627" max="5627" width="3.625" style="83" customWidth="1"/>
    <col min="5628" max="5628" width="8.125" style="83" customWidth="1"/>
    <col min="5629" max="5629" width="3" style="83" customWidth="1"/>
    <col min="5630" max="5630" width="3.875" style="83" customWidth="1"/>
    <col min="5631" max="5631" width="8.25" style="83" customWidth="1"/>
    <col min="5632" max="5656" width="6.625" style="83" customWidth="1"/>
    <col min="5657" max="5657" width="2.125" style="83" customWidth="1"/>
    <col min="5658" max="5658" width="4.125" style="83" customWidth="1"/>
    <col min="5659" max="5659" width="0" style="83" hidden="1" customWidth="1"/>
    <col min="5660" max="5660" width="11.625" style="83"/>
    <col min="5661" max="5661" width="11.625" style="83" customWidth="1"/>
    <col min="5662" max="5662" width="12.75" style="83" customWidth="1"/>
    <col min="5663" max="5663" width="12.625" style="83" customWidth="1"/>
    <col min="5664" max="5664" width="14.875" style="83" customWidth="1"/>
    <col min="5665" max="5665" width="16.75" style="83" customWidth="1"/>
    <col min="5666" max="5674" width="7.625" style="83" customWidth="1"/>
    <col min="5675" max="5882" width="11.625" style="83"/>
    <col min="5883" max="5883" width="3.625" style="83" customWidth="1"/>
    <col min="5884" max="5884" width="8.125" style="83" customWidth="1"/>
    <col min="5885" max="5885" width="3" style="83" customWidth="1"/>
    <col min="5886" max="5886" width="3.875" style="83" customWidth="1"/>
    <col min="5887" max="5887" width="8.25" style="83" customWidth="1"/>
    <col min="5888" max="5912" width="6.625" style="83" customWidth="1"/>
    <col min="5913" max="5913" width="2.125" style="83" customWidth="1"/>
    <col min="5914" max="5914" width="4.125" style="83" customWidth="1"/>
    <col min="5915" max="5915" width="0" style="83" hidden="1" customWidth="1"/>
    <col min="5916" max="5916" width="11.625" style="83"/>
    <col min="5917" max="5917" width="11.625" style="83" customWidth="1"/>
    <col min="5918" max="5918" width="12.75" style="83" customWidth="1"/>
    <col min="5919" max="5919" width="12.625" style="83" customWidth="1"/>
    <col min="5920" max="5920" width="14.875" style="83" customWidth="1"/>
    <col min="5921" max="5921" width="16.75" style="83" customWidth="1"/>
    <col min="5922" max="5930" width="7.625" style="83" customWidth="1"/>
    <col min="5931" max="6138" width="11.625" style="83"/>
    <col min="6139" max="6139" width="3.625" style="83" customWidth="1"/>
    <col min="6140" max="6140" width="8.125" style="83" customWidth="1"/>
    <col min="6141" max="6141" width="3" style="83" customWidth="1"/>
    <col min="6142" max="6142" width="3.875" style="83" customWidth="1"/>
    <col min="6143" max="6143" width="8.25" style="83" customWidth="1"/>
    <col min="6144" max="6168" width="6.625" style="83" customWidth="1"/>
    <col min="6169" max="6169" width="2.125" style="83" customWidth="1"/>
    <col min="6170" max="6170" width="4.125" style="83" customWidth="1"/>
    <col min="6171" max="6171" width="0" style="83" hidden="1" customWidth="1"/>
    <col min="6172" max="6172" width="11.625" style="83"/>
    <col min="6173" max="6173" width="11.625" style="83" customWidth="1"/>
    <col min="6174" max="6174" width="12.75" style="83" customWidth="1"/>
    <col min="6175" max="6175" width="12.625" style="83" customWidth="1"/>
    <col min="6176" max="6176" width="14.875" style="83" customWidth="1"/>
    <col min="6177" max="6177" width="16.75" style="83" customWidth="1"/>
    <col min="6178" max="6186" width="7.625" style="83" customWidth="1"/>
    <col min="6187" max="6394" width="11.625" style="83"/>
    <col min="6395" max="6395" width="3.625" style="83" customWidth="1"/>
    <col min="6396" max="6396" width="8.125" style="83" customWidth="1"/>
    <col min="6397" max="6397" width="3" style="83" customWidth="1"/>
    <col min="6398" max="6398" width="3.875" style="83" customWidth="1"/>
    <col min="6399" max="6399" width="8.25" style="83" customWidth="1"/>
    <col min="6400" max="6424" width="6.625" style="83" customWidth="1"/>
    <col min="6425" max="6425" width="2.125" style="83" customWidth="1"/>
    <col min="6426" max="6426" width="4.125" style="83" customWidth="1"/>
    <col min="6427" max="6427" width="0" style="83" hidden="1" customWidth="1"/>
    <col min="6428" max="6428" width="11.625" style="83"/>
    <col min="6429" max="6429" width="11.625" style="83" customWidth="1"/>
    <col min="6430" max="6430" width="12.75" style="83" customWidth="1"/>
    <col min="6431" max="6431" width="12.625" style="83" customWidth="1"/>
    <col min="6432" max="6432" width="14.875" style="83" customWidth="1"/>
    <col min="6433" max="6433" width="16.75" style="83" customWidth="1"/>
    <col min="6434" max="6442" width="7.625" style="83" customWidth="1"/>
    <col min="6443" max="6650" width="11.625" style="83"/>
    <col min="6651" max="6651" width="3.625" style="83" customWidth="1"/>
    <col min="6652" max="6652" width="8.125" style="83" customWidth="1"/>
    <col min="6653" max="6653" width="3" style="83" customWidth="1"/>
    <col min="6654" max="6654" width="3.875" style="83" customWidth="1"/>
    <col min="6655" max="6655" width="8.25" style="83" customWidth="1"/>
    <col min="6656" max="6680" width="6.625" style="83" customWidth="1"/>
    <col min="6681" max="6681" width="2.125" style="83" customWidth="1"/>
    <col min="6682" max="6682" width="4.125" style="83" customWidth="1"/>
    <col min="6683" max="6683" width="0" style="83" hidden="1" customWidth="1"/>
    <col min="6684" max="6684" width="11.625" style="83"/>
    <col min="6685" max="6685" width="11.625" style="83" customWidth="1"/>
    <col min="6686" max="6686" width="12.75" style="83" customWidth="1"/>
    <col min="6687" max="6687" width="12.625" style="83" customWidth="1"/>
    <col min="6688" max="6688" width="14.875" style="83" customWidth="1"/>
    <col min="6689" max="6689" width="16.75" style="83" customWidth="1"/>
    <col min="6690" max="6698" width="7.625" style="83" customWidth="1"/>
    <col min="6699" max="6906" width="11.625" style="83"/>
    <col min="6907" max="6907" width="3.625" style="83" customWidth="1"/>
    <col min="6908" max="6908" width="8.125" style="83" customWidth="1"/>
    <col min="6909" max="6909" width="3" style="83" customWidth="1"/>
    <col min="6910" max="6910" width="3.875" style="83" customWidth="1"/>
    <col min="6911" max="6911" width="8.25" style="83" customWidth="1"/>
    <col min="6912" max="6936" width="6.625" style="83" customWidth="1"/>
    <col min="6937" max="6937" width="2.125" style="83" customWidth="1"/>
    <col min="6938" max="6938" width="4.125" style="83" customWidth="1"/>
    <col min="6939" max="6939" width="0" style="83" hidden="1" customWidth="1"/>
    <col min="6940" max="6940" width="11.625" style="83"/>
    <col min="6941" max="6941" width="11.625" style="83" customWidth="1"/>
    <col min="6942" max="6942" width="12.75" style="83" customWidth="1"/>
    <col min="6943" max="6943" width="12.625" style="83" customWidth="1"/>
    <col min="6944" max="6944" width="14.875" style="83" customWidth="1"/>
    <col min="6945" max="6945" width="16.75" style="83" customWidth="1"/>
    <col min="6946" max="6954" width="7.625" style="83" customWidth="1"/>
    <col min="6955" max="7162" width="11.625" style="83"/>
    <col min="7163" max="7163" width="3.625" style="83" customWidth="1"/>
    <col min="7164" max="7164" width="8.125" style="83" customWidth="1"/>
    <col min="7165" max="7165" width="3" style="83" customWidth="1"/>
    <col min="7166" max="7166" width="3.875" style="83" customWidth="1"/>
    <col min="7167" max="7167" width="8.25" style="83" customWidth="1"/>
    <col min="7168" max="7192" width="6.625" style="83" customWidth="1"/>
    <col min="7193" max="7193" width="2.125" style="83" customWidth="1"/>
    <col min="7194" max="7194" width="4.125" style="83" customWidth="1"/>
    <col min="7195" max="7195" width="0" style="83" hidden="1" customWidth="1"/>
    <col min="7196" max="7196" width="11.625" style="83"/>
    <col min="7197" max="7197" width="11.625" style="83" customWidth="1"/>
    <col min="7198" max="7198" width="12.75" style="83" customWidth="1"/>
    <col min="7199" max="7199" width="12.625" style="83" customWidth="1"/>
    <col min="7200" max="7200" width="14.875" style="83" customWidth="1"/>
    <col min="7201" max="7201" width="16.75" style="83" customWidth="1"/>
    <col min="7202" max="7210" width="7.625" style="83" customWidth="1"/>
    <col min="7211" max="7418" width="11.625" style="83"/>
    <col min="7419" max="7419" width="3.625" style="83" customWidth="1"/>
    <col min="7420" max="7420" width="8.125" style="83" customWidth="1"/>
    <col min="7421" max="7421" width="3" style="83" customWidth="1"/>
    <col min="7422" max="7422" width="3.875" style="83" customWidth="1"/>
    <col min="7423" max="7423" width="8.25" style="83" customWidth="1"/>
    <col min="7424" max="7448" width="6.625" style="83" customWidth="1"/>
    <col min="7449" max="7449" width="2.125" style="83" customWidth="1"/>
    <col min="7450" max="7450" width="4.125" style="83" customWidth="1"/>
    <col min="7451" max="7451" width="0" style="83" hidden="1" customWidth="1"/>
    <col min="7452" max="7452" width="11.625" style="83"/>
    <col min="7453" max="7453" width="11.625" style="83" customWidth="1"/>
    <col min="7454" max="7454" width="12.75" style="83" customWidth="1"/>
    <col min="7455" max="7455" width="12.625" style="83" customWidth="1"/>
    <col min="7456" max="7456" width="14.875" style="83" customWidth="1"/>
    <col min="7457" max="7457" width="16.75" style="83" customWidth="1"/>
    <col min="7458" max="7466" width="7.625" style="83" customWidth="1"/>
    <col min="7467" max="7674" width="11.625" style="83"/>
    <col min="7675" max="7675" width="3.625" style="83" customWidth="1"/>
    <col min="7676" max="7676" width="8.125" style="83" customWidth="1"/>
    <col min="7677" max="7677" width="3" style="83" customWidth="1"/>
    <col min="7678" max="7678" width="3.875" style="83" customWidth="1"/>
    <col min="7679" max="7679" width="8.25" style="83" customWidth="1"/>
    <col min="7680" max="7704" width="6.625" style="83" customWidth="1"/>
    <col min="7705" max="7705" width="2.125" style="83" customWidth="1"/>
    <col min="7706" max="7706" width="4.125" style="83" customWidth="1"/>
    <col min="7707" max="7707" width="0" style="83" hidden="1" customWidth="1"/>
    <col min="7708" max="7708" width="11.625" style="83"/>
    <col min="7709" max="7709" width="11.625" style="83" customWidth="1"/>
    <col min="7710" max="7710" width="12.75" style="83" customWidth="1"/>
    <col min="7711" max="7711" width="12.625" style="83" customWidth="1"/>
    <col min="7712" max="7712" width="14.875" style="83" customWidth="1"/>
    <col min="7713" max="7713" width="16.75" style="83" customWidth="1"/>
    <col min="7714" max="7722" width="7.625" style="83" customWidth="1"/>
    <col min="7723" max="7930" width="11.625" style="83"/>
    <col min="7931" max="7931" width="3.625" style="83" customWidth="1"/>
    <col min="7932" max="7932" width="8.125" style="83" customWidth="1"/>
    <col min="7933" max="7933" width="3" style="83" customWidth="1"/>
    <col min="7934" max="7934" width="3.875" style="83" customWidth="1"/>
    <col min="7935" max="7935" width="8.25" style="83" customWidth="1"/>
    <col min="7936" max="7960" width="6.625" style="83" customWidth="1"/>
    <col min="7961" max="7961" width="2.125" style="83" customWidth="1"/>
    <col min="7962" max="7962" width="4.125" style="83" customWidth="1"/>
    <col min="7963" max="7963" width="0" style="83" hidden="1" customWidth="1"/>
    <col min="7964" max="7964" width="11.625" style="83"/>
    <col min="7965" max="7965" width="11.625" style="83" customWidth="1"/>
    <col min="7966" max="7966" width="12.75" style="83" customWidth="1"/>
    <col min="7967" max="7967" width="12.625" style="83" customWidth="1"/>
    <col min="7968" max="7968" width="14.875" style="83" customWidth="1"/>
    <col min="7969" max="7969" width="16.75" style="83" customWidth="1"/>
    <col min="7970" max="7978" width="7.625" style="83" customWidth="1"/>
    <col min="7979" max="8186" width="11.625" style="83"/>
    <col min="8187" max="8187" width="3.625" style="83" customWidth="1"/>
    <col min="8188" max="8188" width="8.125" style="83" customWidth="1"/>
    <col min="8189" max="8189" width="3" style="83" customWidth="1"/>
    <col min="8190" max="8190" width="3.875" style="83" customWidth="1"/>
    <col min="8191" max="8191" width="8.25" style="83" customWidth="1"/>
    <col min="8192" max="8216" width="6.625" style="83" customWidth="1"/>
    <col min="8217" max="8217" width="2.125" style="83" customWidth="1"/>
    <col min="8218" max="8218" width="4.125" style="83" customWidth="1"/>
    <col min="8219" max="8219" width="0" style="83" hidden="1" customWidth="1"/>
    <col min="8220" max="8220" width="11.625" style="83"/>
    <col min="8221" max="8221" width="11.625" style="83" customWidth="1"/>
    <col min="8222" max="8222" width="12.75" style="83" customWidth="1"/>
    <col min="8223" max="8223" width="12.625" style="83" customWidth="1"/>
    <col min="8224" max="8224" width="14.875" style="83" customWidth="1"/>
    <col min="8225" max="8225" width="16.75" style="83" customWidth="1"/>
    <col min="8226" max="8234" width="7.625" style="83" customWidth="1"/>
    <col min="8235" max="8442" width="11.625" style="83"/>
    <col min="8443" max="8443" width="3.625" style="83" customWidth="1"/>
    <col min="8444" max="8444" width="8.125" style="83" customWidth="1"/>
    <col min="8445" max="8445" width="3" style="83" customWidth="1"/>
    <col min="8446" max="8446" width="3.875" style="83" customWidth="1"/>
    <col min="8447" max="8447" width="8.25" style="83" customWidth="1"/>
    <col min="8448" max="8472" width="6.625" style="83" customWidth="1"/>
    <col min="8473" max="8473" width="2.125" style="83" customWidth="1"/>
    <col min="8474" max="8474" width="4.125" style="83" customWidth="1"/>
    <col min="8475" max="8475" width="0" style="83" hidden="1" customWidth="1"/>
    <col min="8476" max="8476" width="11.625" style="83"/>
    <col min="8477" max="8477" width="11.625" style="83" customWidth="1"/>
    <col min="8478" max="8478" width="12.75" style="83" customWidth="1"/>
    <col min="8479" max="8479" width="12.625" style="83" customWidth="1"/>
    <col min="8480" max="8480" width="14.875" style="83" customWidth="1"/>
    <col min="8481" max="8481" width="16.75" style="83" customWidth="1"/>
    <col min="8482" max="8490" width="7.625" style="83" customWidth="1"/>
    <col min="8491" max="8698" width="11.625" style="83"/>
    <col min="8699" max="8699" width="3.625" style="83" customWidth="1"/>
    <col min="8700" max="8700" width="8.125" style="83" customWidth="1"/>
    <col min="8701" max="8701" width="3" style="83" customWidth="1"/>
    <col min="8702" max="8702" width="3.875" style="83" customWidth="1"/>
    <col min="8703" max="8703" width="8.25" style="83" customWidth="1"/>
    <col min="8704" max="8728" width="6.625" style="83" customWidth="1"/>
    <col min="8729" max="8729" width="2.125" style="83" customWidth="1"/>
    <col min="8730" max="8730" width="4.125" style="83" customWidth="1"/>
    <col min="8731" max="8731" width="0" style="83" hidden="1" customWidth="1"/>
    <col min="8732" max="8732" width="11.625" style="83"/>
    <col min="8733" max="8733" width="11.625" style="83" customWidth="1"/>
    <col min="8734" max="8734" width="12.75" style="83" customWidth="1"/>
    <col min="8735" max="8735" width="12.625" style="83" customWidth="1"/>
    <col min="8736" max="8736" width="14.875" style="83" customWidth="1"/>
    <col min="8737" max="8737" width="16.75" style="83" customWidth="1"/>
    <col min="8738" max="8746" width="7.625" style="83" customWidth="1"/>
    <col min="8747" max="8954" width="11.625" style="83"/>
    <col min="8955" max="8955" width="3.625" style="83" customWidth="1"/>
    <col min="8956" max="8956" width="8.125" style="83" customWidth="1"/>
    <col min="8957" max="8957" width="3" style="83" customWidth="1"/>
    <col min="8958" max="8958" width="3.875" style="83" customWidth="1"/>
    <col min="8959" max="8959" width="8.25" style="83" customWidth="1"/>
    <col min="8960" max="8984" width="6.625" style="83" customWidth="1"/>
    <col min="8985" max="8985" width="2.125" style="83" customWidth="1"/>
    <col min="8986" max="8986" width="4.125" style="83" customWidth="1"/>
    <col min="8987" max="8987" width="0" style="83" hidden="1" customWidth="1"/>
    <col min="8988" max="8988" width="11.625" style="83"/>
    <col min="8989" max="8989" width="11.625" style="83" customWidth="1"/>
    <col min="8990" max="8990" width="12.75" style="83" customWidth="1"/>
    <col min="8991" max="8991" width="12.625" style="83" customWidth="1"/>
    <col min="8992" max="8992" width="14.875" style="83" customWidth="1"/>
    <col min="8993" max="8993" width="16.75" style="83" customWidth="1"/>
    <col min="8994" max="9002" width="7.625" style="83" customWidth="1"/>
    <col min="9003" max="9210" width="11.625" style="83"/>
    <col min="9211" max="9211" width="3.625" style="83" customWidth="1"/>
    <col min="9212" max="9212" width="8.125" style="83" customWidth="1"/>
    <col min="9213" max="9213" width="3" style="83" customWidth="1"/>
    <col min="9214" max="9214" width="3.875" style="83" customWidth="1"/>
    <col min="9215" max="9215" width="8.25" style="83" customWidth="1"/>
    <col min="9216" max="9240" width="6.625" style="83" customWidth="1"/>
    <col min="9241" max="9241" width="2.125" style="83" customWidth="1"/>
    <col min="9242" max="9242" width="4.125" style="83" customWidth="1"/>
    <col min="9243" max="9243" width="0" style="83" hidden="1" customWidth="1"/>
    <col min="9244" max="9244" width="11.625" style="83"/>
    <col min="9245" max="9245" width="11.625" style="83" customWidth="1"/>
    <col min="9246" max="9246" width="12.75" style="83" customWidth="1"/>
    <col min="9247" max="9247" width="12.625" style="83" customWidth="1"/>
    <col min="9248" max="9248" width="14.875" style="83" customWidth="1"/>
    <col min="9249" max="9249" width="16.75" style="83" customWidth="1"/>
    <col min="9250" max="9258" width="7.625" style="83" customWidth="1"/>
    <col min="9259" max="9466" width="11.625" style="83"/>
    <col min="9467" max="9467" width="3.625" style="83" customWidth="1"/>
    <col min="9468" max="9468" width="8.125" style="83" customWidth="1"/>
    <col min="9469" max="9469" width="3" style="83" customWidth="1"/>
    <col min="9470" max="9470" width="3.875" style="83" customWidth="1"/>
    <col min="9471" max="9471" width="8.25" style="83" customWidth="1"/>
    <col min="9472" max="9496" width="6.625" style="83" customWidth="1"/>
    <col min="9497" max="9497" width="2.125" style="83" customWidth="1"/>
    <col min="9498" max="9498" width="4.125" style="83" customWidth="1"/>
    <col min="9499" max="9499" width="0" style="83" hidden="1" customWidth="1"/>
    <col min="9500" max="9500" width="11.625" style="83"/>
    <col min="9501" max="9501" width="11.625" style="83" customWidth="1"/>
    <col min="9502" max="9502" width="12.75" style="83" customWidth="1"/>
    <col min="9503" max="9503" width="12.625" style="83" customWidth="1"/>
    <col min="9504" max="9504" width="14.875" style="83" customWidth="1"/>
    <col min="9505" max="9505" width="16.75" style="83" customWidth="1"/>
    <col min="9506" max="9514" width="7.625" style="83" customWidth="1"/>
    <col min="9515" max="9722" width="11.625" style="83"/>
    <col min="9723" max="9723" width="3.625" style="83" customWidth="1"/>
    <col min="9724" max="9724" width="8.125" style="83" customWidth="1"/>
    <col min="9725" max="9725" width="3" style="83" customWidth="1"/>
    <col min="9726" max="9726" width="3.875" style="83" customWidth="1"/>
    <col min="9727" max="9727" width="8.25" style="83" customWidth="1"/>
    <col min="9728" max="9752" width="6.625" style="83" customWidth="1"/>
    <col min="9753" max="9753" width="2.125" style="83" customWidth="1"/>
    <col min="9754" max="9754" width="4.125" style="83" customWidth="1"/>
    <col min="9755" max="9755" width="0" style="83" hidden="1" customWidth="1"/>
    <col min="9756" max="9756" width="11.625" style="83"/>
    <col min="9757" max="9757" width="11.625" style="83" customWidth="1"/>
    <col min="9758" max="9758" width="12.75" style="83" customWidth="1"/>
    <col min="9759" max="9759" width="12.625" style="83" customWidth="1"/>
    <col min="9760" max="9760" width="14.875" style="83" customWidth="1"/>
    <col min="9761" max="9761" width="16.75" style="83" customWidth="1"/>
    <col min="9762" max="9770" width="7.625" style="83" customWidth="1"/>
    <col min="9771" max="9978" width="11.625" style="83"/>
    <col min="9979" max="9979" width="3.625" style="83" customWidth="1"/>
    <col min="9980" max="9980" width="8.125" style="83" customWidth="1"/>
    <col min="9981" max="9981" width="3" style="83" customWidth="1"/>
    <col min="9982" max="9982" width="3.875" style="83" customWidth="1"/>
    <col min="9983" max="9983" width="8.25" style="83" customWidth="1"/>
    <col min="9984" max="10008" width="6.625" style="83" customWidth="1"/>
    <col min="10009" max="10009" width="2.125" style="83" customWidth="1"/>
    <col min="10010" max="10010" width="4.125" style="83" customWidth="1"/>
    <col min="10011" max="10011" width="0" style="83" hidden="1" customWidth="1"/>
    <col min="10012" max="10012" width="11.625" style="83"/>
    <col min="10013" max="10013" width="11.625" style="83" customWidth="1"/>
    <col min="10014" max="10014" width="12.75" style="83" customWidth="1"/>
    <col min="10015" max="10015" width="12.625" style="83" customWidth="1"/>
    <col min="10016" max="10016" width="14.875" style="83" customWidth="1"/>
    <col min="10017" max="10017" width="16.75" style="83" customWidth="1"/>
    <col min="10018" max="10026" width="7.625" style="83" customWidth="1"/>
    <col min="10027" max="10234" width="11.625" style="83"/>
    <col min="10235" max="10235" width="3.625" style="83" customWidth="1"/>
    <col min="10236" max="10236" width="8.125" style="83" customWidth="1"/>
    <col min="10237" max="10237" width="3" style="83" customWidth="1"/>
    <col min="10238" max="10238" width="3.875" style="83" customWidth="1"/>
    <col min="10239" max="10239" width="8.25" style="83" customWidth="1"/>
    <col min="10240" max="10264" width="6.625" style="83" customWidth="1"/>
    <col min="10265" max="10265" width="2.125" style="83" customWidth="1"/>
    <col min="10266" max="10266" width="4.125" style="83" customWidth="1"/>
    <col min="10267" max="10267" width="0" style="83" hidden="1" customWidth="1"/>
    <col min="10268" max="10268" width="11.625" style="83"/>
    <col min="10269" max="10269" width="11.625" style="83" customWidth="1"/>
    <col min="10270" max="10270" width="12.75" style="83" customWidth="1"/>
    <col min="10271" max="10271" width="12.625" style="83" customWidth="1"/>
    <col min="10272" max="10272" width="14.875" style="83" customWidth="1"/>
    <col min="10273" max="10273" width="16.75" style="83" customWidth="1"/>
    <col min="10274" max="10282" width="7.625" style="83" customWidth="1"/>
    <col min="10283" max="10490" width="11.625" style="83"/>
    <col min="10491" max="10491" width="3.625" style="83" customWidth="1"/>
    <col min="10492" max="10492" width="8.125" style="83" customWidth="1"/>
    <col min="10493" max="10493" width="3" style="83" customWidth="1"/>
    <col min="10494" max="10494" width="3.875" style="83" customWidth="1"/>
    <col min="10495" max="10495" width="8.25" style="83" customWidth="1"/>
    <col min="10496" max="10520" width="6.625" style="83" customWidth="1"/>
    <col min="10521" max="10521" width="2.125" style="83" customWidth="1"/>
    <col min="10522" max="10522" width="4.125" style="83" customWidth="1"/>
    <col min="10523" max="10523" width="0" style="83" hidden="1" customWidth="1"/>
    <col min="10524" max="10524" width="11.625" style="83"/>
    <col min="10525" max="10525" width="11.625" style="83" customWidth="1"/>
    <col min="10526" max="10526" width="12.75" style="83" customWidth="1"/>
    <col min="10527" max="10527" width="12.625" style="83" customWidth="1"/>
    <col min="10528" max="10528" width="14.875" style="83" customWidth="1"/>
    <col min="10529" max="10529" width="16.75" style="83" customWidth="1"/>
    <col min="10530" max="10538" width="7.625" style="83" customWidth="1"/>
    <col min="10539" max="10746" width="11.625" style="83"/>
    <col min="10747" max="10747" width="3.625" style="83" customWidth="1"/>
    <col min="10748" max="10748" width="8.125" style="83" customWidth="1"/>
    <col min="10749" max="10749" width="3" style="83" customWidth="1"/>
    <col min="10750" max="10750" width="3.875" style="83" customWidth="1"/>
    <col min="10751" max="10751" width="8.25" style="83" customWidth="1"/>
    <col min="10752" max="10776" width="6.625" style="83" customWidth="1"/>
    <col min="10777" max="10777" width="2.125" style="83" customWidth="1"/>
    <col min="10778" max="10778" width="4.125" style="83" customWidth="1"/>
    <col min="10779" max="10779" width="0" style="83" hidden="1" customWidth="1"/>
    <col min="10780" max="10780" width="11.625" style="83"/>
    <col min="10781" max="10781" width="11.625" style="83" customWidth="1"/>
    <col min="10782" max="10782" width="12.75" style="83" customWidth="1"/>
    <col min="10783" max="10783" width="12.625" style="83" customWidth="1"/>
    <col min="10784" max="10784" width="14.875" style="83" customWidth="1"/>
    <col min="10785" max="10785" width="16.75" style="83" customWidth="1"/>
    <col min="10786" max="10794" width="7.625" style="83" customWidth="1"/>
    <col min="10795" max="11002" width="11.625" style="83"/>
    <col min="11003" max="11003" width="3.625" style="83" customWidth="1"/>
    <col min="11004" max="11004" width="8.125" style="83" customWidth="1"/>
    <col min="11005" max="11005" width="3" style="83" customWidth="1"/>
    <col min="11006" max="11006" width="3.875" style="83" customWidth="1"/>
    <col min="11007" max="11007" width="8.25" style="83" customWidth="1"/>
    <col min="11008" max="11032" width="6.625" style="83" customWidth="1"/>
    <col min="11033" max="11033" width="2.125" style="83" customWidth="1"/>
    <col min="11034" max="11034" width="4.125" style="83" customWidth="1"/>
    <col min="11035" max="11035" width="0" style="83" hidden="1" customWidth="1"/>
    <col min="11036" max="11036" width="11.625" style="83"/>
    <col min="11037" max="11037" width="11.625" style="83" customWidth="1"/>
    <col min="11038" max="11038" width="12.75" style="83" customWidth="1"/>
    <col min="11039" max="11039" width="12.625" style="83" customWidth="1"/>
    <col min="11040" max="11040" width="14.875" style="83" customWidth="1"/>
    <col min="11041" max="11041" width="16.75" style="83" customWidth="1"/>
    <col min="11042" max="11050" width="7.625" style="83" customWidth="1"/>
    <col min="11051" max="11258" width="11.625" style="83"/>
    <col min="11259" max="11259" width="3.625" style="83" customWidth="1"/>
    <col min="11260" max="11260" width="8.125" style="83" customWidth="1"/>
    <col min="11261" max="11261" width="3" style="83" customWidth="1"/>
    <col min="11262" max="11262" width="3.875" style="83" customWidth="1"/>
    <col min="11263" max="11263" width="8.25" style="83" customWidth="1"/>
    <col min="11264" max="11288" width="6.625" style="83" customWidth="1"/>
    <col min="11289" max="11289" width="2.125" style="83" customWidth="1"/>
    <col min="11290" max="11290" width="4.125" style="83" customWidth="1"/>
    <col min="11291" max="11291" width="0" style="83" hidden="1" customWidth="1"/>
    <col min="11292" max="11292" width="11.625" style="83"/>
    <col min="11293" max="11293" width="11.625" style="83" customWidth="1"/>
    <col min="11294" max="11294" width="12.75" style="83" customWidth="1"/>
    <col min="11295" max="11295" width="12.625" style="83" customWidth="1"/>
    <col min="11296" max="11296" width="14.875" style="83" customWidth="1"/>
    <col min="11297" max="11297" width="16.75" style="83" customWidth="1"/>
    <col min="11298" max="11306" width="7.625" style="83" customWidth="1"/>
    <col min="11307" max="11514" width="11.625" style="83"/>
    <col min="11515" max="11515" width="3.625" style="83" customWidth="1"/>
    <col min="11516" max="11516" width="8.125" style="83" customWidth="1"/>
    <col min="11517" max="11517" width="3" style="83" customWidth="1"/>
    <col min="11518" max="11518" width="3.875" style="83" customWidth="1"/>
    <col min="11519" max="11519" width="8.25" style="83" customWidth="1"/>
    <col min="11520" max="11544" width="6.625" style="83" customWidth="1"/>
    <col min="11545" max="11545" width="2.125" style="83" customWidth="1"/>
    <col min="11546" max="11546" width="4.125" style="83" customWidth="1"/>
    <col min="11547" max="11547" width="0" style="83" hidden="1" customWidth="1"/>
    <col min="11548" max="11548" width="11.625" style="83"/>
    <col min="11549" max="11549" width="11.625" style="83" customWidth="1"/>
    <col min="11550" max="11550" width="12.75" style="83" customWidth="1"/>
    <col min="11551" max="11551" width="12.625" style="83" customWidth="1"/>
    <col min="11552" max="11552" width="14.875" style="83" customWidth="1"/>
    <col min="11553" max="11553" width="16.75" style="83" customWidth="1"/>
    <col min="11554" max="11562" width="7.625" style="83" customWidth="1"/>
    <col min="11563" max="11770" width="11.625" style="83"/>
    <col min="11771" max="11771" width="3.625" style="83" customWidth="1"/>
    <col min="11772" max="11772" width="8.125" style="83" customWidth="1"/>
    <col min="11773" max="11773" width="3" style="83" customWidth="1"/>
    <col min="11774" max="11774" width="3.875" style="83" customWidth="1"/>
    <col min="11775" max="11775" width="8.25" style="83" customWidth="1"/>
    <col min="11776" max="11800" width="6.625" style="83" customWidth="1"/>
    <col min="11801" max="11801" width="2.125" style="83" customWidth="1"/>
    <col min="11802" max="11802" width="4.125" style="83" customWidth="1"/>
    <col min="11803" max="11803" width="0" style="83" hidden="1" customWidth="1"/>
    <col min="11804" max="11804" width="11.625" style="83"/>
    <col min="11805" max="11805" width="11.625" style="83" customWidth="1"/>
    <col min="11806" max="11806" width="12.75" style="83" customWidth="1"/>
    <col min="11807" max="11807" width="12.625" style="83" customWidth="1"/>
    <col min="11808" max="11808" width="14.875" style="83" customWidth="1"/>
    <col min="11809" max="11809" width="16.75" style="83" customWidth="1"/>
    <col min="11810" max="11818" width="7.625" style="83" customWidth="1"/>
    <col min="11819" max="12026" width="11.625" style="83"/>
    <col min="12027" max="12027" width="3.625" style="83" customWidth="1"/>
    <col min="12028" max="12028" width="8.125" style="83" customWidth="1"/>
    <col min="12029" max="12029" width="3" style="83" customWidth="1"/>
    <col min="12030" max="12030" width="3.875" style="83" customWidth="1"/>
    <col min="12031" max="12031" width="8.25" style="83" customWidth="1"/>
    <col min="12032" max="12056" width="6.625" style="83" customWidth="1"/>
    <col min="12057" max="12057" width="2.125" style="83" customWidth="1"/>
    <col min="12058" max="12058" width="4.125" style="83" customWidth="1"/>
    <col min="12059" max="12059" width="0" style="83" hidden="1" customWidth="1"/>
    <col min="12060" max="12060" width="11.625" style="83"/>
    <col min="12061" max="12061" width="11.625" style="83" customWidth="1"/>
    <col min="12062" max="12062" width="12.75" style="83" customWidth="1"/>
    <col min="12063" max="12063" width="12.625" style="83" customWidth="1"/>
    <col min="12064" max="12064" width="14.875" style="83" customWidth="1"/>
    <col min="12065" max="12065" width="16.75" style="83" customWidth="1"/>
    <col min="12066" max="12074" width="7.625" style="83" customWidth="1"/>
    <col min="12075" max="12282" width="11.625" style="83"/>
    <col min="12283" max="12283" width="3.625" style="83" customWidth="1"/>
    <col min="12284" max="12284" width="8.125" style="83" customWidth="1"/>
    <col min="12285" max="12285" width="3" style="83" customWidth="1"/>
    <col min="12286" max="12286" width="3.875" style="83" customWidth="1"/>
    <col min="12287" max="12287" width="8.25" style="83" customWidth="1"/>
    <col min="12288" max="12312" width="6.625" style="83" customWidth="1"/>
    <col min="12313" max="12313" width="2.125" style="83" customWidth="1"/>
    <col min="12314" max="12314" width="4.125" style="83" customWidth="1"/>
    <col min="12315" max="12315" width="0" style="83" hidden="1" customWidth="1"/>
    <col min="12316" max="12316" width="11.625" style="83"/>
    <col min="12317" max="12317" width="11.625" style="83" customWidth="1"/>
    <col min="12318" max="12318" width="12.75" style="83" customWidth="1"/>
    <col min="12319" max="12319" width="12.625" style="83" customWidth="1"/>
    <col min="12320" max="12320" width="14.875" style="83" customWidth="1"/>
    <col min="12321" max="12321" width="16.75" style="83" customWidth="1"/>
    <col min="12322" max="12330" width="7.625" style="83" customWidth="1"/>
    <col min="12331" max="12538" width="11.625" style="83"/>
    <col min="12539" max="12539" width="3.625" style="83" customWidth="1"/>
    <col min="12540" max="12540" width="8.125" style="83" customWidth="1"/>
    <col min="12541" max="12541" width="3" style="83" customWidth="1"/>
    <col min="12542" max="12542" width="3.875" style="83" customWidth="1"/>
    <col min="12543" max="12543" width="8.25" style="83" customWidth="1"/>
    <col min="12544" max="12568" width="6.625" style="83" customWidth="1"/>
    <col min="12569" max="12569" width="2.125" style="83" customWidth="1"/>
    <col min="12570" max="12570" width="4.125" style="83" customWidth="1"/>
    <col min="12571" max="12571" width="0" style="83" hidden="1" customWidth="1"/>
    <col min="12572" max="12572" width="11.625" style="83"/>
    <col min="12573" max="12573" width="11.625" style="83" customWidth="1"/>
    <col min="12574" max="12574" width="12.75" style="83" customWidth="1"/>
    <col min="12575" max="12575" width="12.625" style="83" customWidth="1"/>
    <col min="12576" max="12576" width="14.875" style="83" customWidth="1"/>
    <col min="12577" max="12577" width="16.75" style="83" customWidth="1"/>
    <col min="12578" max="12586" width="7.625" style="83" customWidth="1"/>
    <col min="12587" max="12794" width="11.625" style="83"/>
    <col min="12795" max="12795" width="3.625" style="83" customWidth="1"/>
    <col min="12796" max="12796" width="8.125" style="83" customWidth="1"/>
    <col min="12797" max="12797" width="3" style="83" customWidth="1"/>
    <col min="12798" max="12798" width="3.875" style="83" customWidth="1"/>
    <col min="12799" max="12799" width="8.25" style="83" customWidth="1"/>
    <col min="12800" max="12824" width="6.625" style="83" customWidth="1"/>
    <col min="12825" max="12825" width="2.125" style="83" customWidth="1"/>
    <col min="12826" max="12826" width="4.125" style="83" customWidth="1"/>
    <col min="12827" max="12827" width="0" style="83" hidden="1" customWidth="1"/>
    <col min="12828" max="12828" width="11.625" style="83"/>
    <col min="12829" max="12829" width="11.625" style="83" customWidth="1"/>
    <col min="12830" max="12830" width="12.75" style="83" customWidth="1"/>
    <col min="12831" max="12831" width="12.625" style="83" customWidth="1"/>
    <col min="12832" max="12832" width="14.875" style="83" customWidth="1"/>
    <col min="12833" max="12833" width="16.75" style="83" customWidth="1"/>
    <col min="12834" max="12842" width="7.625" style="83" customWidth="1"/>
    <col min="12843" max="13050" width="11.625" style="83"/>
    <col min="13051" max="13051" width="3.625" style="83" customWidth="1"/>
    <col min="13052" max="13052" width="8.125" style="83" customWidth="1"/>
    <col min="13053" max="13053" width="3" style="83" customWidth="1"/>
    <col min="13054" max="13054" width="3.875" style="83" customWidth="1"/>
    <col min="13055" max="13055" width="8.25" style="83" customWidth="1"/>
    <col min="13056" max="13080" width="6.625" style="83" customWidth="1"/>
    <col min="13081" max="13081" width="2.125" style="83" customWidth="1"/>
    <col min="13082" max="13082" width="4.125" style="83" customWidth="1"/>
    <col min="13083" max="13083" width="0" style="83" hidden="1" customWidth="1"/>
    <col min="13084" max="13084" width="11.625" style="83"/>
    <col min="13085" max="13085" width="11.625" style="83" customWidth="1"/>
    <col min="13086" max="13086" width="12.75" style="83" customWidth="1"/>
    <col min="13087" max="13087" width="12.625" style="83" customWidth="1"/>
    <col min="13088" max="13088" width="14.875" style="83" customWidth="1"/>
    <col min="13089" max="13089" width="16.75" style="83" customWidth="1"/>
    <col min="13090" max="13098" width="7.625" style="83" customWidth="1"/>
    <col min="13099" max="13306" width="11.625" style="83"/>
    <col min="13307" max="13307" width="3.625" style="83" customWidth="1"/>
    <col min="13308" max="13308" width="8.125" style="83" customWidth="1"/>
    <col min="13309" max="13309" width="3" style="83" customWidth="1"/>
    <col min="13310" max="13310" width="3.875" style="83" customWidth="1"/>
    <col min="13311" max="13311" width="8.25" style="83" customWidth="1"/>
    <col min="13312" max="13336" width="6.625" style="83" customWidth="1"/>
    <col min="13337" max="13337" width="2.125" style="83" customWidth="1"/>
    <col min="13338" max="13338" width="4.125" style="83" customWidth="1"/>
    <col min="13339" max="13339" width="0" style="83" hidden="1" customWidth="1"/>
    <col min="13340" max="13340" width="11.625" style="83"/>
    <col min="13341" max="13341" width="11.625" style="83" customWidth="1"/>
    <col min="13342" max="13342" width="12.75" style="83" customWidth="1"/>
    <col min="13343" max="13343" width="12.625" style="83" customWidth="1"/>
    <col min="13344" max="13344" width="14.875" style="83" customWidth="1"/>
    <col min="13345" max="13345" width="16.75" style="83" customWidth="1"/>
    <col min="13346" max="13354" width="7.625" style="83" customWidth="1"/>
    <col min="13355" max="13562" width="11.625" style="83"/>
    <col min="13563" max="13563" width="3.625" style="83" customWidth="1"/>
    <col min="13564" max="13564" width="8.125" style="83" customWidth="1"/>
    <col min="13565" max="13565" width="3" style="83" customWidth="1"/>
    <col min="13566" max="13566" width="3.875" style="83" customWidth="1"/>
    <col min="13567" max="13567" width="8.25" style="83" customWidth="1"/>
    <col min="13568" max="13592" width="6.625" style="83" customWidth="1"/>
    <col min="13593" max="13593" width="2.125" style="83" customWidth="1"/>
    <col min="13594" max="13594" width="4.125" style="83" customWidth="1"/>
    <col min="13595" max="13595" width="0" style="83" hidden="1" customWidth="1"/>
    <col min="13596" max="13596" width="11.625" style="83"/>
    <col min="13597" max="13597" width="11.625" style="83" customWidth="1"/>
    <col min="13598" max="13598" width="12.75" style="83" customWidth="1"/>
    <col min="13599" max="13599" width="12.625" style="83" customWidth="1"/>
    <col min="13600" max="13600" width="14.875" style="83" customWidth="1"/>
    <col min="13601" max="13601" width="16.75" style="83" customWidth="1"/>
    <col min="13602" max="13610" width="7.625" style="83" customWidth="1"/>
    <col min="13611" max="13818" width="11.625" style="83"/>
    <col min="13819" max="13819" width="3.625" style="83" customWidth="1"/>
    <col min="13820" max="13820" width="8.125" style="83" customWidth="1"/>
    <col min="13821" max="13821" width="3" style="83" customWidth="1"/>
    <col min="13822" max="13822" width="3.875" style="83" customWidth="1"/>
    <col min="13823" max="13823" width="8.25" style="83" customWidth="1"/>
    <col min="13824" max="13848" width="6.625" style="83" customWidth="1"/>
    <col min="13849" max="13849" width="2.125" style="83" customWidth="1"/>
    <col min="13850" max="13850" width="4.125" style="83" customWidth="1"/>
    <col min="13851" max="13851" width="0" style="83" hidden="1" customWidth="1"/>
    <col min="13852" max="13852" width="11.625" style="83"/>
    <col min="13853" max="13853" width="11.625" style="83" customWidth="1"/>
    <col min="13854" max="13854" width="12.75" style="83" customWidth="1"/>
    <col min="13855" max="13855" width="12.625" style="83" customWidth="1"/>
    <col min="13856" max="13856" width="14.875" style="83" customWidth="1"/>
    <col min="13857" max="13857" width="16.75" style="83" customWidth="1"/>
    <col min="13858" max="13866" width="7.625" style="83" customWidth="1"/>
    <col min="13867" max="14074" width="11.625" style="83"/>
    <col min="14075" max="14075" width="3.625" style="83" customWidth="1"/>
    <col min="14076" max="14076" width="8.125" style="83" customWidth="1"/>
    <col min="14077" max="14077" width="3" style="83" customWidth="1"/>
    <col min="14078" max="14078" width="3.875" style="83" customWidth="1"/>
    <col min="14079" max="14079" width="8.25" style="83" customWidth="1"/>
    <col min="14080" max="14104" width="6.625" style="83" customWidth="1"/>
    <col min="14105" max="14105" width="2.125" style="83" customWidth="1"/>
    <col min="14106" max="14106" width="4.125" style="83" customWidth="1"/>
    <col min="14107" max="14107" width="0" style="83" hidden="1" customWidth="1"/>
    <col min="14108" max="14108" width="11.625" style="83"/>
    <col min="14109" max="14109" width="11.625" style="83" customWidth="1"/>
    <col min="14110" max="14110" width="12.75" style="83" customWidth="1"/>
    <col min="14111" max="14111" width="12.625" style="83" customWidth="1"/>
    <col min="14112" max="14112" width="14.875" style="83" customWidth="1"/>
    <col min="14113" max="14113" width="16.75" style="83" customWidth="1"/>
    <col min="14114" max="14122" width="7.625" style="83" customWidth="1"/>
    <col min="14123" max="14330" width="11.625" style="83"/>
    <col min="14331" max="14331" width="3.625" style="83" customWidth="1"/>
    <col min="14332" max="14332" width="8.125" style="83" customWidth="1"/>
    <col min="14333" max="14333" width="3" style="83" customWidth="1"/>
    <col min="14334" max="14334" width="3.875" style="83" customWidth="1"/>
    <col min="14335" max="14335" width="8.25" style="83" customWidth="1"/>
    <col min="14336" max="14360" width="6.625" style="83" customWidth="1"/>
    <col min="14361" max="14361" width="2.125" style="83" customWidth="1"/>
    <col min="14362" max="14362" width="4.125" style="83" customWidth="1"/>
    <col min="14363" max="14363" width="0" style="83" hidden="1" customWidth="1"/>
    <col min="14364" max="14364" width="11.625" style="83"/>
    <col min="14365" max="14365" width="11.625" style="83" customWidth="1"/>
    <col min="14366" max="14366" width="12.75" style="83" customWidth="1"/>
    <col min="14367" max="14367" width="12.625" style="83" customWidth="1"/>
    <col min="14368" max="14368" width="14.875" style="83" customWidth="1"/>
    <col min="14369" max="14369" width="16.75" style="83" customWidth="1"/>
    <col min="14370" max="14378" width="7.625" style="83" customWidth="1"/>
    <col min="14379" max="14586" width="11.625" style="83"/>
    <col min="14587" max="14587" width="3.625" style="83" customWidth="1"/>
    <col min="14588" max="14588" width="8.125" style="83" customWidth="1"/>
    <col min="14589" max="14589" width="3" style="83" customWidth="1"/>
    <col min="14590" max="14590" width="3.875" style="83" customWidth="1"/>
    <col min="14591" max="14591" width="8.25" style="83" customWidth="1"/>
    <col min="14592" max="14616" width="6.625" style="83" customWidth="1"/>
    <col min="14617" max="14617" width="2.125" style="83" customWidth="1"/>
    <col min="14618" max="14618" width="4.125" style="83" customWidth="1"/>
    <col min="14619" max="14619" width="0" style="83" hidden="1" customWidth="1"/>
    <col min="14620" max="14620" width="11.625" style="83"/>
    <col min="14621" max="14621" width="11.625" style="83" customWidth="1"/>
    <col min="14622" max="14622" width="12.75" style="83" customWidth="1"/>
    <col min="14623" max="14623" width="12.625" style="83" customWidth="1"/>
    <col min="14624" max="14624" width="14.875" style="83" customWidth="1"/>
    <col min="14625" max="14625" width="16.75" style="83" customWidth="1"/>
    <col min="14626" max="14634" width="7.625" style="83" customWidth="1"/>
    <col min="14635" max="14842" width="11.625" style="83"/>
    <col min="14843" max="14843" width="3.625" style="83" customWidth="1"/>
    <col min="14844" max="14844" width="8.125" style="83" customWidth="1"/>
    <col min="14845" max="14845" width="3" style="83" customWidth="1"/>
    <col min="14846" max="14846" width="3.875" style="83" customWidth="1"/>
    <col min="14847" max="14847" width="8.25" style="83" customWidth="1"/>
    <col min="14848" max="14872" width="6.625" style="83" customWidth="1"/>
    <col min="14873" max="14873" width="2.125" style="83" customWidth="1"/>
    <col min="14874" max="14874" width="4.125" style="83" customWidth="1"/>
    <col min="14875" max="14875" width="0" style="83" hidden="1" customWidth="1"/>
    <col min="14876" max="14876" width="11.625" style="83"/>
    <col min="14877" max="14877" width="11.625" style="83" customWidth="1"/>
    <col min="14878" max="14878" width="12.75" style="83" customWidth="1"/>
    <col min="14879" max="14879" width="12.625" style="83" customWidth="1"/>
    <col min="14880" max="14880" width="14.875" style="83" customWidth="1"/>
    <col min="14881" max="14881" width="16.75" style="83" customWidth="1"/>
    <col min="14882" max="14890" width="7.625" style="83" customWidth="1"/>
    <col min="14891" max="15098" width="11.625" style="83"/>
    <col min="15099" max="15099" width="3.625" style="83" customWidth="1"/>
    <col min="15100" max="15100" width="8.125" style="83" customWidth="1"/>
    <col min="15101" max="15101" width="3" style="83" customWidth="1"/>
    <col min="15102" max="15102" width="3.875" style="83" customWidth="1"/>
    <col min="15103" max="15103" width="8.25" style="83" customWidth="1"/>
    <col min="15104" max="15128" width="6.625" style="83" customWidth="1"/>
    <col min="15129" max="15129" width="2.125" style="83" customWidth="1"/>
    <col min="15130" max="15130" width="4.125" style="83" customWidth="1"/>
    <col min="15131" max="15131" width="0" style="83" hidden="1" customWidth="1"/>
    <col min="15132" max="15132" width="11.625" style="83"/>
    <col min="15133" max="15133" width="11.625" style="83" customWidth="1"/>
    <col min="15134" max="15134" width="12.75" style="83" customWidth="1"/>
    <col min="15135" max="15135" width="12.625" style="83" customWidth="1"/>
    <col min="15136" max="15136" width="14.875" style="83" customWidth="1"/>
    <col min="15137" max="15137" width="16.75" style="83" customWidth="1"/>
    <col min="15138" max="15146" width="7.625" style="83" customWidth="1"/>
    <col min="15147" max="15354" width="11.625" style="83"/>
    <col min="15355" max="15355" width="3.625" style="83" customWidth="1"/>
    <col min="15356" max="15356" width="8.125" style="83" customWidth="1"/>
    <col min="15357" max="15357" width="3" style="83" customWidth="1"/>
    <col min="15358" max="15358" width="3.875" style="83" customWidth="1"/>
    <col min="15359" max="15359" width="8.25" style="83" customWidth="1"/>
    <col min="15360" max="15384" width="6.625" style="83" customWidth="1"/>
    <col min="15385" max="15385" width="2.125" style="83" customWidth="1"/>
    <col min="15386" max="15386" width="4.125" style="83" customWidth="1"/>
    <col min="15387" max="15387" width="0" style="83" hidden="1" customWidth="1"/>
    <col min="15388" max="15388" width="11.625" style="83"/>
    <col min="15389" max="15389" width="11.625" style="83" customWidth="1"/>
    <col min="15390" max="15390" width="12.75" style="83" customWidth="1"/>
    <col min="15391" max="15391" width="12.625" style="83" customWidth="1"/>
    <col min="15392" max="15392" width="14.875" style="83" customWidth="1"/>
    <col min="15393" max="15393" width="16.75" style="83" customWidth="1"/>
    <col min="15394" max="15402" width="7.625" style="83" customWidth="1"/>
    <col min="15403" max="15610" width="11.625" style="83"/>
    <col min="15611" max="15611" width="3.625" style="83" customWidth="1"/>
    <col min="15612" max="15612" width="8.125" style="83" customWidth="1"/>
    <col min="15613" max="15613" width="3" style="83" customWidth="1"/>
    <col min="15614" max="15614" width="3.875" style="83" customWidth="1"/>
    <col min="15615" max="15615" width="8.25" style="83" customWidth="1"/>
    <col min="15616" max="15640" width="6.625" style="83" customWidth="1"/>
    <col min="15641" max="15641" width="2.125" style="83" customWidth="1"/>
    <col min="15642" max="15642" width="4.125" style="83" customWidth="1"/>
    <col min="15643" max="15643" width="0" style="83" hidden="1" customWidth="1"/>
    <col min="15644" max="15644" width="11.625" style="83"/>
    <col min="15645" max="15645" width="11.625" style="83" customWidth="1"/>
    <col min="15646" max="15646" width="12.75" style="83" customWidth="1"/>
    <col min="15647" max="15647" width="12.625" style="83" customWidth="1"/>
    <col min="15648" max="15648" width="14.875" style="83" customWidth="1"/>
    <col min="15649" max="15649" width="16.75" style="83" customWidth="1"/>
    <col min="15650" max="15658" width="7.625" style="83" customWidth="1"/>
    <col min="15659" max="15866" width="11.625" style="83"/>
    <col min="15867" max="15867" width="3.625" style="83" customWidth="1"/>
    <col min="15868" max="15868" width="8.125" style="83" customWidth="1"/>
    <col min="15869" max="15869" width="3" style="83" customWidth="1"/>
    <col min="15870" max="15870" width="3.875" style="83" customWidth="1"/>
    <col min="15871" max="15871" width="8.25" style="83" customWidth="1"/>
    <col min="15872" max="15896" width="6.625" style="83" customWidth="1"/>
    <col min="15897" max="15897" width="2.125" style="83" customWidth="1"/>
    <col min="15898" max="15898" width="4.125" style="83" customWidth="1"/>
    <col min="15899" max="15899" width="0" style="83" hidden="1" customWidth="1"/>
    <col min="15900" max="15900" width="11.625" style="83"/>
    <col min="15901" max="15901" width="11.625" style="83" customWidth="1"/>
    <col min="15902" max="15902" width="12.75" style="83" customWidth="1"/>
    <col min="15903" max="15903" width="12.625" style="83" customWidth="1"/>
    <col min="15904" max="15904" width="14.875" style="83" customWidth="1"/>
    <col min="15905" max="15905" width="16.75" style="83" customWidth="1"/>
    <col min="15906" max="15914" width="7.625" style="83" customWidth="1"/>
    <col min="15915" max="16122" width="11.625" style="83"/>
    <col min="16123" max="16123" width="3.625" style="83" customWidth="1"/>
    <col min="16124" max="16124" width="8.125" style="83" customWidth="1"/>
    <col min="16125" max="16125" width="3" style="83" customWidth="1"/>
    <col min="16126" max="16126" width="3.875" style="83" customWidth="1"/>
    <col min="16127" max="16127" width="8.25" style="83" customWidth="1"/>
    <col min="16128" max="16152" width="6.625" style="83" customWidth="1"/>
    <col min="16153" max="16153" width="2.125" style="83" customWidth="1"/>
    <col min="16154" max="16154" width="4.125" style="83" customWidth="1"/>
    <col min="16155" max="16155" width="0" style="83" hidden="1" customWidth="1"/>
    <col min="16156" max="16156" width="11.625" style="83"/>
    <col min="16157" max="16157" width="11.625" style="83" customWidth="1"/>
    <col min="16158" max="16158" width="12.75" style="83" customWidth="1"/>
    <col min="16159" max="16159" width="12.625" style="83" customWidth="1"/>
    <col min="16160" max="16160" width="14.875" style="83" customWidth="1"/>
    <col min="16161" max="16161" width="16.75" style="83" customWidth="1"/>
    <col min="16162" max="16170" width="7.625" style="83" customWidth="1"/>
    <col min="16171" max="16384" width="11.625" style="83"/>
  </cols>
  <sheetData>
    <row r="1" spans="2:38" ht="39.950000000000003" customHeight="1" x14ac:dyDescent="0.25">
      <c r="B1" s="82" t="s">
        <v>92</v>
      </c>
      <c r="E1" s="84"/>
      <c r="F1" s="84"/>
      <c r="T1" s="85"/>
      <c r="U1" s="85"/>
      <c r="V1" s="85"/>
      <c r="W1" s="85"/>
      <c r="AD1" s="86"/>
    </row>
    <row r="2" spans="2:38" ht="24" customHeight="1" x14ac:dyDescent="0.2">
      <c r="B2" s="88" t="s">
        <v>93</v>
      </c>
      <c r="C2" s="89"/>
      <c r="V2" s="90"/>
      <c r="W2" s="91"/>
      <c r="X2" s="91"/>
      <c r="Y2" s="92"/>
      <c r="Z2" s="92"/>
      <c r="AA2" s="93"/>
      <c r="AB2" s="93"/>
      <c r="AC2" s="93"/>
      <c r="AD2" s="94"/>
      <c r="AE2" s="95"/>
      <c r="AF2" s="95"/>
      <c r="AG2" s="95"/>
      <c r="AH2" s="96"/>
      <c r="AI2" s="96"/>
      <c r="AJ2" s="96"/>
      <c r="AK2" s="97" t="s">
        <v>94</v>
      </c>
      <c r="AL2" s="92"/>
    </row>
    <row r="3" spans="2:38" ht="24.95" customHeight="1" x14ac:dyDescent="0.2">
      <c r="B3" s="98" t="s">
        <v>3</v>
      </c>
      <c r="C3" s="99"/>
      <c r="D3" s="100"/>
      <c r="E3" s="101" t="s">
        <v>4</v>
      </c>
      <c r="F3" s="102" t="s">
        <v>95</v>
      </c>
      <c r="G3" s="103" t="s">
        <v>6</v>
      </c>
      <c r="H3" s="103" t="s">
        <v>7</v>
      </c>
      <c r="I3" s="104" t="s">
        <v>96</v>
      </c>
      <c r="J3" s="99"/>
      <c r="K3" s="99"/>
      <c r="L3" s="99"/>
      <c r="M3" s="99"/>
      <c r="N3" s="99"/>
      <c r="O3" s="105"/>
      <c r="P3" s="105"/>
      <c r="Q3" s="105"/>
      <c r="R3" s="105"/>
      <c r="S3" s="105"/>
      <c r="T3" s="105"/>
      <c r="U3" s="105"/>
      <c r="V3" s="106"/>
      <c r="W3" s="101" t="s">
        <v>9</v>
      </c>
      <c r="X3" s="101" t="s">
        <v>10</v>
      </c>
      <c r="Y3" s="107" t="s">
        <v>11</v>
      </c>
      <c r="Z3" s="108" t="s">
        <v>12</v>
      </c>
      <c r="AA3" s="34" t="s">
        <v>13</v>
      </c>
      <c r="AB3" s="34"/>
      <c r="AC3" s="34"/>
      <c r="AD3" s="34"/>
      <c r="AE3" s="109" t="s">
        <v>97</v>
      </c>
      <c r="AF3" s="110" t="s">
        <v>98</v>
      </c>
      <c r="AG3" s="109" t="s">
        <v>16</v>
      </c>
      <c r="AH3" s="109" t="s">
        <v>17</v>
      </c>
      <c r="AI3" s="109" t="s">
        <v>18</v>
      </c>
      <c r="AJ3" s="109" t="s">
        <v>19</v>
      </c>
      <c r="AK3" s="109" t="s">
        <v>20</v>
      </c>
      <c r="AL3" s="111"/>
    </row>
    <row r="4" spans="2:38" ht="28.5" customHeight="1" x14ac:dyDescent="0.2">
      <c r="B4" s="112"/>
      <c r="C4" s="113"/>
      <c r="D4" s="114"/>
      <c r="E4" s="115"/>
      <c r="F4" s="116"/>
      <c r="G4" s="115"/>
      <c r="H4" s="115"/>
      <c r="I4" s="117" t="s">
        <v>21</v>
      </c>
      <c r="J4" s="118" t="s">
        <v>99</v>
      </c>
      <c r="K4" s="46"/>
      <c r="L4" s="46"/>
      <c r="M4" s="46"/>
      <c r="N4" s="46"/>
      <c r="O4" s="119" t="s">
        <v>23</v>
      </c>
      <c r="P4" s="103" t="s">
        <v>24</v>
      </c>
      <c r="Q4" s="103" t="s">
        <v>25</v>
      </c>
      <c r="R4" s="103" t="s">
        <v>26</v>
      </c>
      <c r="S4" s="120" t="s">
        <v>27</v>
      </c>
      <c r="T4" s="120" t="s">
        <v>28</v>
      </c>
      <c r="U4" s="103" t="s">
        <v>29</v>
      </c>
      <c r="V4" s="103" t="s">
        <v>30</v>
      </c>
      <c r="W4" s="115"/>
      <c r="X4" s="115"/>
      <c r="Y4" s="107"/>
      <c r="Z4" s="108"/>
      <c r="AA4" s="121" t="s">
        <v>100</v>
      </c>
      <c r="AB4" s="121"/>
      <c r="AC4" s="121" t="s">
        <v>32</v>
      </c>
      <c r="AD4" s="121"/>
      <c r="AE4" s="122"/>
      <c r="AF4" s="123"/>
      <c r="AG4" s="122"/>
      <c r="AH4" s="122"/>
      <c r="AI4" s="122"/>
      <c r="AJ4" s="122"/>
      <c r="AK4" s="122"/>
      <c r="AL4" s="111"/>
    </row>
    <row r="5" spans="2:38" ht="24.95" customHeight="1" x14ac:dyDescent="0.2">
      <c r="B5" s="112"/>
      <c r="C5" s="113"/>
      <c r="D5" s="114"/>
      <c r="E5" s="115"/>
      <c r="F5" s="116"/>
      <c r="G5" s="115"/>
      <c r="H5" s="115"/>
      <c r="I5" s="124"/>
      <c r="J5" s="125" t="s">
        <v>37</v>
      </c>
      <c r="K5" s="126" t="s">
        <v>38</v>
      </c>
      <c r="L5" s="127"/>
      <c r="M5" s="128" t="s">
        <v>39</v>
      </c>
      <c r="N5" s="118" t="s">
        <v>40</v>
      </c>
      <c r="O5" s="129"/>
      <c r="P5" s="115"/>
      <c r="Q5" s="115"/>
      <c r="R5" s="115"/>
      <c r="S5" s="130"/>
      <c r="T5" s="130"/>
      <c r="U5" s="115"/>
      <c r="V5" s="115"/>
      <c r="W5" s="115"/>
      <c r="X5" s="115"/>
      <c r="Y5" s="107"/>
      <c r="Z5" s="108"/>
      <c r="AA5" s="121" t="s">
        <v>33</v>
      </c>
      <c r="AB5" s="121" t="s">
        <v>101</v>
      </c>
      <c r="AC5" s="121" t="s">
        <v>35</v>
      </c>
      <c r="AD5" s="121" t="s">
        <v>102</v>
      </c>
      <c r="AE5" s="122"/>
      <c r="AF5" s="123"/>
      <c r="AG5" s="122"/>
      <c r="AH5" s="122"/>
      <c r="AI5" s="122"/>
      <c r="AJ5" s="122"/>
      <c r="AK5" s="122"/>
      <c r="AL5" s="111"/>
    </row>
    <row r="6" spans="2:38" ht="24.95" customHeight="1" x14ac:dyDescent="0.2">
      <c r="B6" s="112"/>
      <c r="C6" s="113"/>
      <c r="D6" s="114"/>
      <c r="E6" s="115"/>
      <c r="F6" s="116"/>
      <c r="G6" s="115"/>
      <c r="H6" s="115"/>
      <c r="I6" s="124"/>
      <c r="J6" s="46"/>
      <c r="K6" s="46"/>
      <c r="L6" s="131" t="s">
        <v>41</v>
      </c>
      <c r="M6" s="132"/>
      <c r="N6" s="46"/>
      <c r="O6" s="129"/>
      <c r="P6" s="115"/>
      <c r="Q6" s="115"/>
      <c r="R6" s="115"/>
      <c r="S6" s="130"/>
      <c r="T6" s="130"/>
      <c r="U6" s="115"/>
      <c r="V6" s="115"/>
      <c r="W6" s="115"/>
      <c r="X6" s="115"/>
      <c r="Y6" s="107"/>
      <c r="Z6" s="108"/>
      <c r="AA6" s="121"/>
      <c r="AB6" s="133"/>
      <c r="AC6" s="121"/>
      <c r="AD6" s="133"/>
      <c r="AE6" s="122"/>
      <c r="AF6" s="123"/>
      <c r="AG6" s="122"/>
      <c r="AH6" s="122"/>
      <c r="AI6" s="122"/>
      <c r="AJ6" s="122"/>
      <c r="AK6" s="122"/>
      <c r="AL6" s="111"/>
    </row>
    <row r="7" spans="2:38" ht="24.95" customHeight="1" x14ac:dyDescent="0.2">
      <c r="B7" s="112"/>
      <c r="C7" s="113"/>
      <c r="D7" s="114"/>
      <c r="E7" s="115"/>
      <c r="F7" s="116"/>
      <c r="G7" s="115"/>
      <c r="H7" s="115"/>
      <c r="I7" s="124"/>
      <c r="J7" s="46"/>
      <c r="K7" s="46"/>
      <c r="L7" s="134"/>
      <c r="M7" s="132"/>
      <c r="N7" s="46"/>
      <c r="O7" s="129"/>
      <c r="P7" s="115"/>
      <c r="Q7" s="115"/>
      <c r="R7" s="115"/>
      <c r="S7" s="130"/>
      <c r="T7" s="130"/>
      <c r="U7" s="115"/>
      <c r="V7" s="115"/>
      <c r="W7" s="115"/>
      <c r="X7" s="115"/>
      <c r="Y7" s="135"/>
      <c r="Z7" s="136"/>
      <c r="AA7" s="132"/>
      <c r="AB7" s="133"/>
      <c r="AC7" s="132"/>
      <c r="AD7" s="133"/>
      <c r="AE7" s="122"/>
      <c r="AF7" s="123"/>
      <c r="AG7" s="122"/>
      <c r="AH7" s="122"/>
      <c r="AI7" s="122"/>
      <c r="AJ7" s="122"/>
      <c r="AK7" s="122"/>
      <c r="AL7" s="111"/>
    </row>
    <row r="8" spans="2:38" ht="24.95" customHeight="1" x14ac:dyDescent="0.2">
      <c r="B8" s="137"/>
      <c r="C8" s="138"/>
      <c r="D8" s="139"/>
      <c r="E8" s="140"/>
      <c r="F8" s="141"/>
      <c r="G8" s="140"/>
      <c r="H8" s="140"/>
      <c r="I8" s="142"/>
      <c r="J8" s="46"/>
      <c r="K8" s="46"/>
      <c r="L8" s="143"/>
      <c r="M8" s="132"/>
      <c r="N8" s="46"/>
      <c r="O8" s="144"/>
      <c r="P8" s="140"/>
      <c r="Q8" s="140"/>
      <c r="R8" s="140"/>
      <c r="S8" s="145"/>
      <c r="T8" s="145"/>
      <c r="U8" s="140"/>
      <c r="V8" s="140"/>
      <c r="W8" s="140"/>
      <c r="X8" s="140"/>
      <c r="Y8" s="135"/>
      <c r="Z8" s="136"/>
      <c r="AA8" s="132"/>
      <c r="AB8" s="133"/>
      <c r="AC8" s="132"/>
      <c r="AD8" s="133"/>
      <c r="AE8" s="146"/>
      <c r="AF8" s="147"/>
      <c r="AG8" s="146"/>
      <c r="AH8" s="146"/>
      <c r="AI8" s="146"/>
      <c r="AJ8" s="146"/>
      <c r="AK8" s="146"/>
      <c r="AL8" s="111"/>
    </row>
    <row r="9" spans="2:38" ht="17.25" customHeight="1" x14ac:dyDescent="0.2"/>
    <row r="10" spans="2:38" ht="24" customHeight="1" x14ac:dyDescent="0.2">
      <c r="B10" s="148" t="s">
        <v>103</v>
      </c>
      <c r="C10" s="149"/>
      <c r="D10" s="150"/>
      <c r="E10" s="151"/>
      <c r="F10" s="152">
        <v>198</v>
      </c>
      <c r="G10" s="152">
        <v>2</v>
      </c>
      <c r="H10" s="152">
        <v>2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3">
        <v>0</v>
      </c>
      <c r="O10" s="152">
        <v>0</v>
      </c>
      <c r="P10" s="152">
        <v>0</v>
      </c>
      <c r="Q10" s="152">
        <v>1</v>
      </c>
      <c r="R10" s="152">
        <v>0</v>
      </c>
      <c r="S10" s="152">
        <v>0</v>
      </c>
      <c r="T10" s="152">
        <v>0</v>
      </c>
      <c r="U10" s="152">
        <v>0</v>
      </c>
      <c r="V10" s="152">
        <v>1</v>
      </c>
      <c r="W10" s="152">
        <v>0</v>
      </c>
      <c r="X10" s="152">
        <v>0</v>
      </c>
      <c r="Y10" s="152">
        <v>169</v>
      </c>
      <c r="Z10" s="154"/>
      <c r="AA10" s="152">
        <v>0</v>
      </c>
      <c r="AB10" s="152">
        <v>0</v>
      </c>
      <c r="AC10" s="152">
        <v>0</v>
      </c>
      <c r="AD10" s="152">
        <v>0</v>
      </c>
      <c r="AE10" s="155"/>
      <c r="AF10" s="155"/>
      <c r="AG10" s="156">
        <f>G10/F10*100</f>
        <v>1.0101010101010102</v>
      </c>
      <c r="AH10" s="156">
        <f>H10/G10*100</f>
        <v>100</v>
      </c>
      <c r="AI10" s="156" t="s">
        <v>56</v>
      </c>
      <c r="AJ10" s="156" t="s">
        <v>104</v>
      </c>
      <c r="AK10" s="156" t="s">
        <v>105</v>
      </c>
      <c r="AL10" s="157"/>
    </row>
    <row r="11" spans="2:38" ht="24" customHeight="1" thickBot="1" x14ac:dyDescent="0.25">
      <c r="B11" s="158" t="s">
        <v>106</v>
      </c>
      <c r="C11" s="159"/>
      <c r="D11" s="160"/>
      <c r="E11" s="161"/>
      <c r="F11" s="162">
        <v>300</v>
      </c>
      <c r="G11" s="162">
        <v>2</v>
      </c>
      <c r="H11" s="162">
        <v>2</v>
      </c>
      <c r="I11" s="162">
        <v>1</v>
      </c>
      <c r="J11" s="162">
        <v>0</v>
      </c>
      <c r="K11" s="162">
        <v>0</v>
      </c>
      <c r="L11" s="162">
        <v>0</v>
      </c>
      <c r="M11" s="162">
        <v>0</v>
      </c>
      <c r="N11" s="163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0</v>
      </c>
      <c r="V11" s="162">
        <v>1</v>
      </c>
      <c r="W11" s="162">
        <v>0</v>
      </c>
      <c r="X11" s="162">
        <v>0</v>
      </c>
      <c r="Y11" s="162">
        <v>298</v>
      </c>
      <c r="Z11" s="164"/>
      <c r="AA11" s="162">
        <v>0</v>
      </c>
      <c r="AB11" s="162">
        <v>0</v>
      </c>
      <c r="AC11" s="162">
        <v>0</v>
      </c>
      <c r="AD11" s="162">
        <v>0</v>
      </c>
      <c r="AE11" s="165"/>
      <c r="AF11" s="165"/>
      <c r="AG11" s="166">
        <f>G11/F11*100</f>
        <v>0.66666666666666674</v>
      </c>
      <c r="AH11" s="166">
        <f t="shared" ref="AH11:AH34" si="0">H11/G11*100</f>
        <v>100</v>
      </c>
      <c r="AI11" s="166" t="s">
        <v>56</v>
      </c>
      <c r="AJ11" s="166" t="s">
        <v>56</v>
      </c>
      <c r="AK11" s="166" t="s">
        <v>56</v>
      </c>
      <c r="AL11" s="157"/>
    </row>
    <row r="12" spans="2:38" ht="24" customHeight="1" thickTop="1" x14ac:dyDescent="0.2">
      <c r="B12" s="167"/>
      <c r="C12" s="168" t="s">
        <v>107</v>
      </c>
      <c r="D12" s="169"/>
      <c r="E12" s="170"/>
      <c r="F12" s="171">
        <v>498</v>
      </c>
      <c r="G12" s="171">
        <v>4</v>
      </c>
      <c r="H12" s="171">
        <v>4</v>
      </c>
      <c r="I12" s="171">
        <v>1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0</v>
      </c>
      <c r="Q12" s="171">
        <v>1</v>
      </c>
      <c r="R12" s="171">
        <v>0</v>
      </c>
      <c r="S12" s="171">
        <v>0</v>
      </c>
      <c r="T12" s="171">
        <v>0</v>
      </c>
      <c r="U12" s="171">
        <v>0</v>
      </c>
      <c r="V12" s="171">
        <v>2</v>
      </c>
      <c r="W12" s="171">
        <v>0</v>
      </c>
      <c r="X12" s="171">
        <v>0</v>
      </c>
      <c r="Y12" s="171">
        <v>467</v>
      </c>
      <c r="Z12" s="172"/>
      <c r="AA12" s="171">
        <v>0</v>
      </c>
      <c r="AB12" s="171">
        <v>0</v>
      </c>
      <c r="AC12" s="171">
        <v>0</v>
      </c>
      <c r="AD12" s="171">
        <v>0</v>
      </c>
      <c r="AE12" s="173"/>
      <c r="AF12" s="173"/>
      <c r="AG12" s="174">
        <f>G12/F12*100</f>
        <v>0.80321285140562237</v>
      </c>
      <c r="AH12" s="174">
        <f t="shared" si="0"/>
        <v>100</v>
      </c>
      <c r="AI12" s="174" t="s">
        <v>56</v>
      </c>
      <c r="AJ12" s="174" t="s">
        <v>56</v>
      </c>
      <c r="AK12" s="174" t="s">
        <v>56</v>
      </c>
      <c r="AL12" s="175"/>
    </row>
    <row r="13" spans="2:38" ht="17.25" customHeight="1" x14ac:dyDescent="0.2">
      <c r="E13" s="176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95"/>
      <c r="AF13" s="95"/>
      <c r="AG13" s="95"/>
      <c r="AH13" s="156"/>
      <c r="AI13" s="156"/>
      <c r="AJ13" s="95"/>
      <c r="AK13" s="156"/>
      <c r="AL13" s="177"/>
    </row>
    <row r="14" spans="2:38" ht="24" customHeight="1" x14ac:dyDescent="0.2">
      <c r="B14" s="178"/>
      <c r="C14" s="179" t="s">
        <v>108</v>
      </c>
      <c r="D14" s="179"/>
      <c r="E14" s="151"/>
      <c r="F14" s="152">
        <v>693</v>
      </c>
      <c r="G14" s="152">
        <v>23</v>
      </c>
      <c r="H14" s="152">
        <v>19</v>
      </c>
      <c r="I14" s="152">
        <v>12</v>
      </c>
      <c r="J14" s="152">
        <v>0</v>
      </c>
      <c r="K14" s="152">
        <v>0</v>
      </c>
      <c r="L14" s="152">
        <v>0</v>
      </c>
      <c r="M14" s="152">
        <v>0</v>
      </c>
      <c r="N14" s="153">
        <v>0</v>
      </c>
      <c r="O14" s="152">
        <v>0</v>
      </c>
      <c r="P14" s="152">
        <v>1</v>
      </c>
      <c r="Q14" s="152">
        <v>0</v>
      </c>
      <c r="R14" s="152">
        <v>2</v>
      </c>
      <c r="S14" s="152">
        <v>0</v>
      </c>
      <c r="T14" s="152">
        <v>0</v>
      </c>
      <c r="U14" s="152">
        <v>2</v>
      </c>
      <c r="V14" s="152">
        <v>2</v>
      </c>
      <c r="W14" s="152">
        <v>4</v>
      </c>
      <c r="X14" s="152">
        <v>0</v>
      </c>
      <c r="Y14" s="152">
        <v>718</v>
      </c>
      <c r="Z14" s="154"/>
      <c r="AA14" s="152">
        <v>0</v>
      </c>
      <c r="AB14" s="152">
        <v>0</v>
      </c>
      <c r="AC14" s="152">
        <v>0</v>
      </c>
      <c r="AD14" s="152">
        <v>0</v>
      </c>
      <c r="AE14" s="180"/>
      <c r="AF14" s="181"/>
      <c r="AG14" s="156">
        <f t="shared" ref="AG14:AG34" si="1">G14/F14*100</f>
        <v>3.318903318903319</v>
      </c>
      <c r="AH14" s="156">
        <f t="shared" si="0"/>
        <v>82.608695652173907</v>
      </c>
      <c r="AI14" s="156" t="s">
        <v>56</v>
      </c>
      <c r="AJ14" s="156" t="s">
        <v>56</v>
      </c>
      <c r="AK14" s="156" t="s">
        <v>56</v>
      </c>
      <c r="AL14" s="157"/>
    </row>
    <row r="15" spans="2:38" ht="24" customHeight="1" x14ac:dyDescent="0.2">
      <c r="B15" s="182"/>
      <c r="C15" s="179" t="s">
        <v>109</v>
      </c>
      <c r="D15" s="179"/>
      <c r="E15" s="151"/>
      <c r="F15" s="152">
        <v>366</v>
      </c>
      <c r="G15" s="152">
        <v>18</v>
      </c>
      <c r="H15" s="152">
        <v>15</v>
      </c>
      <c r="I15" s="152">
        <v>5</v>
      </c>
      <c r="J15" s="152">
        <v>0</v>
      </c>
      <c r="K15" s="152">
        <v>0</v>
      </c>
      <c r="L15" s="152">
        <v>0</v>
      </c>
      <c r="M15" s="152">
        <v>0</v>
      </c>
      <c r="N15" s="153">
        <v>0</v>
      </c>
      <c r="O15" s="152">
        <v>0</v>
      </c>
      <c r="P15" s="152">
        <v>2</v>
      </c>
      <c r="Q15" s="152">
        <v>1</v>
      </c>
      <c r="R15" s="152">
        <v>0</v>
      </c>
      <c r="S15" s="152">
        <v>0</v>
      </c>
      <c r="T15" s="152">
        <v>3</v>
      </c>
      <c r="U15" s="152">
        <v>0</v>
      </c>
      <c r="V15" s="152">
        <v>9</v>
      </c>
      <c r="W15" s="152">
        <v>3</v>
      </c>
      <c r="X15" s="152">
        <v>0</v>
      </c>
      <c r="Y15" s="152">
        <v>371</v>
      </c>
      <c r="Z15" s="154"/>
      <c r="AA15" s="152">
        <v>0</v>
      </c>
      <c r="AB15" s="152">
        <v>0</v>
      </c>
      <c r="AC15" s="152">
        <v>0</v>
      </c>
      <c r="AD15" s="152">
        <v>0</v>
      </c>
      <c r="AE15" s="180"/>
      <c r="AF15" s="181"/>
      <c r="AG15" s="156">
        <f t="shared" si="1"/>
        <v>4.918032786885246</v>
      </c>
      <c r="AH15" s="156">
        <f t="shared" si="0"/>
        <v>83.333333333333343</v>
      </c>
      <c r="AI15" s="156" t="s">
        <v>56</v>
      </c>
      <c r="AJ15" s="156" t="s">
        <v>56</v>
      </c>
      <c r="AK15" s="156" t="s">
        <v>56</v>
      </c>
      <c r="AL15" s="157"/>
    </row>
    <row r="16" spans="2:38" ht="24" customHeight="1" x14ac:dyDescent="0.2">
      <c r="B16" s="182"/>
      <c r="C16" s="179" t="s">
        <v>110</v>
      </c>
      <c r="D16" s="179"/>
      <c r="E16" s="151"/>
      <c r="F16" s="152">
        <v>352</v>
      </c>
      <c r="G16" s="152">
        <v>28</v>
      </c>
      <c r="H16" s="152">
        <v>26</v>
      </c>
      <c r="I16" s="152">
        <v>5</v>
      </c>
      <c r="J16" s="152">
        <v>1</v>
      </c>
      <c r="K16" s="152">
        <v>0</v>
      </c>
      <c r="L16" s="152">
        <v>0</v>
      </c>
      <c r="M16" s="152">
        <v>0</v>
      </c>
      <c r="N16" s="153">
        <v>1</v>
      </c>
      <c r="O16" s="152">
        <v>0</v>
      </c>
      <c r="P16" s="152">
        <v>2</v>
      </c>
      <c r="Q16" s="152">
        <v>3</v>
      </c>
      <c r="R16" s="152">
        <v>0</v>
      </c>
      <c r="S16" s="152">
        <v>1</v>
      </c>
      <c r="T16" s="152">
        <v>4</v>
      </c>
      <c r="U16" s="152">
        <v>4</v>
      </c>
      <c r="V16" s="152">
        <v>7</v>
      </c>
      <c r="W16" s="152">
        <v>2</v>
      </c>
      <c r="X16" s="152">
        <v>0</v>
      </c>
      <c r="Y16" s="152">
        <v>362</v>
      </c>
      <c r="Z16" s="154"/>
      <c r="AA16" s="152">
        <v>0</v>
      </c>
      <c r="AB16" s="152">
        <v>0</v>
      </c>
      <c r="AC16" s="152">
        <v>0</v>
      </c>
      <c r="AD16" s="152">
        <v>0</v>
      </c>
      <c r="AE16" s="180"/>
      <c r="AF16" s="181"/>
      <c r="AG16" s="156">
        <f t="shared" si="1"/>
        <v>7.9545454545454541</v>
      </c>
      <c r="AH16" s="156">
        <f t="shared" si="0"/>
        <v>92.857142857142861</v>
      </c>
      <c r="AI16" s="156">
        <f t="shared" ref="AI16:AI34" si="2">N16/F16*100000</f>
        <v>284.09090909090912</v>
      </c>
      <c r="AJ16" s="156" t="s">
        <v>56</v>
      </c>
      <c r="AK16" s="156">
        <f t="shared" ref="AK16:AK34" si="3">N16/G16*100</f>
        <v>3.5714285714285712</v>
      </c>
      <c r="AL16" s="157"/>
    </row>
    <row r="17" spans="2:38" ht="24" customHeight="1" x14ac:dyDescent="0.2">
      <c r="B17" s="182"/>
      <c r="C17" s="179" t="s">
        <v>111</v>
      </c>
      <c r="D17" s="179"/>
      <c r="E17" s="151"/>
      <c r="F17" s="152">
        <v>359</v>
      </c>
      <c r="G17" s="152">
        <v>37</v>
      </c>
      <c r="H17" s="152">
        <v>30</v>
      </c>
      <c r="I17" s="152">
        <v>8</v>
      </c>
      <c r="J17" s="152">
        <v>1</v>
      </c>
      <c r="K17" s="152">
        <v>0</v>
      </c>
      <c r="L17" s="152">
        <v>0</v>
      </c>
      <c r="M17" s="152">
        <v>0</v>
      </c>
      <c r="N17" s="153">
        <v>1</v>
      </c>
      <c r="O17" s="152">
        <v>0</v>
      </c>
      <c r="P17" s="152">
        <v>2</v>
      </c>
      <c r="Q17" s="152">
        <v>2</v>
      </c>
      <c r="R17" s="152">
        <v>0</v>
      </c>
      <c r="S17" s="152">
        <v>0</v>
      </c>
      <c r="T17" s="152">
        <v>6</v>
      </c>
      <c r="U17" s="152">
        <v>2</v>
      </c>
      <c r="V17" s="152">
        <v>11</v>
      </c>
      <c r="W17" s="152">
        <v>7</v>
      </c>
      <c r="X17" s="152">
        <v>0</v>
      </c>
      <c r="Y17" s="152">
        <v>432</v>
      </c>
      <c r="Z17" s="154"/>
      <c r="AA17" s="152">
        <v>0</v>
      </c>
      <c r="AB17" s="152">
        <v>0</v>
      </c>
      <c r="AC17" s="152">
        <v>0</v>
      </c>
      <c r="AD17" s="152">
        <v>0</v>
      </c>
      <c r="AE17" s="180"/>
      <c r="AF17" s="181"/>
      <c r="AG17" s="156">
        <f t="shared" si="1"/>
        <v>10.30640668523677</v>
      </c>
      <c r="AH17" s="156">
        <f t="shared" si="0"/>
        <v>81.081081081081081</v>
      </c>
      <c r="AI17" s="156">
        <f t="shared" si="2"/>
        <v>278.55153203342621</v>
      </c>
      <c r="AJ17" s="156" t="s">
        <v>56</v>
      </c>
      <c r="AK17" s="156">
        <f t="shared" si="3"/>
        <v>2.7027027027027026</v>
      </c>
      <c r="AL17" s="157"/>
    </row>
    <row r="18" spans="2:38" ht="24" customHeight="1" x14ac:dyDescent="0.2">
      <c r="B18" s="183" t="s">
        <v>112</v>
      </c>
      <c r="C18" s="179" t="s">
        <v>113</v>
      </c>
      <c r="D18" s="179"/>
      <c r="E18" s="151"/>
      <c r="F18" s="152">
        <v>1093</v>
      </c>
      <c r="G18" s="152">
        <v>97</v>
      </c>
      <c r="H18" s="152">
        <v>72</v>
      </c>
      <c r="I18" s="152">
        <v>22</v>
      </c>
      <c r="J18" s="152">
        <v>2</v>
      </c>
      <c r="K18" s="152">
        <v>1</v>
      </c>
      <c r="L18" s="152">
        <v>0</v>
      </c>
      <c r="M18" s="152">
        <v>0</v>
      </c>
      <c r="N18" s="153">
        <v>3</v>
      </c>
      <c r="O18" s="152">
        <v>0</v>
      </c>
      <c r="P18" s="152">
        <v>10</v>
      </c>
      <c r="Q18" s="152">
        <v>5</v>
      </c>
      <c r="R18" s="152">
        <v>2</v>
      </c>
      <c r="S18" s="152">
        <v>2</v>
      </c>
      <c r="T18" s="152">
        <v>7</v>
      </c>
      <c r="U18" s="152">
        <v>3</v>
      </c>
      <c r="V18" s="152">
        <v>23</v>
      </c>
      <c r="W18" s="152">
        <v>25</v>
      </c>
      <c r="X18" s="152">
        <v>0</v>
      </c>
      <c r="Y18" s="152">
        <v>1152</v>
      </c>
      <c r="Z18" s="154"/>
      <c r="AA18" s="152">
        <v>0</v>
      </c>
      <c r="AB18" s="152">
        <v>0</v>
      </c>
      <c r="AC18" s="152">
        <v>0</v>
      </c>
      <c r="AD18" s="152">
        <v>0</v>
      </c>
      <c r="AE18" s="180"/>
      <c r="AF18" s="181"/>
      <c r="AG18" s="156">
        <f t="shared" si="1"/>
        <v>8.8746569075937778</v>
      </c>
      <c r="AH18" s="156">
        <f t="shared" si="0"/>
        <v>74.226804123711347</v>
      </c>
      <c r="AI18" s="156">
        <f t="shared" si="2"/>
        <v>274.47392497712718</v>
      </c>
      <c r="AJ18" s="156">
        <f t="shared" ref="AJ18:AJ33" si="4">K18/N18*100</f>
        <v>33.333333333333329</v>
      </c>
      <c r="AK18" s="156">
        <f t="shared" si="3"/>
        <v>3.0927835051546393</v>
      </c>
      <c r="AL18" s="157"/>
    </row>
    <row r="19" spans="2:38" ht="24" customHeight="1" x14ac:dyDescent="0.2">
      <c r="B19" s="182"/>
      <c r="C19" s="179" t="s">
        <v>114</v>
      </c>
      <c r="D19" s="179"/>
      <c r="E19" s="151"/>
      <c r="F19" s="152">
        <v>1935</v>
      </c>
      <c r="G19" s="152">
        <v>226</v>
      </c>
      <c r="H19" s="152">
        <v>181</v>
      </c>
      <c r="I19" s="152">
        <v>32</v>
      </c>
      <c r="J19" s="152">
        <v>3</v>
      </c>
      <c r="K19" s="152">
        <v>4</v>
      </c>
      <c r="L19" s="152">
        <v>1</v>
      </c>
      <c r="M19" s="152">
        <v>1</v>
      </c>
      <c r="N19" s="153">
        <v>8</v>
      </c>
      <c r="O19" s="152">
        <v>0</v>
      </c>
      <c r="P19" s="152">
        <v>18</v>
      </c>
      <c r="Q19" s="152">
        <v>13</v>
      </c>
      <c r="R19" s="152">
        <v>2</v>
      </c>
      <c r="S19" s="152">
        <v>1</v>
      </c>
      <c r="T19" s="152">
        <v>40</v>
      </c>
      <c r="U19" s="152">
        <v>5</v>
      </c>
      <c r="V19" s="152">
        <v>68</v>
      </c>
      <c r="W19" s="152">
        <v>45</v>
      </c>
      <c r="X19" s="152">
        <v>7</v>
      </c>
      <c r="Y19" s="152">
        <v>1986</v>
      </c>
      <c r="Z19" s="154"/>
      <c r="AA19" s="152">
        <v>0</v>
      </c>
      <c r="AB19" s="152">
        <v>0</v>
      </c>
      <c r="AC19" s="152">
        <v>0</v>
      </c>
      <c r="AD19" s="152">
        <v>0</v>
      </c>
      <c r="AE19" s="180"/>
      <c r="AF19" s="181"/>
      <c r="AG19" s="156">
        <f t="shared" si="1"/>
        <v>11.679586563307494</v>
      </c>
      <c r="AH19" s="156">
        <f t="shared" si="0"/>
        <v>80.088495575221245</v>
      </c>
      <c r="AI19" s="156">
        <f t="shared" si="2"/>
        <v>413.43669250645991</v>
      </c>
      <c r="AJ19" s="156">
        <f t="shared" si="4"/>
        <v>50</v>
      </c>
      <c r="AK19" s="156">
        <f t="shared" si="3"/>
        <v>3.5398230088495577</v>
      </c>
      <c r="AL19" s="157"/>
    </row>
    <row r="20" spans="2:38" ht="24" customHeight="1" x14ac:dyDescent="0.2">
      <c r="B20" s="182"/>
      <c r="C20" s="179" t="s">
        <v>115</v>
      </c>
      <c r="D20" s="179"/>
      <c r="E20" s="151"/>
      <c r="F20" s="152">
        <v>1057</v>
      </c>
      <c r="G20" s="152">
        <v>153</v>
      </c>
      <c r="H20" s="152">
        <v>129</v>
      </c>
      <c r="I20" s="152">
        <v>28</v>
      </c>
      <c r="J20" s="152">
        <v>2</v>
      </c>
      <c r="K20" s="152">
        <v>5</v>
      </c>
      <c r="L20" s="152">
        <v>0</v>
      </c>
      <c r="M20" s="152">
        <v>2</v>
      </c>
      <c r="N20" s="153">
        <v>9</v>
      </c>
      <c r="O20" s="152">
        <v>2</v>
      </c>
      <c r="P20" s="152">
        <v>16</v>
      </c>
      <c r="Q20" s="152">
        <v>11</v>
      </c>
      <c r="R20" s="152">
        <v>0</v>
      </c>
      <c r="S20" s="152">
        <v>2</v>
      </c>
      <c r="T20" s="152">
        <v>19</v>
      </c>
      <c r="U20" s="152">
        <v>5</v>
      </c>
      <c r="V20" s="152">
        <v>45</v>
      </c>
      <c r="W20" s="152">
        <v>24</v>
      </c>
      <c r="X20" s="152">
        <v>0</v>
      </c>
      <c r="Y20" s="152">
        <v>928</v>
      </c>
      <c r="Z20" s="154"/>
      <c r="AA20" s="152">
        <v>0</v>
      </c>
      <c r="AB20" s="152">
        <v>0</v>
      </c>
      <c r="AC20" s="152">
        <v>0</v>
      </c>
      <c r="AD20" s="152">
        <v>0</v>
      </c>
      <c r="AE20" s="180"/>
      <c r="AF20" s="181"/>
      <c r="AG20" s="156">
        <f t="shared" si="1"/>
        <v>14.474929044465467</v>
      </c>
      <c r="AH20" s="156">
        <f t="shared" si="0"/>
        <v>84.313725490196077</v>
      </c>
      <c r="AI20" s="156">
        <f t="shared" si="2"/>
        <v>851.46641438032179</v>
      </c>
      <c r="AJ20" s="156">
        <f t="shared" si="4"/>
        <v>55.555555555555557</v>
      </c>
      <c r="AK20" s="156">
        <f t="shared" si="3"/>
        <v>5.8823529411764701</v>
      </c>
      <c r="AL20" s="157"/>
    </row>
    <row r="21" spans="2:38" ht="24" customHeight="1" x14ac:dyDescent="0.2">
      <c r="B21" s="182"/>
      <c r="C21" s="179" t="s">
        <v>116</v>
      </c>
      <c r="D21" s="179"/>
      <c r="E21" s="151"/>
      <c r="F21" s="152">
        <v>717</v>
      </c>
      <c r="G21" s="152">
        <v>91</v>
      </c>
      <c r="H21" s="152">
        <v>73</v>
      </c>
      <c r="I21" s="152">
        <v>16</v>
      </c>
      <c r="J21" s="152">
        <v>1</v>
      </c>
      <c r="K21" s="152">
        <v>1</v>
      </c>
      <c r="L21" s="152">
        <v>0</v>
      </c>
      <c r="M21" s="152">
        <v>0</v>
      </c>
      <c r="N21" s="153">
        <v>2</v>
      </c>
      <c r="O21" s="152">
        <v>1</v>
      </c>
      <c r="P21" s="152">
        <v>20</v>
      </c>
      <c r="Q21" s="152">
        <v>1</v>
      </c>
      <c r="R21" s="152">
        <v>0</v>
      </c>
      <c r="S21" s="152">
        <v>0</v>
      </c>
      <c r="T21" s="152">
        <v>16</v>
      </c>
      <c r="U21" s="152">
        <v>2</v>
      </c>
      <c r="V21" s="152">
        <v>18</v>
      </c>
      <c r="W21" s="152">
        <v>18</v>
      </c>
      <c r="X21" s="152">
        <v>1</v>
      </c>
      <c r="Y21" s="152">
        <v>647</v>
      </c>
      <c r="Z21" s="154"/>
      <c r="AA21" s="152">
        <v>0</v>
      </c>
      <c r="AB21" s="152">
        <v>0</v>
      </c>
      <c r="AC21" s="152">
        <v>0</v>
      </c>
      <c r="AD21" s="152">
        <v>0</v>
      </c>
      <c r="AE21" s="180"/>
      <c r="AF21" s="181"/>
      <c r="AG21" s="156">
        <f t="shared" si="1"/>
        <v>12.691771269177126</v>
      </c>
      <c r="AH21" s="156">
        <f t="shared" si="0"/>
        <v>80.219780219780219</v>
      </c>
      <c r="AI21" s="156">
        <f t="shared" si="2"/>
        <v>278.94002789400275</v>
      </c>
      <c r="AJ21" s="156">
        <f t="shared" si="4"/>
        <v>50</v>
      </c>
      <c r="AK21" s="156">
        <f t="shared" si="3"/>
        <v>2.197802197802198</v>
      </c>
      <c r="AL21" s="157"/>
    </row>
    <row r="22" spans="2:38" ht="24" customHeight="1" thickBot="1" x14ac:dyDescent="0.25">
      <c r="B22" s="182"/>
      <c r="C22" s="184" t="s">
        <v>117</v>
      </c>
      <c r="D22" s="185"/>
      <c r="E22" s="186"/>
      <c r="F22" s="187">
        <v>384</v>
      </c>
      <c r="G22" s="187">
        <v>45</v>
      </c>
      <c r="H22" s="187">
        <v>38</v>
      </c>
      <c r="I22" s="187">
        <v>11</v>
      </c>
      <c r="J22" s="187">
        <v>0</v>
      </c>
      <c r="K22" s="187">
        <v>2</v>
      </c>
      <c r="L22" s="187">
        <v>2</v>
      </c>
      <c r="M22" s="187">
        <v>1</v>
      </c>
      <c r="N22" s="188">
        <v>3</v>
      </c>
      <c r="O22" s="187">
        <v>0</v>
      </c>
      <c r="P22" s="187">
        <v>9</v>
      </c>
      <c r="Q22" s="187">
        <v>0</v>
      </c>
      <c r="R22" s="187">
        <v>0</v>
      </c>
      <c r="S22" s="187">
        <v>1</v>
      </c>
      <c r="T22" s="187">
        <v>6</v>
      </c>
      <c r="U22" s="187">
        <v>2</v>
      </c>
      <c r="V22" s="187">
        <v>9</v>
      </c>
      <c r="W22" s="187">
        <v>7</v>
      </c>
      <c r="X22" s="187">
        <v>0</v>
      </c>
      <c r="Y22" s="187">
        <v>404</v>
      </c>
      <c r="Z22" s="189"/>
      <c r="AA22" s="187">
        <v>0</v>
      </c>
      <c r="AB22" s="187">
        <v>0</v>
      </c>
      <c r="AC22" s="187">
        <v>0</v>
      </c>
      <c r="AD22" s="187">
        <v>0</v>
      </c>
      <c r="AE22" s="190"/>
      <c r="AF22" s="191"/>
      <c r="AG22" s="192">
        <f t="shared" si="1"/>
        <v>11.71875</v>
      </c>
      <c r="AH22" s="192">
        <f t="shared" si="0"/>
        <v>84.444444444444443</v>
      </c>
      <c r="AI22" s="192">
        <f t="shared" si="2"/>
        <v>781.25</v>
      </c>
      <c r="AJ22" s="192">
        <f t="shared" si="4"/>
        <v>66.666666666666657</v>
      </c>
      <c r="AK22" s="192">
        <f t="shared" si="3"/>
        <v>6.666666666666667</v>
      </c>
      <c r="AL22" s="157"/>
    </row>
    <row r="23" spans="2:38" ht="24" customHeight="1" thickBot="1" x14ac:dyDescent="0.25">
      <c r="B23" s="193"/>
      <c r="C23" s="194" t="s">
        <v>118</v>
      </c>
      <c r="D23" s="195"/>
      <c r="E23" s="196"/>
      <c r="F23" s="197">
        <v>6956</v>
      </c>
      <c r="G23" s="197">
        <v>718</v>
      </c>
      <c r="H23" s="197">
        <v>583</v>
      </c>
      <c r="I23" s="197">
        <v>139</v>
      </c>
      <c r="J23" s="197">
        <v>10</v>
      </c>
      <c r="K23" s="197">
        <v>13</v>
      </c>
      <c r="L23" s="197">
        <v>3</v>
      </c>
      <c r="M23" s="197">
        <v>4</v>
      </c>
      <c r="N23" s="197">
        <v>27</v>
      </c>
      <c r="O23" s="197">
        <v>3</v>
      </c>
      <c r="P23" s="197">
        <v>80</v>
      </c>
      <c r="Q23" s="197">
        <v>36</v>
      </c>
      <c r="R23" s="197">
        <v>6</v>
      </c>
      <c r="S23" s="197">
        <v>7</v>
      </c>
      <c r="T23" s="197">
        <v>101</v>
      </c>
      <c r="U23" s="197">
        <v>25</v>
      </c>
      <c r="V23" s="197">
        <v>192</v>
      </c>
      <c r="W23" s="197">
        <v>135</v>
      </c>
      <c r="X23" s="197">
        <v>8</v>
      </c>
      <c r="Y23" s="197">
        <v>7000</v>
      </c>
      <c r="Z23" s="198"/>
      <c r="AA23" s="197">
        <v>0</v>
      </c>
      <c r="AB23" s="197">
        <v>0</v>
      </c>
      <c r="AC23" s="197">
        <v>0</v>
      </c>
      <c r="AD23" s="197">
        <v>0</v>
      </c>
      <c r="AE23" s="199"/>
      <c r="AF23" s="200"/>
      <c r="AG23" s="201">
        <f t="shared" si="1"/>
        <v>10.322024151811386</v>
      </c>
      <c r="AH23" s="201">
        <f t="shared" si="0"/>
        <v>81.19777158774373</v>
      </c>
      <c r="AI23" s="201">
        <f t="shared" si="2"/>
        <v>388.15411155836688</v>
      </c>
      <c r="AJ23" s="201">
        <f t="shared" si="4"/>
        <v>48.148148148148145</v>
      </c>
      <c r="AK23" s="201">
        <f t="shared" si="3"/>
        <v>3.7604456824512535</v>
      </c>
      <c r="AL23" s="175"/>
    </row>
    <row r="24" spans="2:38" ht="24" customHeight="1" thickTop="1" x14ac:dyDescent="0.2">
      <c r="B24" s="182"/>
      <c r="C24" s="202" t="s">
        <v>108</v>
      </c>
      <c r="D24" s="202"/>
      <c r="E24" s="203"/>
      <c r="F24" s="204">
        <v>1746</v>
      </c>
      <c r="G24" s="204">
        <v>69</v>
      </c>
      <c r="H24" s="204">
        <v>61</v>
      </c>
      <c r="I24" s="204">
        <v>14</v>
      </c>
      <c r="J24" s="204">
        <v>0</v>
      </c>
      <c r="K24" s="204">
        <v>0</v>
      </c>
      <c r="L24" s="204">
        <v>0</v>
      </c>
      <c r="M24" s="204">
        <v>1</v>
      </c>
      <c r="N24" s="171">
        <v>1</v>
      </c>
      <c r="O24" s="204">
        <v>0</v>
      </c>
      <c r="P24" s="204">
        <v>28</v>
      </c>
      <c r="Q24" s="204">
        <v>2</v>
      </c>
      <c r="R24" s="204">
        <v>1</v>
      </c>
      <c r="S24" s="204">
        <v>0</v>
      </c>
      <c r="T24" s="204">
        <v>0</v>
      </c>
      <c r="U24" s="204">
        <v>1</v>
      </c>
      <c r="V24" s="204">
        <v>12</v>
      </c>
      <c r="W24" s="204">
        <v>8</v>
      </c>
      <c r="X24" s="204">
        <v>2</v>
      </c>
      <c r="Y24" s="204">
        <v>1927</v>
      </c>
      <c r="Z24" s="205"/>
      <c r="AA24" s="204">
        <v>0</v>
      </c>
      <c r="AB24" s="204">
        <v>0</v>
      </c>
      <c r="AC24" s="204">
        <v>0</v>
      </c>
      <c r="AD24" s="204">
        <v>0</v>
      </c>
      <c r="AE24" s="206"/>
      <c r="AF24" s="207"/>
      <c r="AG24" s="174">
        <f t="shared" si="1"/>
        <v>3.9518900343642609</v>
      </c>
      <c r="AH24" s="174">
        <f t="shared" si="0"/>
        <v>88.405797101449281</v>
      </c>
      <c r="AI24" s="174">
        <f t="shared" si="2"/>
        <v>57.273768613974802</v>
      </c>
      <c r="AJ24" s="208" t="s">
        <v>56</v>
      </c>
      <c r="AK24" s="174">
        <f t="shared" si="3"/>
        <v>1.4492753623188406</v>
      </c>
      <c r="AL24" s="157"/>
    </row>
    <row r="25" spans="2:38" ht="24" customHeight="1" x14ac:dyDescent="0.2">
      <c r="B25" s="182"/>
      <c r="C25" s="179" t="s">
        <v>109</v>
      </c>
      <c r="D25" s="179"/>
      <c r="E25" s="151"/>
      <c r="F25" s="152">
        <v>807</v>
      </c>
      <c r="G25" s="152">
        <v>47</v>
      </c>
      <c r="H25" s="152">
        <v>40</v>
      </c>
      <c r="I25" s="152">
        <v>7</v>
      </c>
      <c r="J25" s="152">
        <v>0</v>
      </c>
      <c r="K25" s="152">
        <v>0</v>
      </c>
      <c r="L25" s="152">
        <v>0</v>
      </c>
      <c r="M25" s="152">
        <v>0</v>
      </c>
      <c r="N25" s="153">
        <v>0</v>
      </c>
      <c r="O25" s="152">
        <v>0</v>
      </c>
      <c r="P25" s="152">
        <v>21</v>
      </c>
      <c r="Q25" s="152">
        <v>0</v>
      </c>
      <c r="R25" s="152">
        <v>0</v>
      </c>
      <c r="S25" s="152">
        <v>0</v>
      </c>
      <c r="T25" s="152">
        <v>1</v>
      </c>
      <c r="U25" s="152">
        <v>1</v>
      </c>
      <c r="V25" s="152">
        <v>13</v>
      </c>
      <c r="W25" s="152">
        <v>7</v>
      </c>
      <c r="X25" s="152">
        <v>0</v>
      </c>
      <c r="Y25" s="152">
        <v>826</v>
      </c>
      <c r="Z25" s="154"/>
      <c r="AA25" s="152">
        <v>0</v>
      </c>
      <c r="AB25" s="152">
        <v>0</v>
      </c>
      <c r="AC25" s="152">
        <v>0</v>
      </c>
      <c r="AD25" s="152">
        <v>0</v>
      </c>
      <c r="AE25" s="180"/>
      <c r="AF25" s="181"/>
      <c r="AG25" s="156">
        <f t="shared" si="1"/>
        <v>5.8240396530359355</v>
      </c>
      <c r="AH25" s="156">
        <f t="shared" si="0"/>
        <v>85.106382978723403</v>
      </c>
      <c r="AI25" s="156" t="s">
        <v>56</v>
      </c>
      <c r="AJ25" s="174" t="s">
        <v>56</v>
      </c>
      <c r="AK25" s="156" t="s">
        <v>56</v>
      </c>
      <c r="AL25" s="157"/>
    </row>
    <row r="26" spans="2:38" ht="24" customHeight="1" x14ac:dyDescent="0.2">
      <c r="B26" s="182"/>
      <c r="C26" s="179" t="s">
        <v>110</v>
      </c>
      <c r="D26" s="179"/>
      <c r="E26" s="151"/>
      <c r="F26" s="152">
        <v>763</v>
      </c>
      <c r="G26" s="152">
        <v>43</v>
      </c>
      <c r="H26" s="152">
        <v>36</v>
      </c>
      <c r="I26" s="152">
        <v>6</v>
      </c>
      <c r="J26" s="152">
        <v>0</v>
      </c>
      <c r="K26" s="152">
        <v>0</v>
      </c>
      <c r="L26" s="152">
        <v>0</v>
      </c>
      <c r="M26" s="152">
        <v>0</v>
      </c>
      <c r="N26" s="153">
        <v>0</v>
      </c>
      <c r="O26" s="152">
        <v>0</v>
      </c>
      <c r="P26" s="152">
        <v>17</v>
      </c>
      <c r="Q26" s="152">
        <v>1</v>
      </c>
      <c r="R26" s="152">
        <v>1</v>
      </c>
      <c r="S26" s="152">
        <v>0</v>
      </c>
      <c r="T26" s="152">
        <v>1</v>
      </c>
      <c r="U26" s="152">
        <v>2</v>
      </c>
      <c r="V26" s="152">
        <v>10</v>
      </c>
      <c r="W26" s="152">
        <v>7</v>
      </c>
      <c r="X26" s="152">
        <v>0</v>
      </c>
      <c r="Y26" s="152">
        <v>811</v>
      </c>
      <c r="Z26" s="154"/>
      <c r="AA26" s="152">
        <v>0</v>
      </c>
      <c r="AB26" s="152">
        <v>0</v>
      </c>
      <c r="AC26" s="152">
        <v>0</v>
      </c>
      <c r="AD26" s="152">
        <v>0</v>
      </c>
      <c r="AE26" s="180"/>
      <c r="AF26" s="181"/>
      <c r="AG26" s="156">
        <f t="shared" si="1"/>
        <v>5.6356487549148095</v>
      </c>
      <c r="AH26" s="156">
        <f t="shared" si="0"/>
        <v>83.720930232558146</v>
      </c>
      <c r="AI26" s="156" t="s">
        <v>56</v>
      </c>
      <c r="AJ26" s="156" t="s">
        <v>56</v>
      </c>
      <c r="AK26" s="156" t="s">
        <v>56</v>
      </c>
      <c r="AL26" s="157"/>
    </row>
    <row r="27" spans="2:38" ht="24" customHeight="1" x14ac:dyDescent="0.2">
      <c r="B27" s="182"/>
      <c r="C27" s="179" t="s">
        <v>111</v>
      </c>
      <c r="D27" s="179"/>
      <c r="E27" s="151"/>
      <c r="F27" s="152">
        <v>828</v>
      </c>
      <c r="G27" s="152">
        <v>41</v>
      </c>
      <c r="H27" s="152">
        <v>38</v>
      </c>
      <c r="I27" s="152">
        <v>10</v>
      </c>
      <c r="J27" s="152">
        <v>0</v>
      </c>
      <c r="K27" s="152">
        <v>2</v>
      </c>
      <c r="L27" s="152">
        <v>0</v>
      </c>
      <c r="M27" s="152">
        <v>0</v>
      </c>
      <c r="N27" s="153">
        <v>2</v>
      </c>
      <c r="O27" s="152">
        <v>0</v>
      </c>
      <c r="P27" s="152">
        <v>17</v>
      </c>
      <c r="Q27" s="152">
        <v>0</v>
      </c>
      <c r="R27" s="152">
        <v>0</v>
      </c>
      <c r="S27" s="152">
        <v>0</v>
      </c>
      <c r="T27" s="152">
        <v>5</v>
      </c>
      <c r="U27" s="152">
        <v>1</v>
      </c>
      <c r="V27" s="152">
        <v>6</v>
      </c>
      <c r="W27" s="152">
        <v>3</v>
      </c>
      <c r="X27" s="152">
        <v>0</v>
      </c>
      <c r="Y27" s="152">
        <v>959</v>
      </c>
      <c r="Z27" s="154"/>
      <c r="AA27" s="152">
        <v>0</v>
      </c>
      <c r="AB27" s="152">
        <v>0</v>
      </c>
      <c r="AC27" s="152">
        <v>0</v>
      </c>
      <c r="AD27" s="152">
        <v>0</v>
      </c>
      <c r="AE27" s="180"/>
      <c r="AF27" s="181"/>
      <c r="AG27" s="156">
        <f t="shared" si="1"/>
        <v>4.9516908212560384</v>
      </c>
      <c r="AH27" s="156">
        <f t="shared" si="0"/>
        <v>92.682926829268297</v>
      </c>
      <c r="AI27" s="156">
        <f t="shared" si="2"/>
        <v>241.54589371980674</v>
      </c>
      <c r="AJ27" s="156">
        <f t="shared" si="4"/>
        <v>100</v>
      </c>
      <c r="AK27" s="156">
        <f t="shared" si="3"/>
        <v>4.8780487804878048</v>
      </c>
      <c r="AL27" s="157"/>
    </row>
    <row r="28" spans="2:38" ht="24" customHeight="1" x14ac:dyDescent="0.2">
      <c r="B28" s="183" t="s">
        <v>119</v>
      </c>
      <c r="C28" s="179" t="s">
        <v>113</v>
      </c>
      <c r="D28" s="179"/>
      <c r="E28" s="151"/>
      <c r="F28" s="152">
        <v>1560</v>
      </c>
      <c r="G28" s="152">
        <v>91</v>
      </c>
      <c r="H28" s="152">
        <v>81</v>
      </c>
      <c r="I28" s="152">
        <v>21</v>
      </c>
      <c r="J28" s="152">
        <v>2</v>
      </c>
      <c r="K28" s="152">
        <v>0</v>
      </c>
      <c r="L28" s="152">
        <v>0</v>
      </c>
      <c r="M28" s="152">
        <v>0</v>
      </c>
      <c r="N28" s="153">
        <v>2</v>
      </c>
      <c r="O28" s="152">
        <v>0</v>
      </c>
      <c r="P28" s="152">
        <v>20</v>
      </c>
      <c r="Q28" s="152">
        <v>2</v>
      </c>
      <c r="R28" s="152">
        <v>1</v>
      </c>
      <c r="S28" s="152">
        <v>0</v>
      </c>
      <c r="T28" s="152">
        <v>3</v>
      </c>
      <c r="U28" s="152">
        <v>3</v>
      </c>
      <c r="V28" s="152">
        <v>29</v>
      </c>
      <c r="W28" s="152">
        <v>10</v>
      </c>
      <c r="X28" s="152">
        <v>1</v>
      </c>
      <c r="Y28" s="152">
        <v>1655</v>
      </c>
      <c r="Z28" s="154"/>
      <c r="AA28" s="152">
        <v>0</v>
      </c>
      <c r="AB28" s="152">
        <v>0</v>
      </c>
      <c r="AC28" s="152">
        <v>0</v>
      </c>
      <c r="AD28" s="152">
        <v>0</v>
      </c>
      <c r="AE28" s="180"/>
      <c r="AF28" s="181"/>
      <c r="AG28" s="156">
        <f t="shared" si="1"/>
        <v>5.833333333333333</v>
      </c>
      <c r="AH28" s="156">
        <f t="shared" si="0"/>
        <v>89.010989010989007</v>
      </c>
      <c r="AI28" s="156">
        <f t="shared" si="2"/>
        <v>128.2051282051282</v>
      </c>
      <c r="AJ28" s="156" t="s">
        <v>56</v>
      </c>
      <c r="AK28" s="156">
        <f t="shared" si="3"/>
        <v>2.197802197802198</v>
      </c>
      <c r="AL28" s="157"/>
    </row>
    <row r="29" spans="2:38" ht="24" customHeight="1" x14ac:dyDescent="0.2">
      <c r="B29" s="182"/>
      <c r="C29" s="179" t="s">
        <v>114</v>
      </c>
      <c r="D29" s="179"/>
      <c r="E29" s="151"/>
      <c r="F29" s="152">
        <v>1637</v>
      </c>
      <c r="G29" s="152">
        <v>122</v>
      </c>
      <c r="H29" s="152">
        <v>99</v>
      </c>
      <c r="I29" s="152">
        <v>27</v>
      </c>
      <c r="J29" s="152">
        <v>0</v>
      </c>
      <c r="K29" s="152">
        <v>2</v>
      </c>
      <c r="L29" s="152">
        <v>0</v>
      </c>
      <c r="M29" s="152">
        <v>0</v>
      </c>
      <c r="N29" s="153">
        <v>2</v>
      </c>
      <c r="O29" s="152">
        <v>0</v>
      </c>
      <c r="P29" s="152">
        <v>23</v>
      </c>
      <c r="Q29" s="152">
        <v>3</v>
      </c>
      <c r="R29" s="152">
        <v>0</v>
      </c>
      <c r="S29" s="152">
        <v>1</v>
      </c>
      <c r="T29" s="152">
        <v>8</v>
      </c>
      <c r="U29" s="152">
        <v>2</v>
      </c>
      <c r="V29" s="152">
        <v>32</v>
      </c>
      <c r="W29" s="152">
        <v>23</v>
      </c>
      <c r="X29" s="152">
        <v>2</v>
      </c>
      <c r="Y29" s="152">
        <v>1623</v>
      </c>
      <c r="Z29" s="154"/>
      <c r="AA29" s="152">
        <v>0</v>
      </c>
      <c r="AB29" s="152">
        <v>0</v>
      </c>
      <c r="AC29" s="152">
        <v>0</v>
      </c>
      <c r="AD29" s="152">
        <v>0</v>
      </c>
      <c r="AE29" s="180"/>
      <c r="AF29" s="181"/>
      <c r="AG29" s="156">
        <f t="shared" si="1"/>
        <v>7.4526572999389122</v>
      </c>
      <c r="AH29" s="156">
        <f t="shared" si="0"/>
        <v>81.147540983606561</v>
      </c>
      <c r="AI29" s="156">
        <f t="shared" si="2"/>
        <v>122.17470983506415</v>
      </c>
      <c r="AJ29" s="156">
        <f t="shared" si="4"/>
        <v>100</v>
      </c>
      <c r="AK29" s="156">
        <f t="shared" si="3"/>
        <v>1.639344262295082</v>
      </c>
      <c r="AL29" s="157"/>
    </row>
    <row r="30" spans="2:38" ht="24" customHeight="1" x14ac:dyDescent="0.2">
      <c r="B30" s="182"/>
      <c r="C30" s="179" t="s">
        <v>115</v>
      </c>
      <c r="D30" s="179"/>
      <c r="E30" s="151"/>
      <c r="F30" s="152">
        <v>884</v>
      </c>
      <c r="G30" s="152">
        <v>81</v>
      </c>
      <c r="H30" s="152">
        <v>74</v>
      </c>
      <c r="I30" s="152">
        <v>20</v>
      </c>
      <c r="J30" s="152">
        <v>1</v>
      </c>
      <c r="K30" s="152">
        <v>2</v>
      </c>
      <c r="L30" s="152">
        <v>1</v>
      </c>
      <c r="M30" s="152">
        <v>0</v>
      </c>
      <c r="N30" s="153">
        <v>3</v>
      </c>
      <c r="O30" s="152">
        <v>0</v>
      </c>
      <c r="P30" s="152">
        <v>20</v>
      </c>
      <c r="Q30" s="152">
        <v>1</v>
      </c>
      <c r="R30" s="152">
        <v>0</v>
      </c>
      <c r="S30" s="152">
        <v>0</v>
      </c>
      <c r="T30" s="152">
        <v>6</v>
      </c>
      <c r="U30" s="152">
        <v>1</v>
      </c>
      <c r="V30" s="152">
        <v>25</v>
      </c>
      <c r="W30" s="152">
        <v>7</v>
      </c>
      <c r="X30" s="152">
        <v>1</v>
      </c>
      <c r="Y30" s="152">
        <v>778</v>
      </c>
      <c r="Z30" s="154"/>
      <c r="AA30" s="152">
        <v>0</v>
      </c>
      <c r="AB30" s="152">
        <v>0</v>
      </c>
      <c r="AC30" s="152">
        <v>0</v>
      </c>
      <c r="AD30" s="152">
        <v>0</v>
      </c>
      <c r="AE30" s="180"/>
      <c r="AF30" s="181"/>
      <c r="AG30" s="156">
        <f t="shared" si="1"/>
        <v>9.1628959276018094</v>
      </c>
      <c r="AH30" s="156">
        <f t="shared" si="0"/>
        <v>91.358024691358025</v>
      </c>
      <c r="AI30" s="156">
        <f t="shared" si="2"/>
        <v>339.36651583710409</v>
      </c>
      <c r="AJ30" s="156">
        <f t="shared" si="4"/>
        <v>66.666666666666657</v>
      </c>
      <c r="AK30" s="156">
        <f t="shared" si="3"/>
        <v>3.7037037037037033</v>
      </c>
      <c r="AL30" s="157"/>
    </row>
    <row r="31" spans="2:38" ht="24" customHeight="1" x14ac:dyDescent="0.2">
      <c r="B31" s="182"/>
      <c r="C31" s="179" t="s">
        <v>116</v>
      </c>
      <c r="D31" s="179"/>
      <c r="E31" s="151"/>
      <c r="F31" s="152">
        <v>600</v>
      </c>
      <c r="G31" s="152">
        <v>57</v>
      </c>
      <c r="H31" s="152">
        <v>55</v>
      </c>
      <c r="I31" s="152">
        <v>16</v>
      </c>
      <c r="J31" s="152">
        <v>0</v>
      </c>
      <c r="K31" s="152">
        <v>1</v>
      </c>
      <c r="L31" s="152">
        <v>0</v>
      </c>
      <c r="M31" s="152">
        <v>0</v>
      </c>
      <c r="N31" s="153">
        <v>1</v>
      </c>
      <c r="O31" s="152">
        <v>0</v>
      </c>
      <c r="P31" s="152">
        <v>8</v>
      </c>
      <c r="Q31" s="152">
        <v>1</v>
      </c>
      <c r="R31" s="152">
        <v>0</v>
      </c>
      <c r="S31" s="152">
        <v>0</v>
      </c>
      <c r="T31" s="152">
        <v>3</v>
      </c>
      <c r="U31" s="152">
        <v>3</v>
      </c>
      <c r="V31" s="152">
        <v>28</v>
      </c>
      <c r="W31" s="152">
        <v>2</v>
      </c>
      <c r="X31" s="152">
        <v>0</v>
      </c>
      <c r="Y31" s="152">
        <v>558</v>
      </c>
      <c r="Z31" s="154"/>
      <c r="AA31" s="152">
        <v>0</v>
      </c>
      <c r="AB31" s="152">
        <v>0</v>
      </c>
      <c r="AC31" s="152">
        <v>0</v>
      </c>
      <c r="AD31" s="152">
        <v>0</v>
      </c>
      <c r="AE31" s="180"/>
      <c r="AF31" s="181"/>
      <c r="AG31" s="156">
        <f t="shared" si="1"/>
        <v>9.5</v>
      </c>
      <c r="AH31" s="156">
        <f t="shared" si="0"/>
        <v>96.491228070175438</v>
      </c>
      <c r="AI31" s="156">
        <f t="shared" si="2"/>
        <v>166.66666666666669</v>
      </c>
      <c r="AJ31" s="156">
        <f t="shared" si="4"/>
        <v>100</v>
      </c>
      <c r="AK31" s="156">
        <f t="shared" si="3"/>
        <v>1.7543859649122806</v>
      </c>
      <c r="AL31" s="157"/>
    </row>
    <row r="32" spans="2:38" ht="24" customHeight="1" thickBot="1" x14ac:dyDescent="0.25">
      <c r="B32" s="182"/>
      <c r="C32" s="184" t="s">
        <v>117</v>
      </c>
      <c r="D32" s="185"/>
      <c r="E32" s="186"/>
      <c r="F32" s="187">
        <v>385</v>
      </c>
      <c r="G32" s="187">
        <v>41</v>
      </c>
      <c r="H32" s="187">
        <v>34</v>
      </c>
      <c r="I32" s="187">
        <v>8</v>
      </c>
      <c r="J32" s="187">
        <v>0</v>
      </c>
      <c r="K32" s="187">
        <v>1</v>
      </c>
      <c r="L32" s="187">
        <v>0</v>
      </c>
      <c r="M32" s="187">
        <v>0</v>
      </c>
      <c r="N32" s="188">
        <v>1</v>
      </c>
      <c r="O32" s="187">
        <v>2</v>
      </c>
      <c r="P32" s="187">
        <v>9</v>
      </c>
      <c r="Q32" s="187">
        <v>0</v>
      </c>
      <c r="R32" s="187">
        <v>0</v>
      </c>
      <c r="S32" s="187">
        <v>0</v>
      </c>
      <c r="T32" s="187">
        <v>2</v>
      </c>
      <c r="U32" s="187">
        <v>1</v>
      </c>
      <c r="V32" s="187">
        <v>12</v>
      </c>
      <c r="W32" s="187">
        <v>7</v>
      </c>
      <c r="X32" s="187">
        <v>0</v>
      </c>
      <c r="Y32" s="187">
        <v>352</v>
      </c>
      <c r="Z32" s="189"/>
      <c r="AA32" s="187">
        <v>0</v>
      </c>
      <c r="AB32" s="187">
        <v>0</v>
      </c>
      <c r="AC32" s="187">
        <v>0</v>
      </c>
      <c r="AD32" s="187">
        <v>0</v>
      </c>
      <c r="AE32" s="190"/>
      <c r="AF32" s="191"/>
      <c r="AG32" s="192">
        <f t="shared" si="1"/>
        <v>10.649350649350648</v>
      </c>
      <c r="AH32" s="192">
        <f t="shared" si="0"/>
        <v>82.926829268292678</v>
      </c>
      <c r="AI32" s="192">
        <f t="shared" si="2"/>
        <v>259.74025974025972</v>
      </c>
      <c r="AJ32" s="192">
        <f t="shared" si="4"/>
        <v>100</v>
      </c>
      <c r="AK32" s="192">
        <f t="shared" si="3"/>
        <v>2.4390243902439024</v>
      </c>
      <c r="AL32" s="157"/>
    </row>
    <row r="33" spans="2:38" ht="24" customHeight="1" thickBot="1" x14ac:dyDescent="0.25">
      <c r="B33" s="193"/>
      <c r="C33" s="194" t="s">
        <v>118</v>
      </c>
      <c r="D33" s="195"/>
      <c r="E33" s="196"/>
      <c r="F33" s="197">
        <v>9210</v>
      </c>
      <c r="G33" s="197">
        <v>592</v>
      </c>
      <c r="H33" s="197">
        <v>518</v>
      </c>
      <c r="I33" s="197">
        <v>129</v>
      </c>
      <c r="J33" s="197">
        <v>3</v>
      </c>
      <c r="K33" s="197">
        <v>8</v>
      </c>
      <c r="L33" s="197">
        <v>1</v>
      </c>
      <c r="M33" s="197">
        <v>1</v>
      </c>
      <c r="N33" s="197">
        <v>12</v>
      </c>
      <c r="O33" s="197">
        <v>2</v>
      </c>
      <c r="P33" s="197">
        <v>163</v>
      </c>
      <c r="Q33" s="197">
        <v>10</v>
      </c>
      <c r="R33" s="197">
        <v>3</v>
      </c>
      <c r="S33" s="197">
        <v>1</v>
      </c>
      <c r="T33" s="197">
        <v>29</v>
      </c>
      <c r="U33" s="197">
        <v>15</v>
      </c>
      <c r="V33" s="197">
        <v>167</v>
      </c>
      <c r="W33" s="197">
        <v>74</v>
      </c>
      <c r="X33" s="197">
        <v>6</v>
      </c>
      <c r="Y33" s="197">
        <v>9489</v>
      </c>
      <c r="Z33" s="198"/>
      <c r="AA33" s="197">
        <v>0</v>
      </c>
      <c r="AB33" s="197">
        <v>0</v>
      </c>
      <c r="AC33" s="197">
        <v>0</v>
      </c>
      <c r="AD33" s="197">
        <v>0</v>
      </c>
      <c r="AE33" s="199"/>
      <c r="AF33" s="200"/>
      <c r="AG33" s="201">
        <f t="shared" si="1"/>
        <v>6.4277958740499468</v>
      </c>
      <c r="AH33" s="201">
        <f t="shared" si="0"/>
        <v>87.5</v>
      </c>
      <c r="AI33" s="201">
        <f t="shared" si="2"/>
        <v>130.29315960912052</v>
      </c>
      <c r="AJ33" s="201">
        <f t="shared" si="4"/>
        <v>66.666666666666657</v>
      </c>
      <c r="AK33" s="201">
        <f t="shared" si="3"/>
        <v>2.0270270270270272</v>
      </c>
      <c r="AL33" s="175"/>
    </row>
    <row r="34" spans="2:38" ht="24" customHeight="1" thickTop="1" x14ac:dyDescent="0.2">
      <c r="B34" s="167"/>
      <c r="C34" s="168" t="s">
        <v>107</v>
      </c>
      <c r="D34" s="169"/>
      <c r="E34" s="170"/>
      <c r="F34" s="171">
        <v>16166</v>
      </c>
      <c r="G34" s="171">
        <v>1310</v>
      </c>
      <c r="H34" s="171">
        <v>1101</v>
      </c>
      <c r="I34" s="171">
        <v>268</v>
      </c>
      <c r="J34" s="171">
        <v>13</v>
      </c>
      <c r="K34" s="171">
        <v>21</v>
      </c>
      <c r="L34" s="171">
        <v>4</v>
      </c>
      <c r="M34" s="171">
        <v>5</v>
      </c>
      <c r="N34" s="171">
        <v>39</v>
      </c>
      <c r="O34" s="171">
        <v>5</v>
      </c>
      <c r="P34" s="171">
        <v>243</v>
      </c>
      <c r="Q34" s="171">
        <v>46</v>
      </c>
      <c r="R34" s="171">
        <v>9</v>
      </c>
      <c r="S34" s="171">
        <v>8</v>
      </c>
      <c r="T34" s="171">
        <v>130</v>
      </c>
      <c r="U34" s="171">
        <v>40</v>
      </c>
      <c r="V34" s="171">
        <v>359</v>
      </c>
      <c r="W34" s="171">
        <v>209</v>
      </c>
      <c r="X34" s="171">
        <v>14</v>
      </c>
      <c r="Y34" s="171">
        <v>16489</v>
      </c>
      <c r="Z34" s="172"/>
      <c r="AA34" s="171">
        <v>0</v>
      </c>
      <c r="AB34" s="171">
        <v>0</v>
      </c>
      <c r="AC34" s="171">
        <v>0</v>
      </c>
      <c r="AD34" s="171">
        <v>0</v>
      </c>
      <c r="AE34" s="206"/>
      <c r="AF34" s="207"/>
      <c r="AG34" s="174">
        <f t="shared" si="1"/>
        <v>8.1034269454410488</v>
      </c>
      <c r="AH34" s="174">
        <f t="shared" si="0"/>
        <v>84.045801526717554</v>
      </c>
      <c r="AI34" s="174">
        <f t="shared" si="2"/>
        <v>241.24706173450451</v>
      </c>
      <c r="AJ34" s="174">
        <f>K34/N34*100</f>
        <v>53.846153846153847</v>
      </c>
      <c r="AK34" s="174">
        <f t="shared" si="3"/>
        <v>2.9770992366412212</v>
      </c>
      <c r="AL34" s="175"/>
    </row>
    <row r="35" spans="2:38" ht="39.950000000000003" customHeight="1" x14ac:dyDescent="0.25">
      <c r="B35" s="82" t="s">
        <v>120</v>
      </c>
      <c r="E35" s="84"/>
      <c r="F35" s="84"/>
      <c r="T35" s="209"/>
      <c r="U35" s="209"/>
      <c r="V35" s="209"/>
      <c r="W35" s="209"/>
      <c r="AD35" s="86"/>
    </row>
    <row r="36" spans="2:38" ht="23.25" customHeight="1" x14ac:dyDescent="0.2">
      <c r="B36" s="88" t="s">
        <v>121</v>
      </c>
      <c r="C36" s="89"/>
      <c r="X36" s="86"/>
      <c r="Y36" s="86"/>
      <c r="Z36" s="86"/>
      <c r="AA36" s="86"/>
      <c r="AB36" s="86"/>
      <c r="AC36" s="86"/>
      <c r="AD36" s="86"/>
      <c r="AE36" s="95"/>
      <c r="AF36" s="95"/>
      <c r="AG36" s="95"/>
      <c r="AH36" s="96"/>
      <c r="AI36" s="96"/>
      <c r="AJ36" s="96"/>
      <c r="AK36" s="97" t="s">
        <v>122</v>
      </c>
      <c r="AL36" s="86"/>
    </row>
    <row r="37" spans="2:38" ht="24.95" customHeight="1" x14ac:dyDescent="0.2">
      <c r="B37" s="98" t="s">
        <v>3</v>
      </c>
      <c r="C37" s="99"/>
      <c r="D37" s="100"/>
      <c r="E37" s="101" t="s">
        <v>4</v>
      </c>
      <c r="F37" s="102" t="s">
        <v>95</v>
      </c>
      <c r="G37" s="103" t="s">
        <v>6</v>
      </c>
      <c r="H37" s="103" t="s">
        <v>7</v>
      </c>
      <c r="I37" s="104" t="s">
        <v>96</v>
      </c>
      <c r="J37" s="99"/>
      <c r="K37" s="99"/>
      <c r="L37" s="99"/>
      <c r="M37" s="99"/>
      <c r="N37" s="99"/>
      <c r="O37" s="105"/>
      <c r="P37" s="105"/>
      <c r="Q37" s="105"/>
      <c r="R37" s="105"/>
      <c r="S37" s="105"/>
      <c r="T37" s="105"/>
      <c r="U37" s="105"/>
      <c r="V37" s="106"/>
      <c r="W37" s="101" t="s">
        <v>9</v>
      </c>
      <c r="X37" s="101" t="s">
        <v>10</v>
      </c>
      <c r="Y37" s="107" t="s">
        <v>11</v>
      </c>
      <c r="Z37" s="108" t="s">
        <v>12</v>
      </c>
      <c r="AA37" s="34" t="s">
        <v>13</v>
      </c>
      <c r="AB37" s="34"/>
      <c r="AC37" s="34"/>
      <c r="AD37" s="34"/>
      <c r="AE37" s="109" t="s">
        <v>14</v>
      </c>
      <c r="AF37" s="110" t="s">
        <v>123</v>
      </c>
      <c r="AG37" s="109" t="s">
        <v>16</v>
      </c>
      <c r="AH37" s="109" t="s">
        <v>17</v>
      </c>
      <c r="AI37" s="109" t="s">
        <v>18</v>
      </c>
      <c r="AJ37" s="109" t="s">
        <v>19</v>
      </c>
      <c r="AK37" s="109" t="s">
        <v>20</v>
      </c>
      <c r="AL37" s="111"/>
    </row>
    <row r="38" spans="2:38" ht="31.5" customHeight="1" x14ac:dyDescent="0.2">
      <c r="B38" s="112"/>
      <c r="C38" s="113"/>
      <c r="D38" s="114"/>
      <c r="E38" s="115"/>
      <c r="F38" s="116"/>
      <c r="G38" s="115"/>
      <c r="H38" s="115"/>
      <c r="I38" s="117" t="s">
        <v>21</v>
      </c>
      <c r="J38" s="118" t="s">
        <v>99</v>
      </c>
      <c r="K38" s="46"/>
      <c r="L38" s="46"/>
      <c r="M38" s="46"/>
      <c r="N38" s="46"/>
      <c r="O38" s="119" t="s">
        <v>23</v>
      </c>
      <c r="P38" s="103" t="s">
        <v>24</v>
      </c>
      <c r="Q38" s="103" t="s">
        <v>25</v>
      </c>
      <c r="R38" s="103" t="s">
        <v>26</v>
      </c>
      <c r="S38" s="120" t="s">
        <v>27</v>
      </c>
      <c r="T38" s="120" t="s">
        <v>28</v>
      </c>
      <c r="U38" s="103" t="s">
        <v>29</v>
      </c>
      <c r="V38" s="103" t="s">
        <v>30</v>
      </c>
      <c r="W38" s="115"/>
      <c r="X38" s="115"/>
      <c r="Y38" s="107"/>
      <c r="Z38" s="108"/>
      <c r="AA38" s="121" t="s">
        <v>100</v>
      </c>
      <c r="AB38" s="121"/>
      <c r="AC38" s="121" t="s">
        <v>32</v>
      </c>
      <c r="AD38" s="121"/>
      <c r="AE38" s="122"/>
      <c r="AF38" s="123"/>
      <c r="AG38" s="122"/>
      <c r="AH38" s="122"/>
      <c r="AI38" s="122"/>
      <c r="AJ38" s="122"/>
      <c r="AK38" s="122"/>
      <c r="AL38" s="111"/>
    </row>
    <row r="39" spans="2:38" ht="24.95" customHeight="1" x14ac:dyDescent="0.2">
      <c r="B39" s="112"/>
      <c r="C39" s="113"/>
      <c r="D39" s="114"/>
      <c r="E39" s="115"/>
      <c r="F39" s="116"/>
      <c r="G39" s="115"/>
      <c r="H39" s="115"/>
      <c r="I39" s="124"/>
      <c r="J39" s="125" t="s">
        <v>37</v>
      </c>
      <c r="K39" s="126" t="s">
        <v>38</v>
      </c>
      <c r="L39" s="127"/>
      <c r="M39" s="128" t="s">
        <v>39</v>
      </c>
      <c r="N39" s="118" t="s">
        <v>40</v>
      </c>
      <c r="O39" s="129"/>
      <c r="P39" s="115"/>
      <c r="Q39" s="115"/>
      <c r="R39" s="115"/>
      <c r="S39" s="130"/>
      <c r="T39" s="130"/>
      <c r="U39" s="115"/>
      <c r="V39" s="115"/>
      <c r="W39" s="115"/>
      <c r="X39" s="115"/>
      <c r="Y39" s="107"/>
      <c r="Z39" s="108"/>
      <c r="AA39" s="121" t="s">
        <v>33</v>
      </c>
      <c r="AB39" s="121" t="s">
        <v>101</v>
      </c>
      <c r="AC39" s="121" t="s">
        <v>35</v>
      </c>
      <c r="AD39" s="121" t="s">
        <v>102</v>
      </c>
      <c r="AE39" s="122"/>
      <c r="AF39" s="123"/>
      <c r="AG39" s="122"/>
      <c r="AH39" s="122"/>
      <c r="AI39" s="122"/>
      <c r="AJ39" s="122"/>
      <c r="AK39" s="122"/>
      <c r="AL39" s="111"/>
    </row>
    <row r="40" spans="2:38" ht="24.95" customHeight="1" x14ac:dyDescent="0.2">
      <c r="B40" s="112"/>
      <c r="C40" s="113"/>
      <c r="D40" s="114"/>
      <c r="E40" s="115"/>
      <c r="F40" s="116"/>
      <c r="G40" s="115"/>
      <c r="H40" s="115"/>
      <c r="I40" s="124"/>
      <c r="J40" s="46"/>
      <c r="K40" s="46"/>
      <c r="L40" s="131" t="s">
        <v>41</v>
      </c>
      <c r="M40" s="132"/>
      <c r="N40" s="46"/>
      <c r="O40" s="129"/>
      <c r="P40" s="115"/>
      <c r="Q40" s="115"/>
      <c r="R40" s="115"/>
      <c r="S40" s="130"/>
      <c r="T40" s="130"/>
      <c r="U40" s="115"/>
      <c r="V40" s="115"/>
      <c r="W40" s="115"/>
      <c r="X40" s="115"/>
      <c r="Y40" s="107"/>
      <c r="Z40" s="108"/>
      <c r="AA40" s="121"/>
      <c r="AB40" s="133"/>
      <c r="AC40" s="121"/>
      <c r="AD40" s="133"/>
      <c r="AE40" s="122"/>
      <c r="AF40" s="123"/>
      <c r="AG40" s="122"/>
      <c r="AH40" s="122"/>
      <c r="AI40" s="122"/>
      <c r="AJ40" s="122"/>
      <c r="AK40" s="122"/>
      <c r="AL40" s="111"/>
    </row>
    <row r="41" spans="2:38" ht="24.95" customHeight="1" x14ac:dyDescent="0.2">
      <c r="B41" s="112"/>
      <c r="C41" s="113"/>
      <c r="D41" s="114"/>
      <c r="E41" s="115"/>
      <c r="F41" s="116"/>
      <c r="G41" s="115"/>
      <c r="H41" s="115"/>
      <c r="I41" s="124"/>
      <c r="J41" s="46"/>
      <c r="K41" s="46"/>
      <c r="L41" s="134"/>
      <c r="M41" s="132"/>
      <c r="N41" s="46"/>
      <c r="O41" s="129"/>
      <c r="P41" s="115"/>
      <c r="Q41" s="115"/>
      <c r="R41" s="115"/>
      <c r="S41" s="130"/>
      <c r="T41" s="130"/>
      <c r="U41" s="115"/>
      <c r="V41" s="115"/>
      <c r="W41" s="115"/>
      <c r="X41" s="115"/>
      <c r="Y41" s="135"/>
      <c r="Z41" s="136"/>
      <c r="AA41" s="132"/>
      <c r="AB41" s="133"/>
      <c r="AC41" s="132"/>
      <c r="AD41" s="133"/>
      <c r="AE41" s="122"/>
      <c r="AF41" s="123"/>
      <c r="AG41" s="122"/>
      <c r="AH41" s="122"/>
      <c r="AI41" s="122"/>
      <c r="AJ41" s="122"/>
      <c r="AK41" s="122"/>
      <c r="AL41" s="111"/>
    </row>
    <row r="42" spans="2:38" ht="24.95" customHeight="1" x14ac:dyDescent="0.2">
      <c r="B42" s="137"/>
      <c r="C42" s="138"/>
      <c r="D42" s="139"/>
      <c r="E42" s="140"/>
      <c r="F42" s="141"/>
      <c r="G42" s="140"/>
      <c r="H42" s="140"/>
      <c r="I42" s="142"/>
      <c r="J42" s="46"/>
      <c r="K42" s="46"/>
      <c r="L42" s="143"/>
      <c r="M42" s="132"/>
      <c r="N42" s="46"/>
      <c r="O42" s="144"/>
      <c r="P42" s="140"/>
      <c r="Q42" s="140"/>
      <c r="R42" s="140"/>
      <c r="S42" s="145"/>
      <c r="T42" s="145"/>
      <c r="U42" s="140"/>
      <c r="V42" s="140"/>
      <c r="W42" s="140"/>
      <c r="X42" s="140"/>
      <c r="Y42" s="135"/>
      <c r="Z42" s="136"/>
      <c r="AA42" s="132"/>
      <c r="AB42" s="133"/>
      <c r="AC42" s="132"/>
      <c r="AD42" s="133"/>
      <c r="AE42" s="146"/>
      <c r="AF42" s="147"/>
      <c r="AG42" s="146"/>
      <c r="AH42" s="146"/>
      <c r="AI42" s="146"/>
      <c r="AJ42" s="146"/>
      <c r="AK42" s="146"/>
      <c r="AL42" s="111"/>
    </row>
    <row r="43" spans="2:38" ht="23.25" customHeight="1" x14ac:dyDescent="0.2"/>
    <row r="44" spans="2:38" ht="24" customHeight="1" x14ac:dyDescent="0.2">
      <c r="B44" s="148" t="s">
        <v>103</v>
      </c>
      <c r="C44" s="149"/>
      <c r="D44" s="150"/>
      <c r="E44" s="151"/>
      <c r="F44" s="152">
        <v>183</v>
      </c>
      <c r="G44" s="152">
        <v>3</v>
      </c>
      <c r="H44" s="152">
        <v>3</v>
      </c>
      <c r="I44" s="152">
        <v>2</v>
      </c>
      <c r="J44" s="152">
        <v>0</v>
      </c>
      <c r="K44" s="152">
        <v>0</v>
      </c>
      <c r="L44" s="152">
        <v>0</v>
      </c>
      <c r="M44" s="152">
        <v>0</v>
      </c>
      <c r="N44" s="153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52">
        <v>0</v>
      </c>
      <c r="V44" s="152">
        <v>1</v>
      </c>
      <c r="W44" s="152">
        <v>0</v>
      </c>
      <c r="X44" s="152">
        <v>0</v>
      </c>
      <c r="Y44" s="152">
        <v>296</v>
      </c>
      <c r="Z44" s="154">
        <v>10</v>
      </c>
      <c r="AA44" s="152">
        <v>0</v>
      </c>
      <c r="AB44" s="152">
        <v>0</v>
      </c>
      <c r="AC44" s="152">
        <v>0</v>
      </c>
      <c r="AD44" s="152">
        <v>0</v>
      </c>
      <c r="AE44" s="155"/>
      <c r="AF44" s="155"/>
      <c r="AG44" s="156">
        <f>G44/F44*100</f>
        <v>1.639344262295082</v>
      </c>
      <c r="AH44" s="156">
        <f>H44/G44*100</f>
        <v>100</v>
      </c>
      <c r="AI44" s="156" t="s">
        <v>56</v>
      </c>
      <c r="AJ44" s="156" t="s">
        <v>56</v>
      </c>
      <c r="AK44" s="156" t="s">
        <v>56</v>
      </c>
      <c r="AL44" s="157"/>
    </row>
    <row r="45" spans="2:38" ht="24" customHeight="1" thickBot="1" x14ac:dyDescent="0.25">
      <c r="B45" s="158" t="s">
        <v>106</v>
      </c>
      <c r="C45" s="159"/>
      <c r="D45" s="160"/>
      <c r="E45" s="161"/>
      <c r="F45" s="162">
        <v>251</v>
      </c>
      <c r="G45" s="162">
        <v>8</v>
      </c>
      <c r="H45" s="162">
        <v>6</v>
      </c>
      <c r="I45" s="162">
        <v>4</v>
      </c>
      <c r="J45" s="162">
        <v>0</v>
      </c>
      <c r="K45" s="162">
        <v>0</v>
      </c>
      <c r="L45" s="162">
        <v>0</v>
      </c>
      <c r="M45" s="162">
        <v>0</v>
      </c>
      <c r="N45" s="163">
        <v>0</v>
      </c>
      <c r="O45" s="162">
        <v>0</v>
      </c>
      <c r="P45" s="162">
        <v>1</v>
      </c>
      <c r="Q45" s="162">
        <v>0</v>
      </c>
      <c r="R45" s="162">
        <v>0</v>
      </c>
      <c r="S45" s="162">
        <v>0</v>
      </c>
      <c r="T45" s="162">
        <v>0</v>
      </c>
      <c r="U45" s="162">
        <v>0</v>
      </c>
      <c r="V45" s="162">
        <v>1</v>
      </c>
      <c r="W45" s="162">
        <v>2</v>
      </c>
      <c r="X45" s="162">
        <v>0</v>
      </c>
      <c r="Y45" s="162">
        <v>419</v>
      </c>
      <c r="Z45" s="164">
        <v>11</v>
      </c>
      <c r="AA45" s="162">
        <v>0</v>
      </c>
      <c r="AB45" s="162">
        <v>0</v>
      </c>
      <c r="AC45" s="162">
        <v>0</v>
      </c>
      <c r="AD45" s="162">
        <v>0</v>
      </c>
      <c r="AE45" s="165"/>
      <c r="AF45" s="165"/>
      <c r="AG45" s="166">
        <f>G45/F45*100</f>
        <v>3.1872509960159361</v>
      </c>
      <c r="AH45" s="166">
        <f t="shared" ref="AH45:AH68" si="5">H45/G45*100</f>
        <v>75</v>
      </c>
      <c r="AI45" s="166" t="s">
        <v>56</v>
      </c>
      <c r="AJ45" s="166" t="s">
        <v>56</v>
      </c>
      <c r="AK45" s="166" t="s">
        <v>56</v>
      </c>
      <c r="AL45" s="157"/>
    </row>
    <row r="46" spans="2:38" ht="24" customHeight="1" thickTop="1" x14ac:dyDescent="0.2">
      <c r="B46" s="167"/>
      <c r="C46" s="168" t="s">
        <v>107</v>
      </c>
      <c r="D46" s="169"/>
      <c r="E46" s="170"/>
      <c r="F46" s="171">
        <v>434</v>
      </c>
      <c r="G46" s="171">
        <v>11</v>
      </c>
      <c r="H46" s="171">
        <v>9</v>
      </c>
      <c r="I46" s="171">
        <v>6</v>
      </c>
      <c r="J46" s="171">
        <v>0</v>
      </c>
      <c r="K46" s="171">
        <v>0</v>
      </c>
      <c r="L46" s="171">
        <v>0</v>
      </c>
      <c r="M46" s="171">
        <v>0</v>
      </c>
      <c r="N46" s="171">
        <v>0</v>
      </c>
      <c r="O46" s="171">
        <v>0</v>
      </c>
      <c r="P46" s="171">
        <v>1</v>
      </c>
      <c r="Q46" s="171">
        <v>0</v>
      </c>
      <c r="R46" s="171">
        <v>0</v>
      </c>
      <c r="S46" s="171">
        <v>0</v>
      </c>
      <c r="T46" s="171">
        <v>0</v>
      </c>
      <c r="U46" s="171">
        <v>0</v>
      </c>
      <c r="V46" s="171">
        <v>2</v>
      </c>
      <c r="W46" s="171">
        <v>2</v>
      </c>
      <c r="X46" s="171">
        <v>0</v>
      </c>
      <c r="Y46" s="171">
        <v>715</v>
      </c>
      <c r="Z46" s="172">
        <v>0</v>
      </c>
      <c r="AA46" s="171">
        <v>0</v>
      </c>
      <c r="AB46" s="171">
        <v>0</v>
      </c>
      <c r="AC46" s="171">
        <v>0</v>
      </c>
      <c r="AD46" s="171">
        <v>0</v>
      </c>
      <c r="AE46" s="173"/>
      <c r="AF46" s="173"/>
      <c r="AG46" s="174">
        <f>G46/F46*100</f>
        <v>2.5345622119815667</v>
      </c>
      <c r="AH46" s="174">
        <f t="shared" si="5"/>
        <v>81.818181818181827</v>
      </c>
      <c r="AI46" s="174" t="s">
        <v>56</v>
      </c>
      <c r="AJ46" s="174" t="s">
        <v>56</v>
      </c>
      <c r="AK46" s="174" t="s">
        <v>56</v>
      </c>
      <c r="AL46" s="175"/>
    </row>
    <row r="47" spans="2:38" ht="23.25" customHeight="1" x14ac:dyDescent="0.2">
      <c r="E47" s="176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95"/>
      <c r="AF47" s="95"/>
      <c r="AG47" s="95"/>
      <c r="AH47" s="95"/>
      <c r="AI47" s="95"/>
      <c r="AJ47" s="95"/>
      <c r="AK47" s="95"/>
      <c r="AL47" s="177"/>
    </row>
    <row r="48" spans="2:38" ht="24" customHeight="1" x14ac:dyDescent="0.2">
      <c r="B48" s="178"/>
      <c r="C48" s="179" t="s">
        <v>108</v>
      </c>
      <c r="D48" s="179"/>
      <c r="E48" s="151"/>
      <c r="F48" s="152">
        <v>669</v>
      </c>
      <c r="G48" s="152">
        <v>31</v>
      </c>
      <c r="H48" s="152">
        <v>20</v>
      </c>
      <c r="I48" s="152">
        <v>7</v>
      </c>
      <c r="J48" s="152">
        <v>0</v>
      </c>
      <c r="K48" s="152">
        <v>0</v>
      </c>
      <c r="L48" s="152">
        <v>0</v>
      </c>
      <c r="M48" s="152">
        <v>0</v>
      </c>
      <c r="N48" s="153">
        <v>0</v>
      </c>
      <c r="O48" s="152">
        <v>0</v>
      </c>
      <c r="P48" s="152">
        <v>2</v>
      </c>
      <c r="Q48" s="152">
        <v>0</v>
      </c>
      <c r="R48" s="152">
        <v>2</v>
      </c>
      <c r="S48" s="152">
        <v>0</v>
      </c>
      <c r="T48" s="152">
        <v>1</v>
      </c>
      <c r="U48" s="152">
        <v>2</v>
      </c>
      <c r="V48" s="152">
        <v>7</v>
      </c>
      <c r="W48" s="152">
        <v>11</v>
      </c>
      <c r="X48" s="152">
        <v>0</v>
      </c>
      <c r="Y48" s="152">
        <v>713</v>
      </c>
      <c r="Z48" s="152">
        <v>479</v>
      </c>
      <c r="AA48" s="152">
        <v>0</v>
      </c>
      <c r="AB48" s="152">
        <v>0</v>
      </c>
      <c r="AC48" s="152">
        <v>0</v>
      </c>
      <c r="AD48" s="152">
        <v>0</v>
      </c>
      <c r="AE48" s="155"/>
      <c r="AF48" s="155"/>
      <c r="AG48" s="156">
        <f t="shared" ref="AG48:AG68" si="6">G48/F48*100</f>
        <v>4.6337817638266072</v>
      </c>
      <c r="AH48" s="156">
        <f t="shared" si="5"/>
        <v>64.516129032258064</v>
      </c>
      <c r="AI48" s="156" t="s">
        <v>56</v>
      </c>
      <c r="AJ48" s="156" t="s">
        <v>56</v>
      </c>
      <c r="AK48" s="156" t="s">
        <v>56</v>
      </c>
      <c r="AL48" s="157"/>
    </row>
    <row r="49" spans="2:38" ht="24" customHeight="1" x14ac:dyDescent="0.2">
      <c r="B49" s="182"/>
      <c r="C49" s="179" t="s">
        <v>109</v>
      </c>
      <c r="D49" s="179"/>
      <c r="E49" s="151"/>
      <c r="F49" s="152">
        <v>1010</v>
      </c>
      <c r="G49" s="152">
        <v>45</v>
      </c>
      <c r="H49" s="152">
        <v>38</v>
      </c>
      <c r="I49" s="152">
        <v>14</v>
      </c>
      <c r="J49" s="152">
        <v>0</v>
      </c>
      <c r="K49" s="152">
        <v>0</v>
      </c>
      <c r="L49" s="152">
        <v>0</v>
      </c>
      <c r="M49" s="152">
        <v>0</v>
      </c>
      <c r="N49" s="153">
        <v>0</v>
      </c>
      <c r="O49" s="152">
        <v>0</v>
      </c>
      <c r="P49" s="152">
        <v>5</v>
      </c>
      <c r="Q49" s="152">
        <v>1</v>
      </c>
      <c r="R49" s="152">
        <v>0</v>
      </c>
      <c r="S49" s="152">
        <v>1</v>
      </c>
      <c r="T49" s="152">
        <v>3</v>
      </c>
      <c r="U49" s="152">
        <v>1</v>
      </c>
      <c r="V49" s="152">
        <v>16</v>
      </c>
      <c r="W49" s="152">
        <v>7</v>
      </c>
      <c r="X49" s="152">
        <v>1</v>
      </c>
      <c r="Y49" s="152">
        <v>1057</v>
      </c>
      <c r="Z49" s="152">
        <v>725</v>
      </c>
      <c r="AA49" s="152">
        <v>0</v>
      </c>
      <c r="AB49" s="152">
        <v>0</v>
      </c>
      <c r="AC49" s="152">
        <v>0</v>
      </c>
      <c r="AD49" s="152">
        <v>0</v>
      </c>
      <c r="AE49" s="155"/>
      <c r="AF49" s="155"/>
      <c r="AG49" s="156">
        <f t="shared" si="6"/>
        <v>4.455445544554455</v>
      </c>
      <c r="AH49" s="156">
        <f t="shared" si="5"/>
        <v>84.444444444444443</v>
      </c>
      <c r="AI49" s="156" t="s">
        <v>56</v>
      </c>
      <c r="AJ49" s="156" t="s">
        <v>56</v>
      </c>
      <c r="AK49" s="156" t="s">
        <v>56</v>
      </c>
      <c r="AL49" s="157"/>
    </row>
    <row r="50" spans="2:38" ht="24" customHeight="1" x14ac:dyDescent="0.2">
      <c r="B50" s="182"/>
      <c r="C50" s="179" t="s">
        <v>110</v>
      </c>
      <c r="D50" s="179"/>
      <c r="E50" s="151"/>
      <c r="F50" s="152">
        <v>1116</v>
      </c>
      <c r="G50" s="152">
        <v>67</v>
      </c>
      <c r="H50" s="152">
        <v>58</v>
      </c>
      <c r="I50" s="152">
        <v>20</v>
      </c>
      <c r="J50" s="152">
        <v>0</v>
      </c>
      <c r="K50" s="152">
        <v>0</v>
      </c>
      <c r="L50" s="152">
        <v>0</v>
      </c>
      <c r="M50" s="152">
        <v>0</v>
      </c>
      <c r="N50" s="153">
        <v>0</v>
      </c>
      <c r="O50" s="152">
        <v>0</v>
      </c>
      <c r="P50" s="152">
        <v>11</v>
      </c>
      <c r="Q50" s="152">
        <v>1</v>
      </c>
      <c r="R50" s="152">
        <v>2</v>
      </c>
      <c r="S50" s="152">
        <v>0</v>
      </c>
      <c r="T50" s="152">
        <v>3</v>
      </c>
      <c r="U50" s="152">
        <v>1</v>
      </c>
      <c r="V50" s="152">
        <v>22</v>
      </c>
      <c r="W50" s="152">
        <v>9</v>
      </c>
      <c r="X50" s="152">
        <v>0</v>
      </c>
      <c r="Y50" s="152">
        <v>1146</v>
      </c>
      <c r="Z50" s="152">
        <v>775</v>
      </c>
      <c r="AA50" s="152">
        <v>0</v>
      </c>
      <c r="AB50" s="152">
        <v>0</v>
      </c>
      <c r="AC50" s="152">
        <v>0</v>
      </c>
      <c r="AD50" s="152">
        <v>0</v>
      </c>
      <c r="AE50" s="155"/>
      <c r="AF50" s="155"/>
      <c r="AG50" s="156">
        <f t="shared" si="6"/>
        <v>6.0035842293906807</v>
      </c>
      <c r="AH50" s="156">
        <f t="shared" si="5"/>
        <v>86.567164179104466</v>
      </c>
      <c r="AI50" s="156" t="s">
        <v>56</v>
      </c>
      <c r="AJ50" s="156" t="s">
        <v>56</v>
      </c>
      <c r="AK50" s="156" t="s">
        <v>56</v>
      </c>
      <c r="AL50" s="157"/>
    </row>
    <row r="51" spans="2:38" ht="24" customHeight="1" x14ac:dyDescent="0.2">
      <c r="B51" s="182"/>
      <c r="C51" s="179" t="s">
        <v>111</v>
      </c>
      <c r="D51" s="179"/>
      <c r="E51" s="151"/>
      <c r="F51" s="152">
        <v>1470</v>
      </c>
      <c r="G51" s="152">
        <v>79</v>
      </c>
      <c r="H51" s="152">
        <v>64</v>
      </c>
      <c r="I51" s="152">
        <v>17</v>
      </c>
      <c r="J51" s="152">
        <v>1</v>
      </c>
      <c r="K51" s="152">
        <v>1</v>
      </c>
      <c r="L51" s="152">
        <v>0</v>
      </c>
      <c r="M51" s="152">
        <v>0</v>
      </c>
      <c r="N51" s="153">
        <v>2</v>
      </c>
      <c r="O51" s="152">
        <v>0</v>
      </c>
      <c r="P51" s="152">
        <v>15</v>
      </c>
      <c r="Q51" s="152">
        <v>1</v>
      </c>
      <c r="R51" s="152">
        <v>0</v>
      </c>
      <c r="S51" s="152">
        <v>1</v>
      </c>
      <c r="T51" s="152">
        <v>5</v>
      </c>
      <c r="U51" s="152">
        <v>1</v>
      </c>
      <c r="V51" s="152">
        <v>22</v>
      </c>
      <c r="W51" s="152">
        <v>15</v>
      </c>
      <c r="X51" s="152">
        <v>0</v>
      </c>
      <c r="Y51" s="152">
        <v>1684</v>
      </c>
      <c r="Z51" s="152">
        <v>1033</v>
      </c>
      <c r="AA51" s="152">
        <v>0</v>
      </c>
      <c r="AB51" s="152">
        <v>0</v>
      </c>
      <c r="AC51" s="152">
        <v>0</v>
      </c>
      <c r="AD51" s="152">
        <v>0</v>
      </c>
      <c r="AE51" s="155"/>
      <c r="AF51" s="155"/>
      <c r="AG51" s="156">
        <f t="shared" si="6"/>
        <v>5.3741496598639458</v>
      </c>
      <c r="AH51" s="156">
        <f t="shared" si="5"/>
        <v>81.012658227848107</v>
      </c>
      <c r="AI51" s="156">
        <f t="shared" ref="AI51:AI68" si="7">N51/F51*100000</f>
        <v>136.05442176870747</v>
      </c>
      <c r="AJ51" s="156">
        <f t="shared" ref="AJ51:AJ67" si="8">K51/N51*100</f>
        <v>50</v>
      </c>
      <c r="AK51" s="156">
        <f t="shared" ref="AK51:AK68" si="9">N51/G51*100</f>
        <v>2.5316455696202533</v>
      </c>
      <c r="AL51" s="157"/>
    </row>
    <row r="52" spans="2:38" ht="24" customHeight="1" x14ac:dyDescent="0.2">
      <c r="B52" s="183" t="s">
        <v>112</v>
      </c>
      <c r="C52" s="179" t="s">
        <v>113</v>
      </c>
      <c r="D52" s="179"/>
      <c r="E52" s="151"/>
      <c r="F52" s="152">
        <v>3203</v>
      </c>
      <c r="G52" s="152">
        <v>220</v>
      </c>
      <c r="H52" s="152">
        <v>186</v>
      </c>
      <c r="I52" s="152">
        <v>48</v>
      </c>
      <c r="J52" s="152">
        <v>1</v>
      </c>
      <c r="K52" s="152">
        <v>1</v>
      </c>
      <c r="L52" s="152">
        <v>0</v>
      </c>
      <c r="M52" s="152">
        <v>0</v>
      </c>
      <c r="N52" s="153">
        <v>2</v>
      </c>
      <c r="O52" s="152">
        <v>3</v>
      </c>
      <c r="P52" s="152">
        <v>19</v>
      </c>
      <c r="Q52" s="152">
        <v>6</v>
      </c>
      <c r="R52" s="152">
        <v>1</v>
      </c>
      <c r="S52" s="152">
        <v>2</v>
      </c>
      <c r="T52" s="152">
        <v>30</v>
      </c>
      <c r="U52" s="152">
        <v>8</v>
      </c>
      <c r="V52" s="152">
        <v>77</v>
      </c>
      <c r="W52" s="152">
        <v>34</v>
      </c>
      <c r="X52" s="152">
        <v>0</v>
      </c>
      <c r="Y52" s="152">
        <v>3698</v>
      </c>
      <c r="Z52" s="152">
        <v>2210</v>
      </c>
      <c r="AA52" s="152">
        <v>0</v>
      </c>
      <c r="AB52" s="152">
        <v>0</v>
      </c>
      <c r="AC52" s="152">
        <v>0</v>
      </c>
      <c r="AD52" s="152">
        <v>0</v>
      </c>
      <c r="AE52" s="155"/>
      <c r="AF52" s="155"/>
      <c r="AG52" s="156">
        <f t="shared" si="6"/>
        <v>6.8685607243209486</v>
      </c>
      <c r="AH52" s="156">
        <f t="shared" si="5"/>
        <v>84.545454545454547</v>
      </c>
      <c r="AI52" s="156">
        <f t="shared" si="7"/>
        <v>62.441461130190447</v>
      </c>
      <c r="AJ52" s="156">
        <f t="shared" si="8"/>
        <v>50</v>
      </c>
      <c r="AK52" s="156">
        <f t="shared" si="9"/>
        <v>0.90909090909090906</v>
      </c>
      <c r="AL52" s="157"/>
    </row>
    <row r="53" spans="2:38" ht="24" customHeight="1" x14ac:dyDescent="0.2">
      <c r="B53" s="182"/>
      <c r="C53" s="179" t="s">
        <v>114</v>
      </c>
      <c r="D53" s="179"/>
      <c r="E53" s="151"/>
      <c r="F53" s="152">
        <v>8682</v>
      </c>
      <c r="G53" s="152">
        <v>671</v>
      </c>
      <c r="H53" s="152">
        <v>590</v>
      </c>
      <c r="I53" s="152">
        <v>171</v>
      </c>
      <c r="J53" s="152">
        <v>11</v>
      </c>
      <c r="K53" s="152">
        <v>19</v>
      </c>
      <c r="L53" s="152">
        <v>1</v>
      </c>
      <c r="M53" s="152">
        <v>7</v>
      </c>
      <c r="N53" s="153">
        <v>37</v>
      </c>
      <c r="O53" s="152">
        <v>2</v>
      </c>
      <c r="P53" s="152">
        <v>72</v>
      </c>
      <c r="Q53" s="152">
        <v>21</v>
      </c>
      <c r="R53" s="152">
        <v>5</v>
      </c>
      <c r="S53" s="152">
        <v>7</v>
      </c>
      <c r="T53" s="152">
        <v>58</v>
      </c>
      <c r="U53" s="152">
        <v>28</v>
      </c>
      <c r="V53" s="152">
        <v>216</v>
      </c>
      <c r="W53" s="152">
        <v>81</v>
      </c>
      <c r="X53" s="152">
        <v>8</v>
      </c>
      <c r="Y53" s="152">
        <v>9465</v>
      </c>
      <c r="Z53" s="152">
        <v>5796</v>
      </c>
      <c r="AA53" s="152">
        <v>0</v>
      </c>
      <c r="AB53" s="152">
        <v>0</v>
      </c>
      <c r="AC53" s="152">
        <v>0</v>
      </c>
      <c r="AD53" s="152">
        <v>0</v>
      </c>
      <c r="AE53" s="155"/>
      <c r="AF53" s="155"/>
      <c r="AG53" s="156">
        <f t="shared" si="6"/>
        <v>7.7286339553098369</v>
      </c>
      <c r="AH53" s="156">
        <f t="shared" si="5"/>
        <v>87.928464977645305</v>
      </c>
      <c r="AI53" s="156">
        <f t="shared" si="7"/>
        <v>426.16908546417875</v>
      </c>
      <c r="AJ53" s="156">
        <f t="shared" si="8"/>
        <v>51.351351351351347</v>
      </c>
      <c r="AK53" s="156">
        <f t="shared" si="9"/>
        <v>5.5141579731743668</v>
      </c>
      <c r="AL53" s="157"/>
    </row>
    <row r="54" spans="2:38" ht="24" customHeight="1" x14ac:dyDescent="0.2">
      <c r="B54" s="182"/>
      <c r="C54" s="179" t="s">
        <v>115</v>
      </c>
      <c r="D54" s="179"/>
      <c r="E54" s="151"/>
      <c r="F54" s="152">
        <v>8252</v>
      </c>
      <c r="G54" s="152">
        <v>688</v>
      </c>
      <c r="H54" s="152">
        <v>611</v>
      </c>
      <c r="I54" s="152">
        <v>177</v>
      </c>
      <c r="J54" s="152">
        <v>5</v>
      </c>
      <c r="K54" s="152">
        <v>24</v>
      </c>
      <c r="L54" s="152">
        <v>1</v>
      </c>
      <c r="M54" s="152">
        <v>4</v>
      </c>
      <c r="N54" s="153">
        <v>33</v>
      </c>
      <c r="O54" s="152">
        <v>4</v>
      </c>
      <c r="P54" s="152">
        <v>83</v>
      </c>
      <c r="Q54" s="152">
        <v>16</v>
      </c>
      <c r="R54" s="152">
        <v>2</v>
      </c>
      <c r="S54" s="152">
        <v>2</v>
      </c>
      <c r="T54" s="152">
        <v>72</v>
      </c>
      <c r="U54" s="152">
        <v>25</v>
      </c>
      <c r="V54" s="152">
        <v>221</v>
      </c>
      <c r="W54" s="152">
        <v>77</v>
      </c>
      <c r="X54" s="152">
        <v>7</v>
      </c>
      <c r="Y54" s="152">
        <v>7652</v>
      </c>
      <c r="Z54" s="152">
        <v>5528</v>
      </c>
      <c r="AA54" s="152">
        <v>0</v>
      </c>
      <c r="AB54" s="152">
        <v>0</v>
      </c>
      <c r="AC54" s="152">
        <v>0</v>
      </c>
      <c r="AD54" s="152">
        <v>0</v>
      </c>
      <c r="AE54" s="155"/>
      <c r="AF54" s="155"/>
      <c r="AG54" s="156">
        <f t="shared" si="6"/>
        <v>8.3373727581192441</v>
      </c>
      <c r="AH54" s="156">
        <f t="shared" si="5"/>
        <v>88.808139534883722</v>
      </c>
      <c r="AI54" s="156">
        <f t="shared" si="7"/>
        <v>399.9030538051382</v>
      </c>
      <c r="AJ54" s="156">
        <f t="shared" si="8"/>
        <v>72.727272727272734</v>
      </c>
      <c r="AK54" s="156">
        <f t="shared" si="9"/>
        <v>4.7965116279069768</v>
      </c>
      <c r="AL54" s="157"/>
    </row>
    <row r="55" spans="2:38" ht="24" customHeight="1" x14ac:dyDescent="0.2">
      <c r="B55" s="182"/>
      <c r="C55" s="179" t="s">
        <v>116</v>
      </c>
      <c r="D55" s="179"/>
      <c r="E55" s="151"/>
      <c r="F55" s="152">
        <v>6564</v>
      </c>
      <c r="G55" s="152">
        <v>580</v>
      </c>
      <c r="H55" s="152">
        <v>534</v>
      </c>
      <c r="I55" s="152">
        <v>140</v>
      </c>
      <c r="J55" s="152">
        <v>9</v>
      </c>
      <c r="K55" s="152">
        <v>26</v>
      </c>
      <c r="L55" s="152">
        <v>3</v>
      </c>
      <c r="M55" s="152">
        <v>8</v>
      </c>
      <c r="N55" s="153">
        <v>43</v>
      </c>
      <c r="O55" s="152">
        <v>1</v>
      </c>
      <c r="P55" s="152">
        <v>87</v>
      </c>
      <c r="Q55" s="152">
        <v>6</v>
      </c>
      <c r="R55" s="152">
        <v>1</v>
      </c>
      <c r="S55" s="152">
        <v>2</v>
      </c>
      <c r="T55" s="152">
        <v>68</v>
      </c>
      <c r="U55" s="152">
        <v>12</v>
      </c>
      <c r="V55" s="152">
        <v>205</v>
      </c>
      <c r="W55" s="152">
        <v>46</v>
      </c>
      <c r="X55" s="152">
        <v>3</v>
      </c>
      <c r="Y55" s="152">
        <v>6707</v>
      </c>
      <c r="Z55" s="152">
        <v>4555</v>
      </c>
      <c r="AA55" s="152">
        <v>0</v>
      </c>
      <c r="AB55" s="152">
        <v>0</v>
      </c>
      <c r="AC55" s="152">
        <v>0</v>
      </c>
      <c r="AD55" s="152">
        <v>0</v>
      </c>
      <c r="AE55" s="155"/>
      <c r="AF55" s="155"/>
      <c r="AG55" s="156">
        <f t="shared" si="6"/>
        <v>8.8360755636806836</v>
      </c>
      <c r="AH55" s="156">
        <f t="shared" si="5"/>
        <v>92.068965517241381</v>
      </c>
      <c r="AI55" s="156">
        <f t="shared" si="7"/>
        <v>655.08836075563681</v>
      </c>
      <c r="AJ55" s="156">
        <f t="shared" si="8"/>
        <v>60.465116279069761</v>
      </c>
      <c r="AK55" s="156">
        <f t="shared" si="9"/>
        <v>7.4137931034482758</v>
      </c>
      <c r="AL55" s="157"/>
    </row>
    <row r="56" spans="2:38" ht="24" customHeight="1" thickBot="1" x14ac:dyDescent="0.25">
      <c r="B56" s="182"/>
      <c r="C56" s="184" t="s">
        <v>117</v>
      </c>
      <c r="D56" s="185"/>
      <c r="E56" s="186"/>
      <c r="F56" s="187">
        <v>5497</v>
      </c>
      <c r="G56" s="187">
        <v>498</v>
      </c>
      <c r="H56" s="187">
        <v>449</v>
      </c>
      <c r="I56" s="187">
        <v>134</v>
      </c>
      <c r="J56" s="187">
        <v>7</v>
      </c>
      <c r="K56" s="187">
        <v>24</v>
      </c>
      <c r="L56" s="187">
        <v>4</v>
      </c>
      <c r="M56" s="187">
        <v>3</v>
      </c>
      <c r="N56" s="188">
        <v>34</v>
      </c>
      <c r="O56" s="187">
        <v>4</v>
      </c>
      <c r="P56" s="187">
        <v>68</v>
      </c>
      <c r="Q56" s="187">
        <v>4</v>
      </c>
      <c r="R56" s="187">
        <v>0</v>
      </c>
      <c r="S56" s="187">
        <v>1</v>
      </c>
      <c r="T56" s="187">
        <v>31</v>
      </c>
      <c r="U56" s="187">
        <v>12</v>
      </c>
      <c r="V56" s="187">
        <v>174</v>
      </c>
      <c r="W56" s="187">
        <v>49</v>
      </c>
      <c r="X56" s="187">
        <v>7</v>
      </c>
      <c r="Y56" s="187">
        <v>5453</v>
      </c>
      <c r="Z56" s="187">
        <v>3967</v>
      </c>
      <c r="AA56" s="187">
        <v>0</v>
      </c>
      <c r="AB56" s="187">
        <v>0</v>
      </c>
      <c r="AC56" s="187">
        <v>0</v>
      </c>
      <c r="AD56" s="187">
        <v>0</v>
      </c>
      <c r="AE56" s="210"/>
      <c r="AF56" s="210"/>
      <c r="AG56" s="192">
        <f t="shared" si="6"/>
        <v>9.0594869929052209</v>
      </c>
      <c r="AH56" s="192">
        <f t="shared" si="5"/>
        <v>90.160642570281126</v>
      </c>
      <c r="AI56" s="192">
        <f t="shared" si="7"/>
        <v>618.51919228670181</v>
      </c>
      <c r="AJ56" s="192">
        <f t="shared" si="8"/>
        <v>70.588235294117652</v>
      </c>
      <c r="AK56" s="192">
        <f t="shared" si="9"/>
        <v>6.8273092369477917</v>
      </c>
      <c r="AL56" s="157"/>
    </row>
    <row r="57" spans="2:38" ht="24" customHeight="1" thickBot="1" x14ac:dyDescent="0.25">
      <c r="B57" s="193"/>
      <c r="C57" s="194" t="s">
        <v>118</v>
      </c>
      <c r="D57" s="195"/>
      <c r="E57" s="196"/>
      <c r="F57" s="197">
        <v>36463</v>
      </c>
      <c r="G57" s="197">
        <v>2879</v>
      </c>
      <c r="H57" s="197">
        <v>2550</v>
      </c>
      <c r="I57" s="197">
        <v>728</v>
      </c>
      <c r="J57" s="197">
        <v>34</v>
      </c>
      <c r="K57" s="197">
        <v>95</v>
      </c>
      <c r="L57" s="197">
        <v>9</v>
      </c>
      <c r="M57" s="197">
        <v>22</v>
      </c>
      <c r="N57" s="197">
        <v>151</v>
      </c>
      <c r="O57" s="197">
        <v>14</v>
      </c>
      <c r="P57" s="197">
        <v>362</v>
      </c>
      <c r="Q57" s="197">
        <v>56</v>
      </c>
      <c r="R57" s="197">
        <v>13</v>
      </c>
      <c r="S57" s="197">
        <v>16</v>
      </c>
      <c r="T57" s="197">
        <v>271</v>
      </c>
      <c r="U57" s="197">
        <v>90</v>
      </c>
      <c r="V57" s="197">
        <v>960</v>
      </c>
      <c r="W57" s="197">
        <v>329</v>
      </c>
      <c r="X57" s="197">
        <v>26</v>
      </c>
      <c r="Y57" s="197">
        <v>37575</v>
      </c>
      <c r="Z57" s="197">
        <v>25068</v>
      </c>
      <c r="AA57" s="197">
        <v>0</v>
      </c>
      <c r="AB57" s="197">
        <v>0</v>
      </c>
      <c r="AC57" s="197">
        <v>0</v>
      </c>
      <c r="AD57" s="197">
        <v>0</v>
      </c>
      <c r="AE57" s="211"/>
      <c r="AF57" s="211"/>
      <c r="AG57" s="201">
        <f t="shared" si="6"/>
        <v>7.8956750678770256</v>
      </c>
      <c r="AH57" s="201">
        <f t="shared" si="5"/>
        <v>88.572420979506774</v>
      </c>
      <c r="AI57" s="201">
        <f t="shared" si="7"/>
        <v>414.11842141348762</v>
      </c>
      <c r="AJ57" s="201">
        <f t="shared" si="8"/>
        <v>62.913907284768214</v>
      </c>
      <c r="AK57" s="201">
        <f t="shared" si="9"/>
        <v>5.2448766932962831</v>
      </c>
      <c r="AL57" s="175"/>
    </row>
    <row r="58" spans="2:38" ht="24" customHeight="1" thickTop="1" x14ac:dyDescent="0.2">
      <c r="B58" s="182"/>
      <c r="C58" s="202" t="s">
        <v>108</v>
      </c>
      <c r="D58" s="202"/>
      <c r="E58" s="203"/>
      <c r="F58" s="204">
        <v>1720</v>
      </c>
      <c r="G58" s="204">
        <v>55</v>
      </c>
      <c r="H58" s="204">
        <v>51</v>
      </c>
      <c r="I58" s="204">
        <v>18</v>
      </c>
      <c r="J58" s="204">
        <v>0</v>
      </c>
      <c r="K58" s="204">
        <v>0</v>
      </c>
      <c r="L58" s="204">
        <v>0</v>
      </c>
      <c r="M58" s="204">
        <v>0</v>
      </c>
      <c r="N58" s="171">
        <v>0</v>
      </c>
      <c r="O58" s="204">
        <v>0</v>
      </c>
      <c r="P58" s="204">
        <v>17</v>
      </c>
      <c r="Q58" s="204">
        <v>3</v>
      </c>
      <c r="R58" s="204">
        <v>1</v>
      </c>
      <c r="S58" s="204">
        <v>2</v>
      </c>
      <c r="T58" s="204">
        <v>0</v>
      </c>
      <c r="U58" s="204">
        <v>1</v>
      </c>
      <c r="V58" s="204">
        <v>10</v>
      </c>
      <c r="W58" s="204">
        <v>4</v>
      </c>
      <c r="X58" s="204">
        <v>1</v>
      </c>
      <c r="Y58" s="204">
        <v>1886</v>
      </c>
      <c r="Z58" s="204">
        <v>1109</v>
      </c>
      <c r="AA58" s="204">
        <v>0</v>
      </c>
      <c r="AB58" s="204">
        <v>0</v>
      </c>
      <c r="AC58" s="204">
        <v>0</v>
      </c>
      <c r="AD58" s="204">
        <v>0</v>
      </c>
      <c r="AE58" s="173"/>
      <c r="AF58" s="173"/>
      <c r="AG58" s="174">
        <f t="shared" si="6"/>
        <v>3.1976744186046515</v>
      </c>
      <c r="AH58" s="174">
        <f t="shared" si="5"/>
        <v>92.72727272727272</v>
      </c>
      <c r="AI58" s="174" t="s">
        <v>56</v>
      </c>
      <c r="AJ58" s="212" t="s">
        <v>56</v>
      </c>
      <c r="AK58" s="174" t="s">
        <v>56</v>
      </c>
      <c r="AL58" s="157"/>
    </row>
    <row r="59" spans="2:38" ht="24" customHeight="1" x14ac:dyDescent="0.2">
      <c r="B59" s="182"/>
      <c r="C59" s="179" t="s">
        <v>109</v>
      </c>
      <c r="D59" s="179"/>
      <c r="E59" s="151"/>
      <c r="F59" s="152">
        <v>2220</v>
      </c>
      <c r="G59" s="152">
        <v>71</v>
      </c>
      <c r="H59" s="152">
        <v>68</v>
      </c>
      <c r="I59" s="152">
        <v>26</v>
      </c>
      <c r="J59" s="152">
        <v>0</v>
      </c>
      <c r="K59" s="152">
        <v>0</v>
      </c>
      <c r="L59" s="152">
        <v>0</v>
      </c>
      <c r="M59" s="152">
        <v>0</v>
      </c>
      <c r="N59" s="153">
        <v>0</v>
      </c>
      <c r="O59" s="152">
        <v>1</v>
      </c>
      <c r="P59" s="152">
        <v>19</v>
      </c>
      <c r="Q59" s="152">
        <v>1</v>
      </c>
      <c r="R59" s="152">
        <v>0</v>
      </c>
      <c r="S59" s="152">
        <v>0</v>
      </c>
      <c r="T59" s="152">
        <v>1</v>
      </c>
      <c r="U59" s="152">
        <v>0</v>
      </c>
      <c r="V59" s="152">
        <v>20</v>
      </c>
      <c r="W59" s="152">
        <v>3</v>
      </c>
      <c r="X59" s="152">
        <v>1</v>
      </c>
      <c r="Y59" s="152">
        <v>2397</v>
      </c>
      <c r="Z59" s="152">
        <v>1441</v>
      </c>
      <c r="AA59" s="152">
        <v>0</v>
      </c>
      <c r="AB59" s="152">
        <v>0</v>
      </c>
      <c r="AC59" s="152">
        <v>0</v>
      </c>
      <c r="AD59" s="152">
        <v>0</v>
      </c>
      <c r="AE59" s="155"/>
      <c r="AF59" s="155"/>
      <c r="AG59" s="156">
        <f t="shared" si="6"/>
        <v>3.198198198198198</v>
      </c>
      <c r="AH59" s="156">
        <f t="shared" si="5"/>
        <v>95.774647887323937</v>
      </c>
      <c r="AI59" s="156" t="s">
        <v>56</v>
      </c>
      <c r="AJ59" s="156" t="s">
        <v>56</v>
      </c>
      <c r="AK59" s="156" t="s">
        <v>56</v>
      </c>
      <c r="AL59" s="157"/>
    </row>
    <row r="60" spans="2:38" ht="24" customHeight="1" x14ac:dyDescent="0.2">
      <c r="B60" s="182"/>
      <c r="C60" s="179" t="s">
        <v>110</v>
      </c>
      <c r="D60" s="179"/>
      <c r="E60" s="151"/>
      <c r="F60" s="152">
        <v>2709</v>
      </c>
      <c r="G60" s="152">
        <v>108</v>
      </c>
      <c r="H60" s="152">
        <v>94</v>
      </c>
      <c r="I60" s="152">
        <v>29</v>
      </c>
      <c r="J60" s="152">
        <v>0</v>
      </c>
      <c r="K60" s="152">
        <v>0</v>
      </c>
      <c r="L60" s="152">
        <v>0</v>
      </c>
      <c r="M60" s="152">
        <v>0</v>
      </c>
      <c r="N60" s="153">
        <v>0</v>
      </c>
      <c r="O60" s="152">
        <v>0</v>
      </c>
      <c r="P60" s="152">
        <v>33</v>
      </c>
      <c r="Q60" s="152">
        <v>1</v>
      </c>
      <c r="R60" s="152">
        <v>2</v>
      </c>
      <c r="S60" s="152">
        <v>1</v>
      </c>
      <c r="T60" s="152">
        <v>4</v>
      </c>
      <c r="U60" s="152">
        <v>2</v>
      </c>
      <c r="V60" s="152">
        <v>25</v>
      </c>
      <c r="W60" s="152">
        <v>14</v>
      </c>
      <c r="X60" s="152">
        <v>0</v>
      </c>
      <c r="Y60" s="152">
        <v>2873</v>
      </c>
      <c r="Z60" s="152">
        <v>1733</v>
      </c>
      <c r="AA60" s="152">
        <v>0</v>
      </c>
      <c r="AB60" s="152">
        <v>0</v>
      </c>
      <c r="AC60" s="152">
        <v>0</v>
      </c>
      <c r="AD60" s="152">
        <v>0</v>
      </c>
      <c r="AE60" s="155"/>
      <c r="AF60" s="155"/>
      <c r="AG60" s="156">
        <f t="shared" si="6"/>
        <v>3.9867109634551494</v>
      </c>
      <c r="AH60" s="156">
        <f t="shared" si="5"/>
        <v>87.037037037037038</v>
      </c>
      <c r="AI60" s="156" t="s">
        <v>56</v>
      </c>
      <c r="AJ60" s="156" t="s">
        <v>56</v>
      </c>
      <c r="AK60" s="156" t="s">
        <v>56</v>
      </c>
      <c r="AL60" s="157"/>
    </row>
    <row r="61" spans="2:38" ht="24" customHeight="1" x14ac:dyDescent="0.2">
      <c r="B61" s="182"/>
      <c r="C61" s="179" t="s">
        <v>111</v>
      </c>
      <c r="D61" s="179"/>
      <c r="E61" s="151"/>
      <c r="F61" s="152">
        <v>3595</v>
      </c>
      <c r="G61" s="152">
        <v>151</v>
      </c>
      <c r="H61" s="152">
        <v>136</v>
      </c>
      <c r="I61" s="152">
        <v>32</v>
      </c>
      <c r="J61" s="152">
        <v>0</v>
      </c>
      <c r="K61" s="152">
        <v>1</v>
      </c>
      <c r="L61" s="152">
        <v>0</v>
      </c>
      <c r="M61" s="152">
        <v>1</v>
      </c>
      <c r="N61" s="153">
        <v>2</v>
      </c>
      <c r="O61" s="152">
        <v>1</v>
      </c>
      <c r="P61" s="152">
        <v>36</v>
      </c>
      <c r="Q61" s="152">
        <v>1</v>
      </c>
      <c r="R61" s="152">
        <v>1</v>
      </c>
      <c r="S61" s="152">
        <v>2</v>
      </c>
      <c r="T61" s="152">
        <v>10</v>
      </c>
      <c r="U61" s="152">
        <v>3</v>
      </c>
      <c r="V61" s="152">
        <v>51</v>
      </c>
      <c r="W61" s="152">
        <v>15</v>
      </c>
      <c r="X61" s="152">
        <v>1</v>
      </c>
      <c r="Y61" s="152">
        <v>3989</v>
      </c>
      <c r="Z61" s="152">
        <v>2381</v>
      </c>
      <c r="AA61" s="152">
        <v>0</v>
      </c>
      <c r="AB61" s="152">
        <v>0</v>
      </c>
      <c r="AC61" s="152">
        <v>0</v>
      </c>
      <c r="AD61" s="152">
        <v>0</v>
      </c>
      <c r="AE61" s="155"/>
      <c r="AF61" s="155"/>
      <c r="AG61" s="156">
        <f t="shared" si="6"/>
        <v>4.2002781641168285</v>
      </c>
      <c r="AH61" s="156">
        <f t="shared" si="5"/>
        <v>90.066225165562912</v>
      </c>
      <c r="AI61" s="156">
        <f t="shared" si="7"/>
        <v>55.632823365785818</v>
      </c>
      <c r="AJ61" s="156">
        <f t="shared" si="8"/>
        <v>50</v>
      </c>
      <c r="AK61" s="156">
        <f t="shared" si="9"/>
        <v>1.3245033112582782</v>
      </c>
      <c r="AL61" s="157"/>
    </row>
    <row r="62" spans="2:38" ht="24" customHeight="1" x14ac:dyDescent="0.2">
      <c r="B62" s="183" t="s">
        <v>119</v>
      </c>
      <c r="C62" s="179" t="s">
        <v>113</v>
      </c>
      <c r="D62" s="179"/>
      <c r="E62" s="151"/>
      <c r="F62" s="152">
        <v>6646</v>
      </c>
      <c r="G62" s="152">
        <v>332</v>
      </c>
      <c r="H62" s="152">
        <v>299</v>
      </c>
      <c r="I62" s="152">
        <v>95</v>
      </c>
      <c r="J62" s="152">
        <v>0</v>
      </c>
      <c r="K62" s="152">
        <v>4</v>
      </c>
      <c r="L62" s="152">
        <v>1</v>
      </c>
      <c r="M62" s="152">
        <v>0</v>
      </c>
      <c r="N62" s="153">
        <v>4</v>
      </c>
      <c r="O62" s="152">
        <v>0</v>
      </c>
      <c r="P62" s="152">
        <v>57</v>
      </c>
      <c r="Q62" s="152">
        <v>3</v>
      </c>
      <c r="R62" s="152">
        <v>1</v>
      </c>
      <c r="S62" s="152">
        <v>1</v>
      </c>
      <c r="T62" s="152">
        <v>10</v>
      </c>
      <c r="U62" s="152">
        <v>11</v>
      </c>
      <c r="V62" s="152">
        <v>128</v>
      </c>
      <c r="W62" s="152">
        <v>33</v>
      </c>
      <c r="X62" s="152">
        <v>1</v>
      </c>
      <c r="Y62" s="152">
        <v>7408</v>
      </c>
      <c r="Z62" s="152">
        <v>4351</v>
      </c>
      <c r="AA62" s="152">
        <v>0</v>
      </c>
      <c r="AB62" s="152">
        <v>0</v>
      </c>
      <c r="AC62" s="152">
        <v>0</v>
      </c>
      <c r="AD62" s="152">
        <v>0</v>
      </c>
      <c r="AE62" s="155"/>
      <c r="AF62" s="155"/>
      <c r="AG62" s="156">
        <f t="shared" si="6"/>
        <v>4.9954860066205242</v>
      </c>
      <c r="AH62" s="156">
        <f t="shared" si="5"/>
        <v>90.060240963855421</v>
      </c>
      <c r="AI62" s="156">
        <f t="shared" si="7"/>
        <v>60.186578393018358</v>
      </c>
      <c r="AJ62" s="174">
        <f t="shared" si="8"/>
        <v>100</v>
      </c>
      <c r="AK62" s="156">
        <f t="shared" si="9"/>
        <v>1.2048192771084338</v>
      </c>
      <c r="AL62" s="157"/>
    </row>
    <row r="63" spans="2:38" ht="24" customHeight="1" x14ac:dyDescent="0.2">
      <c r="B63" s="182"/>
      <c r="C63" s="179" t="s">
        <v>114</v>
      </c>
      <c r="D63" s="179"/>
      <c r="E63" s="151"/>
      <c r="F63" s="152">
        <v>11084</v>
      </c>
      <c r="G63" s="152">
        <v>608</v>
      </c>
      <c r="H63" s="152">
        <v>563</v>
      </c>
      <c r="I63" s="152">
        <v>189</v>
      </c>
      <c r="J63" s="152">
        <v>2</v>
      </c>
      <c r="K63" s="152">
        <v>6</v>
      </c>
      <c r="L63" s="152">
        <v>0</v>
      </c>
      <c r="M63" s="152">
        <v>1</v>
      </c>
      <c r="N63" s="153">
        <v>9</v>
      </c>
      <c r="O63" s="152">
        <v>1</v>
      </c>
      <c r="P63" s="152">
        <v>99</v>
      </c>
      <c r="Q63" s="152">
        <v>17</v>
      </c>
      <c r="R63" s="152">
        <v>5</v>
      </c>
      <c r="S63" s="152">
        <v>0</v>
      </c>
      <c r="T63" s="152">
        <v>24</v>
      </c>
      <c r="U63" s="152">
        <v>18</v>
      </c>
      <c r="V63" s="152">
        <v>222</v>
      </c>
      <c r="W63" s="152">
        <v>45</v>
      </c>
      <c r="X63" s="152">
        <v>3</v>
      </c>
      <c r="Y63" s="152">
        <v>11883</v>
      </c>
      <c r="Z63" s="152">
        <v>7313</v>
      </c>
      <c r="AA63" s="152">
        <v>0</v>
      </c>
      <c r="AB63" s="152">
        <v>0</v>
      </c>
      <c r="AC63" s="152">
        <v>0</v>
      </c>
      <c r="AD63" s="152">
        <v>0</v>
      </c>
      <c r="AE63" s="155"/>
      <c r="AF63" s="155"/>
      <c r="AG63" s="156">
        <f t="shared" si="6"/>
        <v>5.4853843377841933</v>
      </c>
      <c r="AH63" s="156">
        <f t="shared" si="5"/>
        <v>92.598684210526315</v>
      </c>
      <c r="AI63" s="156">
        <f t="shared" si="7"/>
        <v>81.198123421147599</v>
      </c>
      <c r="AJ63" s="156">
        <f t="shared" si="8"/>
        <v>66.666666666666657</v>
      </c>
      <c r="AK63" s="156">
        <f t="shared" si="9"/>
        <v>1.4802631578947367</v>
      </c>
      <c r="AL63" s="157"/>
    </row>
    <row r="64" spans="2:38" ht="24" customHeight="1" x14ac:dyDescent="0.2">
      <c r="B64" s="182"/>
      <c r="C64" s="179" t="s">
        <v>115</v>
      </c>
      <c r="D64" s="179"/>
      <c r="E64" s="151"/>
      <c r="F64" s="152">
        <v>8252</v>
      </c>
      <c r="G64" s="152">
        <v>514</v>
      </c>
      <c r="H64" s="152">
        <v>484</v>
      </c>
      <c r="I64" s="152">
        <v>160</v>
      </c>
      <c r="J64" s="152">
        <v>1</v>
      </c>
      <c r="K64" s="152">
        <v>8</v>
      </c>
      <c r="L64" s="152">
        <v>1</v>
      </c>
      <c r="M64" s="152">
        <v>1</v>
      </c>
      <c r="N64" s="153">
        <v>10</v>
      </c>
      <c r="O64" s="152">
        <v>0</v>
      </c>
      <c r="P64" s="152">
        <v>83</v>
      </c>
      <c r="Q64" s="152">
        <v>10</v>
      </c>
      <c r="R64" s="152">
        <v>0</v>
      </c>
      <c r="S64" s="152">
        <v>5</v>
      </c>
      <c r="T64" s="152">
        <v>26</v>
      </c>
      <c r="U64" s="152">
        <v>9</v>
      </c>
      <c r="V64" s="152">
        <v>195</v>
      </c>
      <c r="W64" s="152">
        <v>30</v>
      </c>
      <c r="X64" s="152">
        <v>4</v>
      </c>
      <c r="Y64" s="152">
        <v>8046</v>
      </c>
      <c r="Z64" s="152">
        <v>5471</v>
      </c>
      <c r="AA64" s="152">
        <v>0</v>
      </c>
      <c r="AB64" s="152">
        <v>0</v>
      </c>
      <c r="AC64" s="152">
        <v>0</v>
      </c>
      <c r="AD64" s="152">
        <v>0</v>
      </c>
      <c r="AE64" s="155"/>
      <c r="AF64" s="155"/>
      <c r="AG64" s="156">
        <f t="shared" si="6"/>
        <v>6.2287930198739696</v>
      </c>
      <c r="AH64" s="156">
        <f t="shared" si="5"/>
        <v>94.163424124513611</v>
      </c>
      <c r="AI64" s="156">
        <f t="shared" si="7"/>
        <v>121.18274357731458</v>
      </c>
      <c r="AJ64" s="156">
        <f t="shared" si="8"/>
        <v>80</v>
      </c>
      <c r="AK64" s="156">
        <f t="shared" si="9"/>
        <v>1.9455252918287937</v>
      </c>
      <c r="AL64" s="157"/>
    </row>
    <row r="65" spans="2:38" ht="24" customHeight="1" x14ac:dyDescent="0.2">
      <c r="B65" s="182"/>
      <c r="C65" s="179" t="s">
        <v>116</v>
      </c>
      <c r="D65" s="179"/>
      <c r="E65" s="151"/>
      <c r="F65" s="152">
        <v>6371</v>
      </c>
      <c r="G65" s="152">
        <v>390</v>
      </c>
      <c r="H65" s="152">
        <v>375</v>
      </c>
      <c r="I65" s="152">
        <v>127</v>
      </c>
      <c r="J65" s="152">
        <v>3</v>
      </c>
      <c r="K65" s="152">
        <v>6</v>
      </c>
      <c r="L65" s="152">
        <v>1</v>
      </c>
      <c r="M65" s="152">
        <v>2</v>
      </c>
      <c r="N65" s="153">
        <v>11</v>
      </c>
      <c r="O65" s="152">
        <v>0</v>
      </c>
      <c r="P65" s="152">
        <v>73</v>
      </c>
      <c r="Q65" s="152">
        <v>13</v>
      </c>
      <c r="R65" s="152">
        <v>0</v>
      </c>
      <c r="S65" s="152">
        <v>0</v>
      </c>
      <c r="T65" s="152">
        <v>15</v>
      </c>
      <c r="U65" s="152">
        <v>10</v>
      </c>
      <c r="V65" s="152">
        <v>140</v>
      </c>
      <c r="W65" s="152">
        <v>15</v>
      </c>
      <c r="X65" s="152">
        <v>2</v>
      </c>
      <c r="Y65" s="152">
        <v>6812</v>
      </c>
      <c r="Z65" s="152">
        <v>4407</v>
      </c>
      <c r="AA65" s="152">
        <v>0</v>
      </c>
      <c r="AB65" s="152">
        <v>0</v>
      </c>
      <c r="AC65" s="152">
        <v>0</v>
      </c>
      <c r="AD65" s="152">
        <v>0</v>
      </c>
      <c r="AE65" s="155"/>
      <c r="AF65" s="155"/>
      <c r="AG65" s="156">
        <f t="shared" si="6"/>
        <v>6.1214879924658607</v>
      </c>
      <c r="AH65" s="156">
        <f t="shared" si="5"/>
        <v>96.15384615384616</v>
      </c>
      <c r="AI65" s="156">
        <f t="shared" si="7"/>
        <v>172.65735363365249</v>
      </c>
      <c r="AJ65" s="156">
        <f t="shared" si="8"/>
        <v>54.54545454545454</v>
      </c>
      <c r="AK65" s="156">
        <f t="shared" si="9"/>
        <v>2.8205128205128207</v>
      </c>
      <c r="AL65" s="157"/>
    </row>
    <row r="66" spans="2:38" ht="24" customHeight="1" thickBot="1" x14ac:dyDescent="0.25">
      <c r="B66" s="182"/>
      <c r="C66" s="184" t="s">
        <v>117</v>
      </c>
      <c r="D66" s="185"/>
      <c r="E66" s="186"/>
      <c r="F66" s="187">
        <v>4251</v>
      </c>
      <c r="G66" s="187">
        <v>273</v>
      </c>
      <c r="H66" s="187">
        <v>254</v>
      </c>
      <c r="I66" s="187">
        <v>88</v>
      </c>
      <c r="J66" s="187">
        <v>3</v>
      </c>
      <c r="K66" s="187">
        <v>4</v>
      </c>
      <c r="L66" s="187">
        <v>0</v>
      </c>
      <c r="M66" s="187">
        <v>0</v>
      </c>
      <c r="N66" s="188">
        <v>7</v>
      </c>
      <c r="O66" s="187">
        <v>1</v>
      </c>
      <c r="P66" s="187">
        <v>51</v>
      </c>
      <c r="Q66" s="187">
        <v>8</v>
      </c>
      <c r="R66" s="187">
        <v>0</v>
      </c>
      <c r="S66" s="187">
        <v>0</v>
      </c>
      <c r="T66" s="187">
        <v>12</v>
      </c>
      <c r="U66" s="187">
        <v>2</v>
      </c>
      <c r="V66" s="187">
        <v>94</v>
      </c>
      <c r="W66" s="187">
        <v>19</v>
      </c>
      <c r="X66" s="187">
        <v>1</v>
      </c>
      <c r="Y66" s="187">
        <v>4346</v>
      </c>
      <c r="Z66" s="187">
        <v>2901</v>
      </c>
      <c r="AA66" s="187">
        <v>0</v>
      </c>
      <c r="AB66" s="187">
        <v>0</v>
      </c>
      <c r="AC66" s="187">
        <v>0</v>
      </c>
      <c r="AD66" s="187">
        <v>0</v>
      </c>
      <c r="AE66" s="210"/>
      <c r="AF66" s="210"/>
      <c r="AG66" s="192">
        <f t="shared" si="6"/>
        <v>6.4220183486238538</v>
      </c>
      <c r="AH66" s="192">
        <f t="shared" si="5"/>
        <v>93.040293040293037</v>
      </c>
      <c r="AI66" s="192">
        <f t="shared" si="7"/>
        <v>164.66713714420135</v>
      </c>
      <c r="AJ66" s="192">
        <f t="shared" si="8"/>
        <v>57.142857142857139</v>
      </c>
      <c r="AK66" s="192">
        <f t="shared" si="9"/>
        <v>2.5641025641025639</v>
      </c>
      <c r="AL66" s="157"/>
    </row>
    <row r="67" spans="2:38" ht="23.25" customHeight="1" thickBot="1" x14ac:dyDescent="0.25">
      <c r="B67" s="193"/>
      <c r="C67" s="194" t="s">
        <v>118</v>
      </c>
      <c r="D67" s="195"/>
      <c r="E67" s="196"/>
      <c r="F67" s="197">
        <v>46848</v>
      </c>
      <c r="G67" s="197">
        <v>2502</v>
      </c>
      <c r="H67" s="197">
        <v>2324</v>
      </c>
      <c r="I67" s="197">
        <v>764</v>
      </c>
      <c r="J67" s="197">
        <v>9</v>
      </c>
      <c r="K67" s="197">
        <v>29</v>
      </c>
      <c r="L67" s="197">
        <v>3</v>
      </c>
      <c r="M67" s="197">
        <v>5</v>
      </c>
      <c r="N67" s="197">
        <v>43</v>
      </c>
      <c r="O67" s="197">
        <v>4</v>
      </c>
      <c r="P67" s="197">
        <v>468</v>
      </c>
      <c r="Q67" s="197">
        <v>57</v>
      </c>
      <c r="R67" s="197">
        <v>10</v>
      </c>
      <c r="S67" s="197">
        <v>11</v>
      </c>
      <c r="T67" s="197">
        <v>102</v>
      </c>
      <c r="U67" s="197">
        <v>56</v>
      </c>
      <c r="V67" s="197">
        <v>885</v>
      </c>
      <c r="W67" s="197">
        <v>178</v>
      </c>
      <c r="X67" s="197">
        <v>14</v>
      </c>
      <c r="Y67" s="197">
        <v>49640</v>
      </c>
      <c r="Z67" s="197">
        <v>31107</v>
      </c>
      <c r="AA67" s="197">
        <v>0</v>
      </c>
      <c r="AB67" s="197">
        <v>0</v>
      </c>
      <c r="AC67" s="197">
        <v>0</v>
      </c>
      <c r="AD67" s="197">
        <v>0</v>
      </c>
      <c r="AE67" s="211"/>
      <c r="AF67" s="211"/>
      <c r="AG67" s="201">
        <f t="shared" si="6"/>
        <v>5.3406762295081966</v>
      </c>
      <c r="AH67" s="201">
        <f t="shared" si="5"/>
        <v>92.885691446842529</v>
      </c>
      <c r="AI67" s="201">
        <f t="shared" si="7"/>
        <v>91.786202185792348</v>
      </c>
      <c r="AJ67" s="201">
        <f t="shared" si="8"/>
        <v>67.441860465116278</v>
      </c>
      <c r="AK67" s="201">
        <f t="shared" si="9"/>
        <v>1.7186250999200638</v>
      </c>
      <c r="AL67" s="175"/>
    </row>
    <row r="68" spans="2:38" ht="23.25" customHeight="1" thickTop="1" x14ac:dyDescent="0.2">
      <c r="B68" s="167"/>
      <c r="C68" s="168" t="s">
        <v>107</v>
      </c>
      <c r="D68" s="169"/>
      <c r="E68" s="170"/>
      <c r="F68" s="171">
        <v>83311</v>
      </c>
      <c r="G68" s="171">
        <v>5381</v>
      </c>
      <c r="H68" s="171">
        <v>4874</v>
      </c>
      <c r="I68" s="171">
        <v>1492</v>
      </c>
      <c r="J68" s="171">
        <v>43</v>
      </c>
      <c r="K68" s="171">
        <v>124</v>
      </c>
      <c r="L68" s="171">
        <v>12</v>
      </c>
      <c r="M68" s="171">
        <v>27</v>
      </c>
      <c r="N68" s="171">
        <v>194</v>
      </c>
      <c r="O68" s="171">
        <v>18</v>
      </c>
      <c r="P68" s="171">
        <v>830</v>
      </c>
      <c r="Q68" s="171">
        <v>113</v>
      </c>
      <c r="R68" s="171">
        <v>23</v>
      </c>
      <c r="S68" s="171">
        <v>27</v>
      </c>
      <c r="T68" s="171">
        <v>373</v>
      </c>
      <c r="U68" s="171">
        <v>146</v>
      </c>
      <c r="V68" s="171">
        <v>1845</v>
      </c>
      <c r="W68" s="171">
        <v>507</v>
      </c>
      <c r="X68" s="171">
        <v>40</v>
      </c>
      <c r="Y68" s="171">
        <v>87215</v>
      </c>
      <c r="Z68" s="171">
        <v>56175</v>
      </c>
      <c r="AA68" s="171">
        <v>0</v>
      </c>
      <c r="AB68" s="171">
        <v>0</v>
      </c>
      <c r="AC68" s="171">
        <v>0</v>
      </c>
      <c r="AD68" s="171">
        <v>0</v>
      </c>
      <c r="AE68" s="173"/>
      <c r="AF68" s="173"/>
      <c r="AG68" s="174">
        <f t="shared" si="6"/>
        <v>6.4589309935062591</v>
      </c>
      <c r="AH68" s="174">
        <f t="shared" si="5"/>
        <v>90.577959487084186</v>
      </c>
      <c r="AI68" s="174">
        <f t="shared" si="7"/>
        <v>232.86240712510954</v>
      </c>
      <c r="AJ68" s="174">
        <f>K68/N68*100</f>
        <v>63.917525773195869</v>
      </c>
      <c r="AK68" s="174">
        <f t="shared" si="9"/>
        <v>3.6052778293997396</v>
      </c>
      <c r="AL68" s="175"/>
    </row>
    <row r="69" spans="2:38" ht="39.950000000000003" customHeight="1" x14ac:dyDescent="0.25">
      <c r="B69" s="82" t="s">
        <v>124</v>
      </c>
      <c r="E69" s="84"/>
      <c r="F69" s="84"/>
      <c r="T69" s="213"/>
      <c r="U69" s="213"/>
      <c r="V69" s="213"/>
      <c r="W69" s="213"/>
      <c r="AD69" s="86"/>
      <c r="AE69" s="214"/>
      <c r="AF69" s="214"/>
      <c r="AG69" s="215"/>
      <c r="AH69" s="215"/>
      <c r="AI69" s="215"/>
      <c r="AJ69" s="215"/>
      <c r="AK69" s="215"/>
    </row>
    <row r="70" spans="2:38" ht="26.25" customHeight="1" x14ac:dyDescent="0.2">
      <c r="B70" s="88" t="s">
        <v>125</v>
      </c>
      <c r="C70" s="216"/>
      <c r="X70" s="86"/>
      <c r="Y70" s="86"/>
      <c r="Z70" s="86"/>
      <c r="AA70" s="86"/>
      <c r="AB70" s="86"/>
      <c r="AC70" s="86"/>
      <c r="AD70" s="86"/>
      <c r="AE70" s="95"/>
      <c r="AF70" s="95"/>
      <c r="AG70" s="95"/>
      <c r="AH70" s="217"/>
      <c r="AI70" s="217"/>
      <c r="AJ70" s="217"/>
      <c r="AK70" s="218" t="s">
        <v>122</v>
      </c>
      <c r="AL70" s="86"/>
    </row>
    <row r="71" spans="2:38" ht="24.95" customHeight="1" x14ac:dyDescent="0.2">
      <c r="B71" s="98" t="s">
        <v>3</v>
      </c>
      <c r="C71" s="99"/>
      <c r="D71" s="100"/>
      <c r="E71" s="101" t="s">
        <v>4</v>
      </c>
      <c r="F71" s="102" t="s">
        <v>95</v>
      </c>
      <c r="G71" s="103" t="s">
        <v>6</v>
      </c>
      <c r="H71" s="103" t="s">
        <v>7</v>
      </c>
      <c r="I71" s="104" t="s">
        <v>96</v>
      </c>
      <c r="J71" s="99"/>
      <c r="K71" s="99"/>
      <c r="L71" s="99"/>
      <c r="M71" s="99"/>
      <c r="N71" s="99"/>
      <c r="O71" s="105"/>
      <c r="P71" s="105"/>
      <c r="Q71" s="105"/>
      <c r="R71" s="105"/>
      <c r="S71" s="105"/>
      <c r="T71" s="105"/>
      <c r="U71" s="105"/>
      <c r="V71" s="106"/>
      <c r="W71" s="101" t="s">
        <v>9</v>
      </c>
      <c r="X71" s="101" t="s">
        <v>10</v>
      </c>
      <c r="Y71" s="107" t="s">
        <v>11</v>
      </c>
      <c r="Z71" s="108" t="s">
        <v>12</v>
      </c>
      <c r="AA71" s="34" t="s">
        <v>13</v>
      </c>
      <c r="AB71" s="34"/>
      <c r="AC71" s="34"/>
      <c r="AD71" s="34"/>
      <c r="AE71" s="109" t="s">
        <v>14</v>
      </c>
      <c r="AF71" s="110" t="s">
        <v>123</v>
      </c>
      <c r="AG71" s="109" t="s">
        <v>16</v>
      </c>
      <c r="AH71" s="109" t="s">
        <v>17</v>
      </c>
      <c r="AI71" s="109" t="s">
        <v>18</v>
      </c>
      <c r="AJ71" s="109" t="s">
        <v>19</v>
      </c>
      <c r="AK71" s="109" t="s">
        <v>20</v>
      </c>
      <c r="AL71" s="111"/>
    </row>
    <row r="72" spans="2:38" ht="39" customHeight="1" x14ac:dyDescent="0.2">
      <c r="B72" s="112"/>
      <c r="C72" s="113"/>
      <c r="D72" s="114"/>
      <c r="E72" s="115"/>
      <c r="F72" s="116"/>
      <c r="G72" s="115"/>
      <c r="H72" s="115"/>
      <c r="I72" s="117" t="s">
        <v>21</v>
      </c>
      <c r="J72" s="118" t="s">
        <v>99</v>
      </c>
      <c r="K72" s="46"/>
      <c r="L72" s="46"/>
      <c r="M72" s="46"/>
      <c r="N72" s="46"/>
      <c r="O72" s="119" t="s">
        <v>23</v>
      </c>
      <c r="P72" s="103" t="s">
        <v>24</v>
      </c>
      <c r="Q72" s="103" t="s">
        <v>25</v>
      </c>
      <c r="R72" s="103" t="s">
        <v>26</v>
      </c>
      <c r="S72" s="120" t="s">
        <v>27</v>
      </c>
      <c r="T72" s="120" t="s">
        <v>28</v>
      </c>
      <c r="U72" s="103" t="s">
        <v>29</v>
      </c>
      <c r="V72" s="103" t="s">
        <v>30</v>
      </c>
      <c r="W72" s="115"/>
      <c r="X72" s="115"/>
      <c r="Y72" s="107"/>
      <c r="Z72" s="108"/>
      <c r="AA72" s="121" t="s">
        <v>100</v>
      </c>
      <c r="AB72" s="121"/>
      <c r="AC72" s="121" t="s">
        <v>32</v>
      </c>
      <c r="AD72" s="121"/>
      <c r="AE72" s="122"/>
      <c r="AF72" s="123"/>
      <c r="AG72" s="122"/>
      <c r="AH72" s="122"/>
      <c r="AI72" s="122"/>
      <c r="AJ72" s="122"/>
      <c r="AK72" s="122"/>
      <c r="AL72" s="111"/>
    </row>
    <row r="73" spans="2:38" ht="24.95" customHeight="1" x14ac:dyDescent="0.2">
      <c r="B73" s="112"/>
      <c r="C73" s="113"/>
      <c r="D73" s="114"/>
      <c r="E73" s="115"/>
      <c r="F73" s="116"/>
      <c r="G73" s="115"/>
      <c r="H73" s="115"/>
      <c r="I73" s="124"/>
      <c r="J73" s="125" t="s">
        <v>37</v>
      </c>
      <c r="K73" s="126" t="s">
        <v>38</v>
      </c>
      <c r="L73" s="127"/>
      <c r="M73" s="128" t="s">
        <v>39</v>
      </c>
      <c r="N73" s="118" t="s">
        <v>40</v>
      </c>
      <c r="O73" s="129"/>
      <c r="P73" s="115"/>
      <c r="Q73" s="115"/>
      <c r="R73" s="115"/>
      <c r="S73" s="130"/>
      <c r="T73" s="130"/>
      <c r="U73" s="115"/>
      <c r="V73" s="115"/>
      <c r="W73" s="115"/>
      <c r="X73" s="115"/>
      <c r="Y73" s="107"/>
      <c r="Z73" s="108"/>
      <c r="AA73" s="121" t="s">
        <v>33</v>
      </c>
      <c r="AB73" s="121" t="s">
        <v>101</v>
      </c>
      <c r="AC73" s="121" t="s">
        <v>35</v>
      </c>
      <c r="AD73" s="121" t="s">
        <v>102</v>
      </c>
      <c r="AE73" s="122"/>
      <c r="AF73" s="123"/>
      <c r="AG73" s="122"/>
      <c r="AH73" s="122"/>
      <c r="AI73" s="122"/>
      <c r="AJ73" s="122"/>
      <c r="AK73" s="122"/>
      <c r="AL73" s="111"/>
    </row>
    <row r="74" spans="2:38" ht="24.95" customHeight="1" x14ac:dyDescent="0.2">
      <c r="B74" s="112"/>
      <c r="C74" s="113"/>
      <c r="D74" s="114"/>
      <c r="E74" s="115"/>
      <c r="F74" s="116"/>
      <c r="G74" s="115"/>
      <c r="H74" s="115"/>
      <c r="I74" s="124"/>
      <c r="J74" s="46"/>
      <c r="K74" s="46"/>
      <c r="L74" s="131" t="s">
        <v>41</v>
      </c>
      <c r="M74" s="132"/>
      <c r="N74" s="46"/>
      <c r="O74" s="129"/>
      <c r="P74" s="115"/>
      <c r="Q74" s="115"/>
      <c r="R74" s="115"/>
      <c r="S74" s="130"/>
      <c r="T74" s="130"/>
      <c r="U74" s="115"/>
      <c r="V74" s="115"/>
      <c r="W74" s="115"/>
      <c r="X74" s="115"/>
      <c r="Y74" s="107"/>
      <c r="Z74" s="108"/>
      <c r="AA74" s="121"/>
      <c r="AB74" s="133"/>
      <c r="AC74" s="121"/>
      <c r="AD74" s="133"/>
      <c r="AE74" s="122"/>
      <c r="AF74" s="123"/>
      <c r="AG74" s="122"/>
      <c r="AH74" s="122"/>
      <c r="AI74" s="122"/>
      <c r="AJ74" s="122"/>
      <c r="AK74" s="122"/>
      <c r="AL74" s="111"/>
    </row>
    <row r="75" spans="2:38" ht="24.95" customHeight="1" x14ac:dyDescent="0.2">
      <c r="B75" s="112"/>
      <c r="C75" s="113"/>
      <c r="D75" s="114"/>
      <c r="E75" s="115"/>
      <c r="F75" s="116"/>
      <c r="G75" s="115"/>
      <c r="H75" s="115"/>
      <c r="I75" s="124"/>
      <c r="J75" s="46"/>
      <c r="K75" s="46"/>
      <c r="L75" s="134"/>
      <c r="M75" s="132"/>
      <c r="N75" s="46"/>
      <c r="O75" s="129"/>
      <c r="P75" s="115"/>
      <c r="Q75" s="115"/>
      <c r="R75" s="115"/>
      <c r="S75" s="130"/>
      <c r="T75" s="130"/>
      <c r="U75" s="115"/>
      <c r="V75" s="115"/>
      <c r="W75" s="115"/>
      <c r="X75" s="115"/>
      <c r="Y75" s="135"/>
      <c r="Z75" s="136"/>
      <c r="AA75" s="132"/>
      <c r="AB75" s="133"/>
      <c r="AC75" s="132"/>
      <c r="AD75" s="133"/>
      <c r="AE75" s="122"/>
      <c r="AF75" s="123"/>
      <c r="AG75" s="122"/>
      <c r="AH75" s="122"/>
      <c r="AI75" s="122"/>
      <c r="AJ75" s="122"/>
      <c r="AK75" s="122"/>
      <c r="AL75" s="111"/>
    </row>
    <row r="76" spans="2:38" ht="24.95" customHeight="1" x14ac:dyDescent="0.2">
      <c r="B76" s="137"/>
      <c r="C76" s="138"/>
      <c r="D76" s="139"/>
      <c r="E76" s="140"/>
      <c r="F76" s="141"/>
      <c r="G76" s="140"/>
      <c r="H76" s="140"/>
      <c r="I76" s="142"/>
      <c r="J76" s="46"/>
      <c r="K76" s="46"/>
      <c r="L76" s="143"/>
      <c r="M76" s="132"/>
      <c r="N76" s="46"/>
      <c r="O76" s="144"/>
      <c r="P76" s="140"/>
      <c r="Q76" s="140"/>
      <c r="R76" s="140"/>
      <c r="S76" s="145"/>
      <c r="T76" s="145"/>
      <c r="U76" s="140"/>
      <c r="V76" s="140"/>
      <c r="W76" s="140"/>
      <c r="X76" s="140"/>
      <c r="Y76" s="135"/>
      <c r="Z76" s="136"/>
      <c r="AA76" s="132"/>
      <c r="AB76" s="133"/>
      <c r="AC76" s="132"/>
      <c r="AD76" s="133"/>
      <c r="AE76" s="146"/>
      <c r="AF76" s="147"/>
      <c r="AG76" s="146"/>
      <c r="AH76" s="146"/>
      <c r="AI76" s="146"/>
      <c r="AJ76" s="146"/>
      <c r="AK76" s="146"/>
      <c r="AL76" s="111"/>
    </row>
    <row r="77" spans="2:38" ht="21.75" customHeight="1" x14ac:dyDescent="0.2"/>
    <row r="78" spans="2:38" ht="23.25" customHeight="1" x14ac:dyDescent="0.2">
      <c r="B78" s="148" t="s">
        <v>103</v>
      </c>
      <c r="C78" s="149"/>
      <c r="D78" s="150"/>
      <c r="E78" s="219"/>
      <c r="F78" s="153">
        <v>381</v>
      </c>
      <c r="G78" s="153">
        <v>5</v>
      </c>
      <c r="H78" s="153">
        <v>5</v>
      </c>
      <c r="I78" s="153">
        <v>2</v>
      </c>
      <c r="J78" s="153">
        <v>0</v>
      </c>
      <c r="K78" s="153">
        <v>0</v>
      </c>
      <c r="L78" s="153">
        <v>0</v>
      </c>
      <c r="M78" s="153">
        <v>0</v>
      </c>
      <c r="N78" s="153">
        <v>0</v>
      </c>
      <c r="O78" s="153">
        <v>0</v>
      </c>
      <c r="P78" s="153">
        <v>0</v>
      </c>
      <c r="Q78" s="153">
        <v>1</v>
      </c>
      <c r="R78" s="153">
        <v>0</v>
      </c>
      <c r="S78" s="153">
        <v>0</v>
      </c>
      <c r="T78" s="153">
        <v>0</v>
      </c>
      <c r="U78" s="153">
        <v>0</v>
      </c>
      <c r="V78" s="153">
        <v>2</v>
      </c>
      <c r="W78" s="153">
        <v>0</v>
      </c>
      <c r="X78" s="153">
        <v>0</v>
      </c>
      <c r="Y78" s="153">
        <v>465</v>
      </c>
      <c r="Z78" s="153">
        <v>10</v>
      </c>
      <c r="AA78" s="153">
        <v>0</v>
      </c>
      <c r="AB78" s="153">
        <v>0</v>
      </c>
      <c r="AC78" s="153">
        <v>0</v>
      </c>
      <c r="AD78" s="153">
        <v>0</v>
      </c>
      <c r="AE78" s="155"/>
      <c r="AF78" s="155"/>
      <c r="AG78" s="156">
        <f>G78/F78*100</f>
        <v>1.3123359580052494</v>
      </c>
      <c r="AH78" s="156">
        <f>H78/G78*100</f>
        <v>100</v>
      </c>
      <c r="AI78" s="156" t="s">
        <v>56</v>
      </c>
      <c r="AJ78" s="156" t="s">
        <v>56</v>
      </c>
      <c r="AK78" s="156" t="s">
        <v>56</v>
      </c>
      <c r="AL78" s="175"/>
    </row>
    <row r="79" spans="2:38" ht="23.25" customHeight="1" thickBot="1" x14ac:dyDescent="0.25">
      <c r="B79" s="158" t="s">
        <v>106</v>
      </c>
      <c r="C79" s="159"/>
      <c r="D79" s="160"/>
      <c r="E79" s="220"/>
      <c r="F79" s="163">
        <v>551</v>
      </c>
      <c r="G79" s="163">
        <v>10</v>
      </c>
      <c r="H79" s="163">
        <v>8</v>
      </c>
      <c r="I79" s="163">
        <v>5</v>
      </c>
      <c r="J79" s="163">
        <v>0</v>
      </c>
      <c r="K79" s="163">
        <v>0</v>
      </c>
      <c r="L79" s="163">
        <v>0</v>
      </c>
      <c r="M79" s="163">
        <v>0</v>
      </c>
      <c r="N79" s="163">
        <v>0</v>
      </c>
      <c r="O79" s="163">
        <v>0</v>
      </c>
      <c r="P79" s="163">
        <v>1</v>
      </c>
      <c r="Q79" s="163">
        <v>0</v>
      </c>
      <c r="R79" s="163">
        <v>0</v>
      </c>
      <c r="S79" s="163">
        <v>0</v>
      </c>
      <c r="T79" s="163">
        <v>0</v>
      </c>
      <c r="U79" s="163">
        <v>0</v>
      </c>
      <c r="V79" s="163">
        <v>2</v>
      </c>
      <c r="W79" s="163">
        <v>2</v>
      </c>
      <c r="X79" s="163">
        <v>0</v>
      </c>
      <c r="Y79" s="163">
        <v>717</v>
      </c>
      <c r="Z79" s="163">
        <v>11</v>
      </c>
      <c r="AA79" s="163">
        <v>0</v>
      </c>
      <c r="AB79" s="163">
        <v>0</v>
      </c>
      <c r="AC79" s="163">
        <v>0</v>
      </c>
      <c r="AD79" s="163">
        <v>0</v>
      </c>
      <c r="AE79" s="165"/>
      <c r="AF79" s="165"/>
      <c r="AG79" s="166">
        <f>G79/F79*100</f>
        <v>1.8148820326678767</v>
      </c>
      <c r="AH79" s="166">
        <f t="shared" ref="AH79:AH102" si="10">H79/G79*100</f>
        <v>80</v>
      </c>
      <c r="AI79" s="166" t="s">
        <v>56</v>
      </c>
      <c r="AJ79" s="166" t="s">
        <v>56</v>
      </c>
      <c r="AK79" s="166" t="s">
        <v>56</v>
      </c>
      <c r="AL79" s="175"/>
    </row>
    <row r="80" spans="2:38" ht="23.25" customHeight="1" thickTop="1" x14ac:dyDescent="0.2">
      <c r="B80" s="167"/>
      <c r="C80" s="168" t="s">
        <v>107</v>
      </c>
      <c r="D80" s="169"/>
      <c r="E80" s="172"/>
      <c r="F80" s="171">
        <v>932</v>
      </c>
      <c r="G80" s="171">
        <v>15</v>
      </c>
      <c r="H80" s="171">
        <v>13</v>
      </c>
      <c r="I80" s="171">
        <v>7</v>
      </c>
      <c r="J80" s="171">
        <v>0</v>
      </c>
      <c r="K80" s="171">
        <v>0</v>
      </c>
      <c r="L80" s="171">
        <v>0</v>
      </c>
      <c r="M80" s="171">
        <v>0</v>
      </c>
      <c r="N80" s="171">
        <v>0</v>
      </c>
      <c r="O80" s="171">
        <v>0</v>
      </c>
      <c r="P80" s="171">
        <v>1</v>
      </c>
      <c r="Q80" s="171">
        <v>1</v>
      </c>
      <c r="R80" s="171">
        <v>0</v>
      </c>
      <c r="S80" s="171">
        <v>0</v>
      </c>
      <c r="T80" s="171">
        <v>0</v>
      </c>
      <c r="U80" s="171">
        <v>0</v>
      </c>
      <c r="V80" s="171">
        <v>4</v>
      </c>
      <c r="W80" s="171">
        <v>2</v>
      </c>
      <c r="X80" s="171">
        <v>0</v>
      </c>
      <c r="Y80" s="171">
        <v>1182</v>
      </c>
      <c r="Z80" s="171">
        <v>0</v>
      </c>
      <c r="AA80" s="171">
        <v>0</v>
      </c>
      <c r="AB80" s="171">
        <v>0</v>
      </c>
      <c r="AC80" s="171">
        <v>0</v>
      </c>
      <c r="AD80" s="171">
        <v>0</v>
      </c>
      <c r="AE80" s="173"/>
      <c r="AF80" s="173"/>
      <c r="AG80" s="174">
        <f>G80/F80*100</f>
        <v>1.6094420600858368</v>
      </c>
      <c r="AH80" s="174">
        <f t="shared" si="10"/>
        <v>86.666666666666671</v>
      </c>
      <c r="AI80" s="174" t="s">
        <v>56</v>
      </c>
      <c r="AJ80" s="174" t="s">
        <v>56</v>
      </c>
      <c r="AK80" s="174" t="s">
        <v>56</v>
      </c>
      <c r="AL80" s="175"/>
    </row>
    <row r="81" spans="2:38" ht="23.25" customHeight="1" x14ac:dyDescent="0.2">
      <c r="E81" s="221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221"/>
      <c r="AA81" s="177"/>
      <c r="AB81" s="177"/>
      <c r="AC81" s="177"/>
      <c r="AD81" s="177"/>
      <c r="AE81" s="95"/>
      <c r="AF81" s="95"/>
      <c r="AG81" s="95"/>
      <c r="AH81" s="95"/>
      <c r="AI81" s="95"/>
      <c r="AJ81" s="156"/>
      <c r="AK81" s="95"/>
      <c r="AL81" s="177"/>
    </row>
    <row r="82" spans="2:38" ht="23.25" customHeight="1" x14ac:dyDescent="0.2">
      <c r="B82" s="178"/>
      <c r="C82" s="179" t="s">
        <v>108</v>
      </c>
      <c r="D82" s="179"/>
      <c r="E82" s="152">
        <v>80194</v>
      </c>
      <c r="F82" s="153">
        <v>1362</v>
      </c>
      <c r="G82" s="153">
        <v>54</v>
      </c>
      <c r="H82" s="153">
        <v>39</v>
      </c>
      <c r="I82" s="153">
        <v>19</v>
      </c>
      <c r="J82" s="153">
        <v>0</v>
      </c>
      <c r="K82" s="153">
        <v>0</v>
      </c>
      <c r="L82" s="153">
        <v>0</v>
      </c>
      <c r="M82" s="153">
        <v>0</v>
      </c>
      <c r="N82" s="153">
        <v>0</v>
      </c>
      <c r="O82" s="153">
        <v>0</v>
      </c>
      <c r="P82" s="153">
        <v>3</v>
      </c>
      <c r="Q82" s="153">
        <v>0</v>
      </c>
      <c r="R82" s="153">
        <v>4</v>
      </c>
      <c r="S82" s="153">
        <v>0</v>
      </c>
      <c r="T82" s="153">
        <v>1</v>
      </c>
      <c r="U82" s="153">
        <v>4</v>
      </c>
      <c r="V82" s="153">
        <v>9</v>
      </c>
      <c r="W82" s="153">
        <v>15</v>
      </c>
      <c r="X82" s="153">
        <v>0</v>
      </c>
      <c r="Y82" s="153">
        <v>1431</v>
      </c>
      <c r="Z82" s="153">
        <v>479</v>
      </c>
      <c r="AA82" s="153">
        <v>0</v>
      </c>
      <c r="AB82" s="153">
        <v>0</v>
      </c>
      <c r="AC82" s="153">
        <v>0</v>
      </c>
      <c r="AD82" s="153">
        <v>0</v>
      </c>
      <c r="AE82" s="222">
        <f>F82/E82*100</f>
        <v>1.6983814250442677</v>
      </c>
      <c r="AF82" s="222">
        <f t="shared" ref="AF82:AF102" si="11">(F82+Y82-Z82)/E82*100</f>
        <v>2.8855026560590571</v>
      </c>
      <c r="AG82" s="156">
        <f t="shared" ref="AG82:AG102" si="12">G82/F82*100</f>
        <v>3.9647577092511015</v>
      </c>
      <c r="AH82" s="156">
        <f t="shared" si="10"/>
        <v>72.222222222222214</v>
      </c>
      <c r="AI82" s="156" t="s">
        <v>56</v>
      </c>
      <c r="AJ82" s="156" t="s">
        <v>56</v>
      </c>
      <c r="AK82" s="156" t="s">
        <v>56</v>
      </c>
      <c r="AL82" s="175"/>
    </row>
    <row r="83" spans="2:38" ht="23.25" customHeight="1" x14ac:dyDescent="0.2">
      <c r="B83" s="182"/>
      <c r="C83" s="179" t="s">
        <v>109</v>
      </c>
      <c r="D83" s="179"/>
      <c r="E83" s="152">
        <v>76621</v>
      </c>
      <c r="F83" s="153">
        <v>1376</v>
      </c>
      <c r="G83" s="153">
        <v>63</v>
      </c>
      <c r="H83" s="153">
        <v>53</v>
      </c>
      <c r="I83" s="153">
        <v>19</v>
      </c>
      <c r="J83" s="153">
        <v>0</v>
      </c>
      <c r="K83" s="153">
        <v>0</v>
      </c>
      <c r="L83" s="153">
        <v>0</v>
      </c>
      <c r="M83" s="153">
        <v>0</v>
      </c>
      <c r="N83" s="153">
        <v>0</v>
      </c>
      <c r="O83" s="153">
        <v>0</v>
      </c>
      <c r="P83" s="153">
        <v>7</v>
      </c>
      <c r="Q83" s="153">
        <v>2</v>
      </c>
      <c r="R83" s="153">
        <v>0</v>
      </c>
      <c r="S83" s="153">
        <v>1</v>
      </c>
      <c r="T83" s="153">
        <v>6</v>
      </c>
      <c r="U83" s="153">
        <v>1</v>
      </c>
      <c r="V83" s="153">
        <v>25</v>
      </c>
      <c r="W83" s="153">
        <v>10</v>
      </c>
      <c r="X83" s="153">
        <v>1</v>
      </c>
      <c r="Y83" s="153">
        <v>1428</v>
      </c>
      <c r="Z83" s="153">
        <v>725</v>
      </c>
      <c r="AA83" s="153">
        <v>0</v>
      </c>
      <c r="AB83" s="153">
        <v>0</v>
      </c>
      <c r="AC83" s="153">
        <v>0</v>
      </c>
      <c r="AD83" s="153">
        <v>0</v>
      </c>
      <c r="AE83" s="222">
        <f t="shared" ref="AE83:AE101" si="13">F83/E83*100</f>
        <v>1.7958523120293395</v>
      </c>
      <c r="AF83" s="222">
        <f t="shared" si="11"/>
        <v>2.7133553464454914</v>
      </c>
      <c r="AG83" s="156">
        <f t="shared" si="12"/>
        <v>4.5784883720930232</v>
      </c>
      <c r="AH83" s="156">
        <f t="shared" si="10"/>
        <v>84.126984126984127</v>
      </c>
      <c r="AI83" s="156" t="s">
        <v>56</v>
      </c>
      <c r="AJ83" s="156" t="s">
        <v>56</v>
      </c>
      <c r="AK83" s="156" t="s">
        <v>56</v>
      </c>
      <c r="AL83" s="175"/>
    </row>
    <row r="84" spans="2:38" ht="23.25" customHeight="1" x14ac:dyDescent="0.2">
      <c r="B84" s="182"/>
      <c r="C84" s="179" t="s">
        <v>110</v>
      </c>
      <c r="D84" s="179"/>
      <c r="E84" s="152">
        <v>69509</v>
      </c>
      <c r="F84" s="153">
        <v>1468</v>
      </c>
      <c r="G84" s="153">
        <v>95</v>
      </c>
      <c r="H84" s="153">
        <v>84</v>
      </c>
      <c r="I84" s="153">
        <v>25</v>
      </c>
      <c r="J84" s="153">
        <v>1</v>
      </c>
      <c r="K84" s="153">
        <v>0</v>
      </c>
      <c r="L84" s="153">
        <v>0</v>
      </c>
      <c r="M84" s="153">
        <v>0</v>
      </c>
      <c r="N84" s="153">
        <v>1</v>
      </c>
      <c r="O84" s="153">
        <v>0</v>
      </c>
      <c r="P84" s="153">
        <v>13</v>
      </c>
      <c r="Q84" s="153">
        <v>4</v>
      </c>
      <c r="R84" s="153">
        <v>2</v>
      </c>
      <c r="S84" s="153">
        <v>1</v>
      </c>
      <c r="T84" s="153">
        <v>7</v>
      </c>
      <c r="U84" s="153">
        <v>5</v>
      </c>
      <c r="V84" s="153">
        <v>29</v>
      </c>
      <c r="W84" s="153">
        <v>11</v>
      </c>
      <c r="X84" s="153">
        <v>0</v>
      </c>
      <c r="Y84" s="153">
        <v>1508</v>
      </c>
      <c r="Z84" s="153">
        <v>775</v>
      </c>
      <c r="AA84" s="153">
        <v>0</v>
      </c>
      <c r="AB84" s="153">
        <v>0</v>
      </c>
      <c r="AC84" s="153">
        <v>0</v>
      </c>
      <c r="AD84" s="153">
        <v>0</v>
      </c>
      <c r="AE84" s="222">
        <f t="shared" si="13"/>
        <v>2.1119567250284135</v>
      </c>
      <c r="AF84" s="222">
        <f t="shared" si="11"/>
        <v>3.1664964249233916</v>
      </c>
      <c r="AG84" s="156">
        <f t="shared" si="12"/>
        <v>6.4713896457765667</v>
      </c>
      <c r="AH84" s="156">
        <f t="shared" si="10"/>
        <v>88.421052631578945</v>
      </c>
      <c r="AI84" s="156">
        <f t="shared" ref="AI84:AI102" si="14">N84/F84*100000</f>
        <v>68.119891008174378</v>
      </c>
      <c r="AJ84" s="156" t="s">
        <v>56</v>
      </c>
      <c r="AK84" s="156">
        <f t="shared" ref="AK84:AK102" si="15">N84/G84*100</f>
        <v>1.0526315789473684</v>
      </c>
      <c r="AL84" s="175"/>
    </row>
    <row r="85" spans="2:38" ht="23.25" customHeight="1" x14ac:dyDescent="0.2">
      <c r="B85" s="182"/>
      <c r="C85" s="179" t="s">
        <v>111</v>
      </c>
      <c r="D85" s="179"/>
      <c r="E85" s="152">
        <v>71907</v>
      </c>
      <c r="F85" s="153">
        <v>1829</v>
      </c>
      <c r="G85" s="153">
        <v>116</v>
      </c>
      <c r="H85" s="153">
        <v>94</v>
      </c>
      <c r="I85" s="153">
        <v>25</v>
      </c>
      <c r="J85" s="153">
        <v>2</v>
      </c>
      <c r="K85" s="153">
        <v>1</v>
      </c>
      <c r="L85" s="153">
        <v>0</v>
      </c>
      <c r="M85" s="153">
        <v>0</v>
      </c>
      <c r="N85" s="153">
        <v>3</v>
      </c>
      <c r="O85" s="153">
        <v>0</v>
      </c>
      <c r="P85" s="153">
        <v>17</v>
      </c>
      <c r="Q85" s="153">
        <v>3</v>
      </c>
      <c r="R85" s="153">
        <v>0</v>
      </c>
      <c r="S85" s="153">
        <v>1</v>
      </c>
      <c r="T85" s="153">
        <v>11</v>
      </c>
      <c r="U85" s="153">
        <v>3</v>
      </c>
      <c r="V85" s="153">
        <v>33</v>
      </c>
      <c r="W85" s="153">
        <v>22</v>
      </c>
      <c r="X85" s="153">
        <v>0</v>
      </c>
      <c r="Y85" s="153">
        <v>2116</v>
      </c>
      <c r="Z85" s="153">
        <v>1033</v>
      </c>
      <c r="AA85" s="153">
        <v>0</v>
      </c>
      <c r="AB85" s="153">
        <v>0</v>
      </c>
      <c r="AC85" s="153">
        <v>0</v>
      </c>
      <c r="AD85" s="153">
        <v>0</v>
      </c>
      <c r="AE85" s="222">
        <f t="shared" si="13"/>
        <v>2.5435632135953385</v>
      </c>
      <c r="AF85" s="222">
        <f t="shared" si="11"/>
        <v>4.0496752750079965</v>
      </c>
      <c r="AG85" s="156">
        <f t="shared" si="12"/>
        <v>6.3422635319846901</v>
      </c>
      <c r="AH85" s="156">
        <f t="shared" si="10"/>
        <v>81.034482758620683</v>
      </c>
      <c r="AI85" s="156">
        <f t="shared" si="14"/>
        <v>164.02405686167305</v>
      </c>
      <c r="AJ85" s="156">
        <f t="shared" ref="AJ85:AJ101" si="16">K85/N85*100</f>
        <v>33.333333333333329</v>
      </c>
      <c r="AK85" s="156">
        <f t="shared" si="15"/>
        <v>2.5862068965517242</v>
      </c>
      <c r="AL85" s="175"/>
    </row>
    <row r="86" spans="2:38" ht="23.25" customHeight="1" x14ac:dyDescent="0.2">
      <c r="B86" s="183" t="s">
        <v>112</v>
      </c>
      <c r="C86" s="179" t="s">
        <v>113</v>
      </c>
      <c r="D86" s="179"/>
      <c r="E86" s="152">
        <v>80475</v>
      </c>
      <c r="F86" s="153">
        <v>4296</v>
      </c>
      <c r="G86" s="153">
        <v>317</v>
      </c>
      <c r="H86" s="153">
        <v>258</v>
      </c>
      <c r="I86" s="153">
        <v>70</v>
      </c>
      <c r="J86" s="153">
        <v>3</v>
      </c>
      <c r="K86" s="153">
        <v>2</v>
      </c>
      <c r="L86" s="153">
        <v>0</v>
      </c>
      <c r="M86" s="153">
        <v>0</v>
      </c>
      <c r="N86" s="153">
        <v>5</v>
      </c>
      <c r="O86" s="153">
        <v>3</v>
      </c>
      <c r="P86" s="153">
        <v>29</v>
      </c>
      <c r="Q86" s="153">
        <v>11</v>
      </c>
      <c r="R86" s="153">
        <v>3</v>
      </c>
      <c r="S86" s="153">
        <v>4</v>
      </c>
      <c r="T86" s="153">
        <v>37</v>
      </c>
      <c r="U86" s="153">
        <v>11</v>
      </c>
      <c r="V86" s="153">
        <v>100</v>
      </c>
      <c r="W86" s="153">
        <v>59</v>
      </c>
      <c r="X86" s="153">
        <v>0</v>
      </c>
      <c r="Y86" s="153">
        <v>4850</v>
      </c>
      <c r="Z86" s="153">
        <v>2210</v>
      </c>
      <c r="AA86" s="153">
        <v>0</v>
      </c>
      <c r="AB86" s="153">
        <v>0</v>
      </c>
      <c r="AC86" s="153">
        <v>0</v>
      </c>
      <c r="AD86" s="153">
        <v>0</v>
      </c>
      <c r="AE86" s="222">
        <f t="shared" si="13"/>
        <v>5.3383038210624418</v>
      </c>
      <c r="AF86" s="222">
        <f t="shared" si="11"/>
        <v>8.6188257222739981</v>
      </c>
      <c r="AG86" s="156">
        <f t="shared" si="12"/>
        <v>7.3789571694599623</v>
      </c>
      <c r="AH86" s="156">
        <f t="shared" si="10"/>
        <v>81.388012618296528</v>
      </c>
      <c r="AI86" s="156">
        <f t="shared" si="14"/>
        <v>116.38733705772813</v>
      </c>
      <c r="AJ86" s="156">
        <f t="shared" si="16"/>
        <v>40</v>
      </c>
      <c r="AK86" s="156">
        <f t="shared" si="15"/>
        <v>1.5772870662460567</v>
      </c>
      <c r="AL86" s="175"/>
    </row>
    <row r="87" spans="2:38" ht="23.25" customHeight="1" x14ac:dyDescent="0.2">
      <c r="B87" s="182"/>
      <c r="C87" s="179" t="s">
        <v>114</v>
      </c>
      <c r="D87" s="179"/>
      <c r="E87" s="152">
        <v>97569</v>
      </c>
      <c r="F87" s="153">
        <v>10617</v>
      </c>
      <c r="G87" s="153">
        <v>897</v>
      </c>
      <c r="H87" s="153">
        <v>771</v>
      </c>
      <c r="I87" s="153">
        <v>203</v>
      </c>
      <c r="J87" s="153">
        <v>14</v>
      </c>
      <c r="K87" s="153">
        <v>23</v>
      </c>
      <c r="L87" s="153">
        <v>2</v>
      </c>
      <c r="M87" s="153">
        <v>8</v>
      </c>
      <c r="N87" s="153">
        <v>45</v>
      </c>
      <c r="O87" s="153">
        <v>2</v>
      </c>
      <c r="P87" s="153">
        <v>90</v>
      </c>
      <c r="Q87" s="153">
        <v>34</v>
      </c>
      <c r="R87" s="153">
        <v>7</v>
      </c>
      <c r="S87" s="153">
        <v>8</v>
      </c>
      <c r="T87" s="153">
        <v>98</v>
      </c>
      <c r="U87" s="153">
        <v>33</v>
      </c>
      <c r="V87" s="153">
        <v>284</v>
      </c>
      <c r="W87" s="153">
        <v>126</v>
      </c>
      <c r="X87" s="153">
        <v>15</v>
      </c>
      <c r="Y87" s="153">
        <v>11451</v>
      </c>
      <c r="Z87" s="153">
        <v>5796</v>
      </c>
      <c r="AA87" s="153">
        <v>0</v>
      </c>
      <c r="AB87" s="153">
        <v>0</v>
      </c>
      <c r="AC87" s="153">
        <v>0</v>
      </c>
      <c r="AD87" s="153">
        <v>0</v>
      </c>
      <c r="AE87" s="222">
        <f t="shared" si="13"/>
        <v>10.881529994157981</v>
      </c>
      <c r="AF87" s="222">
        <f t="shared" si="11"/>
        <v>16.677428281523845</v>
      </c>
      <c r="AG87" s="156">
        <f t="shared" si="12"/>
        <v>8.4487143260808146</v>
      </c>
      <c r="AH87" s="156">
        <f t="shared" si="10"/>
        <v>85.953177257525084</v>
      </c>
      <c r="AI87" s="156">
        <f t="shared" si="14"/>
        <v>423.84854478666296</v>
      </c>
      <c r="AJ87" s="156">
        <f t="shared" si="16"/>
        <v>51.111111111111107</v>
      </c>
      <c r="AK87" s="156">
        <f t="shared" si="15"/>
        <v>5.0167224080267561</v>
      </c>
      <c r="AL87" s="175"/>
    </row>
    <row r="88" spans="2:38" ht="23.25" customHeight="1" x14ac:dyDescent="0.2">
      <c r="B88" s="182"/>
      <c r="C88" s="179" t="s">
        <v>115</v>
      </c>
      <c r="D88" s="179"/>
      <c r="E88" s="152">
        <v>65907</v>
      </c>
      <c r="F88" s="153">
        <v>9309</v>
      </c>
      <c r="G88" s="153">
        <v>841</v>
      </c>
      <c r="H88" s="153">
        <v>740</v>
      </c>
      <c r="I88" s="153">
        <v>204</v>
      </c>
      <c r="J88" s="153">
        <v>7</v>
      </c>
      <c r="K88" s="153">
        <v>29</v>
      </c>
      <c r="L88" s="153">
        <v>1</v>
      </c>
      <c r="M88" s="153">
        <v>6</v>
      </c>
      <c r="N88" s="153">
        <v>42</v>
      </c>
      <c r="O88" s="153">
        <v>6</v>
      </c>
      <c r="P88" s="153">
        <v>99</v>
      </c>
      <c r="Q88" s="153">
        <v>27</v>
      </c>
      <c r="R88" s="153">
        <v>2</v>
      </c>
      <c r="S88" s="153">
        <v>4</v>
      </c>
      <c r="T88" s="153">
        <v>91</v>
      </c>
      <c r="U88" s="153">
        <v>30</v>
      </c>
      <c r="V88" s="153">
        <v>266</v>
      </c>
      <c r="W88" s="153">
        <v>101</v>
      </c>
      <c r="X88" s="153">
        <v>7</v>
      </c>
      <c r="Y88" s="153">
        <v>8580</v>
      </c>
      <c r="Z88" s="153">
        <v>5528</v>
      </c>
      <c r="AA88" s="153">
        <v>0</v>
      </c>
      <c r="AB88" s="153">
        <v>0</v>
      </c>
      <c r="AC88" s="153">
        <v>0</v>
      </c>
      <c r="AD88" s="153">
        <v>0</v>
      </c>
      <c r="AE88" s="222">
        <f t="shared" si="13"/>
        <v>14.124448085939278</v>
      </c>
      <c r="AF88" s="222">
        <f t="shared" si="11"/>
        <v>18.755215682704417</v>
      </c>
      <c r="AG88" s="156">
        <f t="shared" si="12"/>
        <v>9.0342679127725845</v>
      </c>
      <c r="AH88" s="156">
        <f t="shared" si="10"/>
        <v>87.990487514863261</v>
      </c>
      <c r="AI88" s="156">
        <f t="shared" si="14"/>
        <v>451.17628101836937</v>
      </c>
      <c r="AJ88" s="156">
        <f t="shared" si="16"/>
        <v>69.047619047619051</v>
      </c>
      <c r="AK88" s="156">
        <f t="shared" si="15"/>
        <v>4.9940546967895365</v>
      </c>
      <c r="AL88" s="175"/>
    </row>
    <row r="89" spans="2:38" ht="23.25" customHeight="1" x14ac:dyDescent="0.2">
      <c r="B89" s="182"/>
      <c r="C89" s="179" t="s">
        <v>116</v>
      </c>
      <c r="D89" s="179"/>
      <c r="E89" s="152">
        <v>56210</v>
      </c>
      <c r="F89" s="153">
        <v>7281</v>
      </c>
      <c r="G89" s="153">
        <v>671</v>
      </c>
      <c r="H89" s="153">
        <v>606</v>
      </c>
      <c r="I89" s="153">
        <v>156</v>
      </c>
      <c r="J89" s="153">
        <v>10</v>
      </c>
      <c r="K89" s="153">
        <v>26</v>
      </c>
      <c r="L89" s="153">
        <v>3</v>
      </c>
      <c r="M89" s="153">
        <v>8</v>
      </c>
      <c r="N89" s="153">
        <v>44</v>
      </c>
      <c r="O89" s="153">
        <v>2</v>
      </c>
      <c r="P89" s="153">
        <v>107</v>
      </c>
      <c r="Q89" s="153">
        <v>7</v>
      </c>
      <c r="R89" s="153">
        <v>1</v>
      </c>
      <c r="S89" s="153">
        <v>2</v>
      </c>
      <c r="T89" s="153">
        <v>84</v>
      </c>
      <c r="U89" s="153">
        <v>14</v>
      </c>
      <c r="V89" s="153">
        <v>224</v>
      </c>
      <c r="W89" s="153">
        <v>64</v>
      </c>
      <c r="X89" s="153">
        <v>4</v>
      </c>
      <c r="Y89" s="153">
        <v>7354</v>
      </c>
      <c r="Z89" s="153">
        <v>4555</v>
      </c>
      <c r="AA89" s="153">
        <v>0</v>
      </c>
      <c r="AB89" s="153">
        <v>0</v>
      </c>
      <c r="AC89" s="153">
        <v>0</v>
      </c>
      <c r="AD89" s="153">
        <v>0</v>
      </c>
      <c r="AE89" s="222">
        <f t="shared" si="13"/>
        <v>12.953211172389253</v>
      </c>
      <c r="AF89" s="222">
        <f t="shared" si="11"/>
        <v>17.932752179327522</v>
      </c>
      <c r="AG89" s="156">
        <f t="shared" si="12"/>
        <v>9.2157670649636039</v>
      </c>
      <c r="AH89" s="156">
        <f t="shared" si="10"/>
        <v>90.312965722801792</v>
      </c>
      <c r="AI89" s="156">
        <f t="shared" si="14"/>
        <v>604.31259442384282</v>
      </c>
      <c r="AJ89" s="156">
        <f t="shared" si="16"/>
        <v>59.090909090909093</v>
      </c>
      <c r="AK89" s="156">
        <f t="shared" si="15"/>
        <v>6.557377049180328</v>
      </c>
      <c r="AL89" s="175"/>
    </row>
    <row r="90" spans="2:38" ht="23.25" customHeight="1" thickBot="1" x14ac:dyDescent="0.25">
      <c r="B90" s="182"/>
      <c r="C90" s="184" t="s">
        <v>117</v>
      </c>
      <c r="D90" s="185"/>
      <c r="E90" s="187">
        <v>82792</v>
      </c>
      <c r="F90" s="188">
        <v>5881</v>
      </c>
      <c r="G90" s="188">
        <v>543</v>
      </c>
      <c r="H90" s="188">
        <v>487</v>
      </c>
      <c r="I90" s="188">
        <v>145</v>
      </c>
      <c r="J90" s="188">
        <v>7</v>
      </c>
      <c r="K90" s="188">
        <v>26</v>
      </c>
      <c r="L90" s="188">
        <v>6</v>
      </c>
      <c r="M90" s="188">
        <v>4</v>
      </c>
      <c r="N90" s="188">
        <v>37</v>
      </c>
      <c r="O90" s="188">
        <v>4</v>
      </c>
      <c r="P90" s="188">
        <v>77</v>
      </c>
      <c r="Q90" s="188">
        <v>4</v>
      </c>
      <c r="R90" s="188">
        <v>0</v>
      </c>
      <c r="S90" s="188">
        <v>2</v>
      </c>
      <c r="T90" s="188">
        <v>37</v>
      </c>
      <c r="U90" s="188">
        <v>14</v>
      </c>
      <c r="V90" s="188">
        <v>183</v>
      </c>
      <c r="W90" s="188">
        <v>56</v>
      </c>
      <c r="X90" s="188">
        <v>7</v>
      </c>
      <c r="Y90" s="188">
        <v>5857</v>
      </c>
      <c r="Z90" s="188">
        <v>3967</v>
      </c>
      <c r="AA90" s="188">
        <v>0</v>
      </c>
      <c r="AB90" s="188">
        <v>0</v>
      </c>
      <c r="AC90" s="188">
        <v>0</v>
      </c>
      <c r="AD90" s="188">
        <v>0</v>
      </c>
      <c r="AE90" s="223">
        <f>F90/E90*100</f>
        <v>7.1033433181949945</v>
      </c>
      <c r="AF90" s="223">
        <f t="shared" si="11"/>
        <v>9.3861725770605844</v>
      </c>
      <c r="AG90" s="192">
        <f t="shared" si="12"/>
        <v>9.2331236184322396</v>
      </c>
      <c r="AH90" s="192">
        <f t="shared" si="10"/>
        <v>89.686924493554329</v>
      </c>
      <c r="AI90" s="192">
        <f t="shared" si="14"/>
        <v>629.1447032817548</v>
      </c>
      <c r="AJ90" s="192">
        <f t="shared" si="16"/>
        <v>70.270270270270274</v>
      </c>
      <c r="AK90" s="192">
        <f t="shared" si="15"/>
        <v>6.8139963167587485</v>
      </c>
      <c r="AL90" s="175"/>
    </row>
    <row r="91" spans="2:38" ht="23.25" customHeight="1" thickBot="1" x14ac:dyDescent="0.25">
      <c r="B91" s="193"/>
      <c r="C91" s="194" t="s">
        <v>118</v>
      </c>
      <c r="D91" s="195"/>
      <c r="E91" s="224">
        <v>681184</v>
      </c>
      <c r="F91" s="197">
        <v>43419</v>
      </c>
      <c r="G91" s="197">
        <v>3597</v>
      </c>
      <c r="H91" s="197">
        <v>3132</v>
      </c>
      <c r="I91" s="197">
        <v>866</v>
      </c>
      <c r="J91" s="197">
        <v>44</v>
      </c>
      <c r="K91" s="197">
        <v>107</v>
      </c>
      <c r="L91" s="197">
        <v>12</v>
      </c>
      <c r="M91" s="197">
        <v>26</v>
      </c>
      <c r="N91" s="197">
        <v>177</v>
      </c>
      <c r="O91" s="197">
        <v>17</v>
      </c>
      <c r="P91" s="197">
        <v>442</v>
      </c>
      <c r="Q91" s="197">
        <v>92</v>
      </c>
      <c r="R91" s="197">
        <v>19</v>
      </c>
      <c r="S91" s="197">
        <v>23</v>
      </c>
      <c r="T91" s="197">
        <v>372</v>
      </c>
      <c r="U91" s="197">
        <v>115</v>
      </c>
      <c r="V91" s="197">
        <v>1153</v>
      </c>
      <c r="W91" s="197">
        <v>464</v>
      </c>
      <c r="X91" s="197">
        <v>34</v>
      </c>
      <c r="Y91" s="197">
        <v>44575</v>
      </c>
      <c r="Z91" s="197">
        <v>25068</v>
      </c>
      <c r="AA91" s="197">
        <v>0</v>
      </c>
      <c r="AB91" s="197">
        <v>0</v>
      </c>
      <c r="AC91" s="197">
        <v>0</v>
      </c>
      <c r="AD91" s="197">
        <v>0</v>
      </c>
      <c r="AE91" s="225">
        <f t="shared" si="13"/>
        <v>6.3740487151782776</v>
      </c>
      <c r="AF91" s="225">
        <f t="shared" si="11"/>
        <v>9.2377389956311369</v>
      </c>
      <c r="AG91" s="201">
        <f t="shared" si="12"/>
        <v>8.2843916257859451</v>
      </c>
      <c r="AH91" s="201">
        <f t="shared" si="10"/>
        <v>87.072560467055879</v>
      </c>
      <c r="AI91" s="201">
        <f t="shared" si="14"/>
        <v>407.65563463000069</v>
      </c>
      <c r="AJ91" s="201">
        <f t="shared" si="16"/>
        <v>60.451977401129945</v>
      </c>
      <c r="AK91" s="201">
        <f t="shared" si="15"/>
        <v>4.9207673060884067</v>
      </c>
      <c r="AL91" s="175"/>
    </row>
    <row r="92" spans="2:38" ht="23.25" customHeight="1" thickTop="1" x14ac:dyDescent="0.2">
      <c r="B92" s="182"/>
      <c r="C92" s="202" t="s">
        <v>108</v>
      </c>
      <c r="D92" s="202"/>
      <c r="E92" s="204">
        <v>77260</v>
      </c>
      <c r="F92" s="171">
        <v>3466</v>
      </c>
      <c r="G92" s="171">
        <v>124</v>
      </c>
      <c r="H92" s="171">
        <v>112</v>
      </c>
      <c r="I92" s="171">
        <v>32</v>
      </c>
      <c r="J92" s="171">
        <v>0</v>
      </c>
      <c r="K92" s="171">
        <v>0</v>
      </c>
      <c r="L92" s="171">
        <v>0</v>
      </c>
      <c r="M92" s="171">
        <v>1</v>
      </c>
      <c r="N92" s="171">
        <v>1</v>
      </c>
      <c r="O92" s="171">
        <v>0</v>
      </c>
      <c r="P92" s="171">
        <v>45</v>
      </c>
      <c r="Q92" s="171">
        <v>5</v>
      </c>
      <c r="R92" s="171">
        <v>2</v>
      </c>
      <c r="S92" s="171">
        <v>2</v>
      </c>
      <c r="T92" s="171">
        <v>0</v>
      </c>
      <c r="U92" s="171">
        <v>2</v>
      </c>
      <c r="V92" s="171">
        <v>22</v>
      </c>
      <c r="W92" s="171">
        <v>12</v>
      </c>
      <c r="X92" s="171">
        <v>3</v>
      </c>
      <c r="Y92" s="171">
        <v>3813</v>
      </c>
      <c r="Z92" s="171">
        <v>1109</v>
      </c>
      <c r="AA92" s="171">
        <v>0</v>
      </c>
      <c r="AB92" s="171">
        <v>0</v>
      </c>
      <c r="AC92" s="171">
        <v>0</v>
      </c>
      <c r="AD92" s="171">
        <v>0</v>
      </c>
      <c r="AE92" s="226">
        <f t="shared" si="13"/>
        <v>4.4861506601087235</v>
      </c>
      <c r="AF92" s="226">
        <f t="shared" si="11"/>
        <v>7.9860212270256277</v>
      </c>
      <c r="AG92" s="174">
        <f t="shared" si="12"/>
        <v>3.5776110790536642</v>
      </c>
      <c r="AH92" s="174">
        <f t="shared" si="10"/>
        <v>90.322580645161281</v>
      </c>
      <c r="AI92" s="174">
        <f t="shared" si="14"/>
        <v>28.851702250432773</v>
      </c>
      <c r="AJ92" s="174" t="s">
        <v>56</v>
      </c>
      <c r="AK92" s="174">
        <f t="shared" si="15"/>
        <v>0.80645161290322576</v>
      </c>
      <c r="AL92" s="175"/>
    </row>
    <row r="93" spans="2:38" ht="23.25" customHeight="1" x14ac:dyDescent="0.2">
      <c r="B93" s="182"/>
      <c r="C93" s="179" t="s">
        <v>109</v>
      </c>
      <c r="D93" s="179"/>
      <c r="E93" s="152">
        <v>73745</v>
      </c>
      <c r="F93" s="153">
        <v>3027</v>
      </c>
      <c r="G93" s="153">
        <v>118</v>
      </c>
      <c r="H93" s="153">
        <v>108</v>
      </c>
      <c r="I93" s="153">
        <v>33</v>
      </c>
      <c r="J93" s="153">
        <v>0</v>
      </c>
      <c r="K93" s="153">
        <v>0</v>
      </c>
      <c r="L93" s="153">
        <v>0</v>
      </c>
      <c r="M93" s="153">
        <v>0</v>
      </c>
      <c r="N93" s="153">
        <v>0</v>
      </c>
      <c r="O93" s="153">
        <v>1</v>
      </c>
      <c r="P93" s="153">
        <v>40</v>
      </c>
      <c r="Q93" s="153">
        <v>1</v>
      </c>
      <c r="R93" s="153">
        <v>0</v>
      </c>
      <c r="S93" s="153">
        <v>0</v>
      </c>
      <c r="T93" s="153">
        <v>2</v>
      </c>
      <c r="U93" s="153">
        <v>1</v>
      </c>
      <c r="V93" s="153">
        <v>32</v>
      </c>
      <c r="W93" s="153">
        <v>10</v>
      </c>
      <c r="X93" s="153">
        <v>1</v>
      </c>
      <c r="Y93" s="153">
        <v>3223</v>
      </c>
      <c r="Z93" s="153">
        <v>1441</v>
      </c>
      <c r="AA93" s="153">
        <v>0</v>
      </c>
      <c r="AB93" s="153">
        <v>0</v>
      </c>
      <c r="AC93" s="153">
        <v>0</v>
      </c>
      <c r="AD93" s="153">
        <v>0</v>
      </c>
      <c r="AE93" s="222">
        <f t="shared" si="13"/>
        <v>4.1046850633941281</v>
      </c>
      <c r="AF93" s="222">
        <f t="shared" si="11"/>
        <v>6.5211200759373522</v>
      </c>
      <c r="AG93" s="156">
        <f t="shared" si="12"/>
        <v>3.8982490915097459</v>
      </c>
      <c r="AH93" s="156">
        <f t="shared" si="10"/>
        <v>91.525423728813564</v>
      </c>
      <c r="AI93" s="156" t="s">
        <v>56</v>
      </c>
      <c r="AJ93" s="156" t="s">
        <v>56</v>
      </c>
      <c r="AK93" s="156" t="s">
        <v>56</v>
      </c>
      <c r="AL93" s="175"/>
    </row>
    <row r="94" spans="2:38" ht="23.25" customHeight="1" x14ac:dyDescent="0.2">
      <c r="B94" s="182"/>
      <c r="C94" s="179" t="s">
        <v>110</v>
      </c>
      <c r="D94" s="179"/>
      <c r="E94" s="152">
        <v>68622</v>
      </c>
      <c r="F94" s="153">
        <v>3472</v>
      </c>
      <c r="G94" s="153">
        <v>151</v>
      </c>
      <c r="H94" s="153">
        <v>130</v>
      </c>
      <c r="I94" s="153">
        <v>35</v>
      </c>
      <c r="J94" s="153">
        <v>0</v>
      </c>
      <c r="K94" s="153">
        <v>0</v>
      </c>
      <c r="L94" s="153">
        <v>0</v>
      </c>
      <c r="M94" s="153">
        <v>0</v>
      </c>
      <c r="N94" s="153">
        <v>0</v>
      </c>
      <c r="O94" s="153">
        <v>0</v>
      </c>
      <c r="P94" s="153">
        <v>50</v>
      </c>
      <c r="Q94" s="153">
        <v>2</v>
      </c>
      <c r="R94" s="153">
        <v>3</v>
      </c>
      <c r="S94" s="153">
        <v>1</v>
      </c>
      <c r="T94" s="153">
        <v>5</v>
      </c>
      <c r="U94" s="153">
        <v>4</v>
      </c>
      <c r="V94" s="153">
        <v>36</v>
      </c>
      <c r="W94" s="153">
        <v>21</v>
      </c>
      <c r="X94" s="153">
        <v>0</v>
      </c>
      <c r="Y94" s="153">
        <v>3684</v>
      </c>
      <c r="Z94" s="153">
        <v>1733</v>
      </c>
      <c r="AA94" s="153">
        <v>0</v>
      </c>
      <c r="AB94" s="153">
        <v>0</v>
      </c>
      <c r="AC94" s="153">
        <v>0</v>
      </c>
      <c r="AD94" s="153">
        <v>0</v>
      </c>
      <c r="AE94" s="222">
        <f t="shared" si="13"/>
        <v>5.0596018769490829</v>
      </c>
      <c r="AF94" s="222">
        <f t="shared" si="11"/>
        <v>7.9027134155227188</v>
      </c>
      <c r="AG94" s="156">
        <f t="shared" si="12"/>
        <v>4.3490783410138247</v>
      </c>
      <c r="AH94" s="156">
        <f t="shared" si="10"/>
        <v>86.092715231788077</v>
      </c>
      <c r="AI94" s="156" t="s">
        <v>56</v>
      </c>
      <c r="AJ94" s="156" t="s">
        <v>56</v>
      </c>
      <c r="AK94" s="156" t="s">
        <v>56</v>
      </c>
      <c r="AL94" s="175"/>
    </row>
    <row r="95" spans="2:38" ht="23.25" customHeight="1" x14ac:dyDescent="0.2">
      <c r="B95" s="182"/>
      <c r="C95" s="179" t="s">
        <v>111</v>
      </c>
      <c r="D95" s="179"/>
      <c r="E95" s="152">
        <v>70835</v>
      </c>
      <c r="F95" s="153">
        <v>4423</v>
      </c>
      <c r="G95" s="153">
        <v>192</v>
      </c>
      <c r="H95" s="153">
        <v>174</v>
      </c>
      <c r="I95" s="153">
        <v>42</v>
      </c>
      <c r="J95" s="153">
        <v>0</v>
      </c>
      <c r="K95" s="153">
        <v>3</v>
      </c>
      <c r="L95" s="153">
        <v>0</v>
      </c>
      <c r="M95" s="153">
        <v>1</v>
      </c>
      <c r="N95" s="153">
        <v>4</v>
      </c>
      <c r="O95" s="153">
        <v>1</v>
      </c>
      <c r="P95" s="153">
        <v>53</v>
      </c>
      <c r="Q95" s="153">
        <v>1</v>
      </c>
      <c r="R95" s="153">
        <v>1</v>
      </c>
      <c r="S95" s="153">
        <v>2</v>
      </c>
      <c r="T95" s="153">
        <v>15</v>
      </c>
      <c r="U95" s="153">
        <v>4</v>
      </c>
      <c r="V95" s="153">
        <v>57</v>
      </c>
      <c r="W95" s="153">
        <v>18</v>
      </c>
      <c r="X95" s="153">
        <v>1</v>
      </c>
      <c r="Y95" s="153">
        <v>4948</v>
      </c>
      <c r="Z95" s="153">
        <v>2381</v>
      </c>
      <c r="AA95" s="153">
        <v>0</v>
      </c>
      <c r="AB95" s="153">
        <v>0</v>
      </c>
      <c r="AC95" s="153">
        <v>0</v>
      </c>
      <c r="AD95" s="153">
        <v>0</v>
      </c>
      <c r="AE95" s="222">
        <f t="shared" si="13"/>
        <v>6.2440883743911906</v>
      </c>
      <c r="AF95" s="222">
        <f t="shared" si="11"/>
        <v>9.8680031058092759</v>
      </c>
      <c r="AG95" s="156">
        <f t="shared" si="12"/>
        <v>4.3409450599140857</v>
      </c>
      <c r="AH95" s="156">
        <f t="shared" si="10"/>
        <v>90.625</v>
      </c>
      <c r="AI95" s="156">
        <f t="shared" si="14"/>
        <v>90.436355414876786</v>
      </c>
      <c r="AJ95" s="156">
        <f t="shared" si="16"/>
        <v>75</v>
      </c>
      <c r="AK95" s="156">
        <f t="shared" si="15"/>
        <v>2.083333333333333</v>
      </c>
      <c r="AL95" s="175"/>
    </row>
    <row r="96" spans="2:38" ht="23.25" customHeight="1" x14ac:dyDescent="0.2">
      <c r="B96" s="183" t="s">
        <v>119</v>
      </c>
      <c r="C96" s="179" t="s">
        <v>113</v>
      </c>
      <c r="D96" s="179"/>
      <c r="E96" s="152">
        <v>80841</v>
      </c>
      <c r="F96" s="153">
        <v>8206</v>
      </c>
      <c r="G96" s="153">
        <v>423</v>
      </c>
      <c r="H96" s="153">
        <v>380</v>
      </c>
      <c r="I96" s="153">
        <v>116</v>
      </c>
      <c r="J96" s="153">
        <v>2</v>
      </c>
      <c r="K96" s="153">
        <v>4</v>
      </c>
      <c r="L96" s="153">
        <v>1</v>
      </c>
      <c r="M96" s="153">
        <v>0</v>
      </c>
      <c r="N96" s="153">
        <v>6</v>
      </c>
      <c r="O96" s="153">
        <v>0</v>
      </c>
      <c r="P96" s="153">
        <v>77</v>
      </c>
      <c r="Q96" s="153">
        <v>5</v>
      </c>
      <c r="R96" s="153">
        <v>2</v>
      </c>
      <c r="S96" s="153">
        <v>1</v>
      </c>
      <c r="T96" s="153">
        <v>13</v>
      </c>
      <c r="U96" s="153">
        <v>14</v>
      </c>
      <c r="V96" s="153">
        <v>157</v>
      </c>
      <c r="W96" s="153">
        <v>43</v>
      </c>
      <c r="X96" s="153">
        <v>2</v>
      </c>
      <c r="Y96" s="153">
        <v>9063</v>
      </c>
      <c r="Z96" s="153">
        <v>4351</v>
      </c>
      <c r="AA96" s="153">
        <v>0</v>
      </c>
      <c r="AB96" s="153">
        <v>0</v>
      </c>
      <c r="AC96" s="153">
        <v>0</v>
      </c>
      <c r="AD96" s="153">
        <v>0</v>
      </c>
      <c r="AE96" s="222">
        <f t="shared" si="13"/>
        <v>10.150789821996264</v>
      </c>
      <c r="AF96" s="222">
        <f t="shared" si="11"/>
        <v>15.979515344936356</v>
      </c>
      <c r="AG96" s="156">
        <f t="shared" si="12"/>
        <v>5.1547648062393367</v>
      </c>
      <c r="AH96" s="156">
        <f t="shared" si="10"/>
        <v>89.834515366430253</v>
      </c>
      <c r="AI96" s="156">
        <f t="shared" si="14"/>
        <v>73.117231294174999</v>
      </c>
      <c r="AJ96" s="156">
        <f t="shared" si="16"/>
        <v>66.666666666666657</v>
      </c>
      <c r="AK96" s="156">
        <f t="shared" si="15"/>
        <v>1.4184397163120568</v>
      </c>
      <c r="AL96" s="175"/>
    </row>
    <row r="97" spans="2:38" ht="23.25" customHeight="1" x14ac:dyDescent="0.2">
      <c r="B97" s="182"/>
      <c r="C97" s="179" t="s">
        <v>114</v>
      </c>
      <c r="D97" s="179"/>
      <c r="E97" s="152">
        <v>100213</v>
      </c>
      <c r="F97" s="153">
        <v>12721</v>
      </c>
      <c r="G97" s="153">
        <v>730</v>
      </c>
      <c r="H97" s="153">
        <v>662</v>
      </c>
      <c r="I97" s="153">
        <v>216</v>
      </c>
      <c r="J97" s="153">
        <v>2</v>
      </c>
      <c r="K97" s="153">
        <v>8</v>
      </c>
      <c r="L97" s="153">
        <v>0</v>
      </c>
      <c r="M97" s="153">
        <v>1</v>
      </c>
      <c r="N97" s="153">
        <v>11</v>
      </c>
      <c r="O97" s="153">
        <v>1</v>
      </c>
      <c r="P97" s="153">
        <v>122</v>
      </c>
      <c r="Q97" s="153">
        <v>20</v>
      </c>
      <c r="R97" s="153">
        <v>5</v>
      </c>
      <c r="S97" s="153">
        <v>1</v>
      </c>
      <c r="T97" s="153">
        <v>32</v>
      </c>
      <c r="U97" s="153">
        <v>20</v>
      </c>
      <c r="V97" s="153">
        <v>254</v>
      </c>
      <c r="W97" s="153">
        <v>68</v>
      </c>
      <c r="X97" s="153">
        <v>5</v>
      </c>
      <c r="Y97" s="153">
        <v>13506</v>
      </c>
      <c r="Z97" s="153">
        <v>7313</v>
      </c>
      <c r="AA97" s="153">
        <v>0</v>
      </c>
      <c r="AB97" s="153">
        <v>0</v>
      </c>
      <c r="AC97" s="153">
        <v>0</v>
      </c>
      <c r="AD97" s="153">
        <v>0</v>
      </c>
      <c r="AE97" s="222">
        <f t="shared" si="13"/>
        <v>12.693961861235566</v>
      </c>
      <c r="AF97" s="222">
        <f t="shared" si="11"/>
        <v>18.873798808537813</v>
      </c>
      <c r="AG97" s="156">
        <f t="shared" si="12"/>
        <v>5.7385425674082224</v>
      </c>
      <c r="AH97" s="156">
        <f t="shared" si="10"/>
        <v>90.684931506849324</v>
      </c>
      <c r="AI97" s="156">
        <f t="shared" si="14"/>
        <v>86.471189371904728</v>
      </c>
      <c r="AJ97" s="156">
        <f t="shared" si="16"/>
        <v>72.727272727272734</v>
      </c>
      <c r="AK97" s="156">
        <f t="shared" si="15"/>
        <v>1.5068493150684932</v>
      </c>
      <c r="AL97" s="175"/>
    </row>
    <row r="98" spans="2:38" ht="23.25" customHeight="1" x14ac:dyDescent="0.2">
      <c r="B98" s="182"/>
      <c r="C98" s="179" t="s">
        <v>115</v>
      </c>
      <c r="D98" s="179"/>
      <c r="E98" s="152">
        <v>72627</v>
      </c>
      <c r="F98" s="153">
        <v>9136</v>
      </c>
      <c r="G98" s="153">
        <v>595</v>
      </c>
      <c r="H98" s="153">
        <v>558</v>
      </c>
      <c r="I98" s="153">
        <v>180</v>
      </c>
      <c r="J98" s="153">
        <v>2</v>
      </c>
      <c r="K98" s="153">
        <v>10</v>
      </c>
      <c r="L98" s="153">
        <v>2</v>
      </c>
      <c r="M98" s="153">
        <v>1</v>
      </c>
      <c r="N98" s="153">
        <v>13</v>
      </c>
      <c r="O98" s="153">
        <v>0</v>
      </c>
      <c r="P98" s="153">
        <v>103</v>
      </c>
      <c r="Q98" s="153">
        <v>11</v>
      </c>
      <c r="R98" s="153">
        <v>0</v>
      </c>
      <c r="S98" s="153">
        <v>5</v>
      </c>
      <c r="T98" s="153">
        <v>32</v>
      </c>
      <c r="U98" s="153">
        <v>10</v>
      </c>
      <c r="V98" s="153">
        <v>220</v>
      </c>
      <c r="W98" s="153">
        <v>37</v>
      </c>
      <c r="X98" s="153">
        <v>5</v>
      </c>
      <c r="Y98" s="153">
        <v>8824</v>
      </c>
      <c r="Z98" s="153">
        <v>5471</v>
      </c>
      <c r="AA98" s="153">
        <v>0</v>
      </c>
      <c r="AB98" s="153">
        <v>0</v>
      </c>
      <c r="AC98" s="153">
        <v>0</v>
      </c>
      <c r="AD98" s="153">
        <v>0</v>
      </c>
      <c r="AE98" s="222">
        <f>F98/E98*100</f>
        <v>12.579343770223195</v>
      </c>
      <c r="AF98" s="222">
        <f t="shared" si="11"/>
        <v>17.196084100954188</v>
      </c>
      <c r="AG98" s="156">
        <f t="shared" si="12"/>
        <v>6.5126970227670746</v>
      </c>
      <c r="AH98" s="156">
        <f t="shared" si="10"/>
        <v>93.78151260504201</v>
      </c>
      <c r="AI98" s="156">
        <f t="shared" si="14"/>
        <v>142.29422066549913</v>
      </c>
      <c r="AJ98" s="156">
        <f t="shared" si="16"/>
        <v>76.923076923076934</v>
      </c>
      <c r="AK98" s="156">
        <f t="shared" si="15"/>
        <v>2.1848739495798317</v>
      </c>
      <c r="AL98" s="175"/>
    </row>
    <row r="99" spans="2:38" ht="23.25" customHeight="1" x14ac:dyDescent="0.2">
      <c r="B99" s="182"/>
      <c r="C99" s="148" t="s">
        <v>116</v>
      </c>
      <c r="D99" s="150"/>
      <c r="E99" s="152">
        <v>70046</v>
      </c>
      <c r="F99" s="153">
        <v>6971</v>
      </c>
      <c r="G99" s="153">
        <v>447</v>
      </c>
      <c r="H99" s="153">
        <v>429</v>
      </c>
      <c r="I99" s="153">
        <v>143</v>
      </c>
      <c r="J99" s="153">
        <v>3</v>
      </c>
      <c r="K99" s="153">
        <v>7</v>
      </c>
      <c r="L99" s="153">
        <v>1</v>
      </c>
      <c r="M99" s="153">
        <v>2</v>
      </c>
      <c r="N99" s="153">
        <v>12</v>
      </c>
      <c r="O99" s="153">
        <v>0</v>
      </c>
      <c r="P99" s="153">
        <v>81</v>
      </c>
      <c r="Q99" s="153">
        <v>14</v>
      </c>
      <c r="R99" s="153">
        <v>0</v>
      </c>
      <c r="S99" s="153">
        <v>0</v>
      </c>
      <c r="T99" s="153">
        <v>18</v>
      </c>
      <c r="U99" s="153">
        <v>13</v>
      </c>
      <c r="V99" s="153">
        <v>167</v>
      </c>
      <c r="W99" s="153">
        <v>17</v>
      </c>
      <c r="X99" s="153">
        <v>2</v>
      </c>
      <c r="Y99" s="153">
        <v>7370</v>
      </c>
      <c r="Z99" s="153">
        <v>4407</v>
      </c>
      <c r="AA99" s="153">
        <v>0</v>
      </c>
      <c r="AB99" s="153">
        <v>0</v>
      </c>
      <c r="AC99" s="153">
        <v>0</v>
      </c>
      <c r="AD99" s="153">
        <v>0</v>
      </c>
      <c r="AE99" s="222">
        <f t="shared" si="13"/>
        <v>9.9520315221425921</v>
      </c>
      <c r="AF99" s="222">
        <f t="shared" si="11"/>
        <v>14.182108899865803</v>
      </c>
      <c r="AG99" s="156">
        <f t="shared" si="12"/>
        <v>6.4122794434084058</v>
      </c>
      <c r="AH99" s="156">
        <f t="shared" si="10"/>
        <v>95.973154362416096</v>
      </c>
      <c r="AI99" s="156">
        <f t="shared" si="14"/>
        <v>172.14173002438673</v>
      </c>
      <c r="AJ99" s="156">
        <f t="shared" si="16"/>
        <v>58.333333333333336</v>
      </c>
      <c r="AK99" s="156">
        <f t="shared" si="15"/>
        <v>2.6845637583892619</v>
      </c>
      <c r="AL99" s="175"/>
    </row>
    <row r="100" spans="2:38" ht="23.25" customHeight="1" thickBot="1" x14ac:dyDescent="0.25">
      <c r="B100" s="182"/>
      <c r="C100" s="184" t="s">
        <v>117</v>
      </c>
      <c r="D100" s="185"/>
      <c r="E100" s="187">
        <v>159102</v>
      </c>
      <c r="F100" s="188">
        <v>4636</v>
      </c>
      <c r="G100" s="188">
        <v>314</v>
      </c>
      <c r="H100" s="188">
        <v>288</v>
      </c>
      <c r="I100" s="188">
        <v>96</v>
      </c>
      <c r="J100" s="188">
        <v>3</v>
      </c>
      <c r="K100" s="188">
        <v>5</v>
      </c>
      <c r="L100" s="188">
        <v>0</v>
      </c>
      <c r="M100" s="188">
        <v>0</v>
      </c>
      <c r="N100" s="188">
        <v>8</v>
      </c>
      <c r="O100" s="188">
        <v>3</v>
      </c>
      <c r="P100" s="188">
        <v>60</v>
      </c>
      <c r="Q100" s="188">
        <v>8</v>
      </c>
      <c r="R100" s="188">
        <v>0</v>
      </c>
      <c r="S100" s="188">
        <v>0</v>
      </c>
      <c r="T100" s="188">
        <v>14</v>
      </c>
      <c r="U100" s="188">
        <v>3</v>
      </c>
      <c r="V100" s="188">
        <v>106</v>
      </c>
      <c r="W100" s="188">
        <v>26</v>
      </c>
      <c r="X100" s="188">
        <v>1</v>
      </c>
      <c r="Y100" s="188">
        <v>4698</v>
      </c>
      <c r="Z100" s="188">
        <v>2901</v>
      </c>
      <c r="AA100" s="188">
        <v>0</v>
      </c>
      <c r="AB100" s="188">
        <v>0</v>
      </c>
      <c r="AC100" s="188">
        <v>0</v>
      </c>
      <c r="AD100" s="188">
        <v>0</v>
      </c>
      <c r="AE100" s="223">
        <f t="shared" si="13"/>
        <v>2.9138540056064666</v>
      </c>
      <c r="AF100" s="223">
        <f t="shared" si="11"/>
        <v>4.0433181229651423</v>
      </c>
      <c r="AG100" s="192">
        <f t="shared" si="12"/>
        <v>6.7730802415875759</v>
      </c>
      <c r="AH100" s="192">
        <f t="shared" si="10"/>
        <v>91.719745222929944</v>
      </c>
      <c r="AI100" s="192">
        <f t="shared" si="14"/>
        <v>172.56255392579811</v>
      </c>
      <c r="AJ100" s="192">
        <f t="shared" si="16"/>
        <v>62.5</v>
      </c>
      <c r="AK100" s="192">
        <f t="shared" si="15"/>
        <v>2.547770700636943</v>
      </c>
      <c r="AL100" s="175"/>
    </row>
    <row r="101" spans="2:38" ht="23.25" customHeight="1" thickBot="1" x14ac:dyDescent="0.25">
      <c r="B101" s="193"/>
      <c r="C101" s="194" t="s">
        <v>118</v>
      </c>
      <c r="D101" s="195"/>
      <c r="E101" s="197">
        <v>773291</v>
      </c>
      <c r="F101" s="197">
        <v>56058</v>
      </c>
      <c r="G101" s="197">
        <v>3094</v>
      </c>
      <c r="H101" s="197">
        <v>2841</v>
      </c>
      <c r="I101" s="197">
        <v>893</v>
      </c>
      <c r="J101" s="197">
        <v>12</v>
      </c>
      <c r="K101" s="197">
        <v>37</v>
      </c>
      <c r="L101" s="197">
        <v>4</v>
      </c>
      <c r="M101" s="197">
        <v>6</v>
      </c>
      <c r="N101" s="197">
        <v>55</v>
      </c>
      <c r="O101" s="197">
        <v>6</v>
      </c>
      <c r="P101" s="197">
        <v>631</v>
      </c>
      <c r="Q101" s="197">
        <v>67</v>
      </c>
      <c r="R101" s="197">
        <v>13</v>
      </c>
      <c r="S101" s="197">
        <v>12</v>
      </c>
      <c r="T101" s="197">
        <v>131</v>
      </c>
      <c r="U101" s="197">
        <v>71</v>
      </c>
      <c r="V101" s="197">
        <v>1051</v>
      </c>
      <c r="W101" s="197">
        <v>252</v>
      </c>
      <c r="X101" s="197">
        <v>20</v>
      </c>
      <c r="Y101" s="197">
        <v>59129</v>
      </c>
      <c r="Z101" s="197">
        <v>31107</v>
      </c>
      <c r="AA101" s="197">
        <v>0</v>
      </c>
      <c r="AB101" s="197">
        <v>0</v>
      </c>
      <c r="AC101" s="197">
        <v>0</v>
      </c>
      <c r="AD101" s="197">
        <v>0</v>
      </c>
      <c r="AE101" s="225">
        <f t="shared" si="13"/>
        <v>7.2492761457200459</v>
      </c>
      <c r="AF101" s="225">
        <f t="shared" si="11"/>
        <v>10.873008996613176</v>
      </c>
      <c r="AG101" s="201">
        <f t="shared" si="12"/>
        <v>5.5192835991294729</v>
      </c>
      <c r="AH101" s="201">
        <f t="shared" si="10"/>
        <v>91.822882999353581</v>
      </c>
      <c r="AI101" s="201">
        <f t="shared" si="14"/>
        <v>98.112669021370735</v>
      </c>
      <c r="AJ101" s="201">
        <f t="shared" si="16"/>
        <v>67.272727272727266</v>
      </c>
      <c r="AK101" s="201">
        <f t="shared" si="15"/>
        <v>1.7776341305753069</v>
      </c>
      <c r="AL101" s="175"/>
    </row>
    <row r="102" spans="2:38" ht="23.25" customHeight="1" thickTop="1" x14ac:dyDescent="0.2">
      <c r="B102" s="167"/>
      <c r="C102" s="168" t="s">
        <v>107</v>
      </c>
      <c r="D102" s="169"/>
      <c r="E102" s="171">
        <v>1454475</v>
      </c>
      <c r="F102" s="171">
        <v>99477</v>
      </c>
      <c r="G102" s="171">
        <v>6691</v>
      </c>
      <c r="H102" s="171">
        <v>5973</v>
      </c>
      <c r="I102" s="171">
        <v>1759</v>
      </c>
      <c r="J102" s="171">
        <v>56</v>
      </c>
      <c r="K102" s="171">
        <v>144</v>
      </c>
      <c r="L102" s="171">
        <v>16</v>
      </c>
      <c r="M102" s="171">
        <v>32</v>
      </c>
      <c r="N102" s="171">
        <v>232</v>
      </c>
      <c r="O102" s="171">
        <v>23</v>
      </c>
      <c r="P102" s="171">
        <v>1073</v>
      </c>
      <c r="Q102" s="171">
        <v>159</v>
      </c>
      <c r="R102" s="171">
        <v>32</v>
      </c>
      <c r="S102" s="171">
        <v>35</v>
      </c>
      <c r="T102" s="171">
        <v>503</v>
      </c>
      <c r="U102" s="171">
        <v>186</v>
      </c>
      <c r="V102" s="171">
        <v>2204</v>
      </c>
      <c r="W102" s="171">
        <v>716</v>
      </c>
      <c r="X102" s="171">
        <v>54</v>
      </c>
      <c r="Y102" s="171">
        <v>103704</v>
      </c>
      <c r="Z102" s="171">
        <v>56175</v>
      </c>
      <c r="AA102" s="171">
        <v>0</v>
      </c>
      <c r="AB102" s="171">
        <v>0</v>
      </c>
      <c r="AC102" s="171">
        <v>0</v>
      </c>
      <c r="AD102" s="171">
        <v>0</v>
      </c>
      <c r="AE102" s="226">
        <f>F102/E102*100</f>
        <v>6.8393750322281228</v>
      </c>
      <c r="AF102" s="226">
        <f t="shared" si="11"/>
        <v>10.107152065178157</v>
      </c>
      <c r="AG102" s="174">
        <f t="shared" si="12"/>
        <v>6.7261779104717672</v>
      </c>
      <c r="AH102" s="174">
        <f t="shared" si="10"/>
        <v>89.269167538484524</v>
      </c>
      <c r="AI102" s="174">
        <f t="shared" si="14"/>
        <v>233.21973923620536</v>
      </c>
      <c r="AJ102" s="174">
        <f>K102/N102*100</f>
        <v>62.068965517241381</v>
      </c>
      <c r="AK102" s="174">
        <f t="shared" si="15"/>
        <v>3.4673441936930205</v>
      </c>
      <c r="AL102" s="175"/>
    </row>
    <row r="103" spans="2:38" ht="11.25" customHeight="1" x14ac:dyDescent="0.2"/>
  </sheetData>
  <mergeCells count="117">
    <mergeCell ref="J73:J76"/>
    <mergeCell ref="K73:K76"/>
    <mergeCell ref="M73:M76"/>
    <mergeCell ref="N73:N76"/>
    <mergeCell ref="AA73:AA76"/>
    <mergeCell ref="AB73:AB76"/>
    <mergeCell ref="L74:L76"/>
    <mergeCell ref="Q72:Q76"/>
    <mergeCell ref="R72:R76"/>
    <mergeCell ref="S72:S76"/>
    <mergeCell ref="T72:T76"/>
    <mergeCell ref="U72:U76"/>
    <mergeCell ref="V72:V76"/>
    <mergeCell ref="AF71:AF76"/>
    <mergeCell ref="AG71:AG76"/>
    <mergeCell ref="AH71:AH76"/>
    <mergeCell ref="AI71:AI76"/>
    <mergeCell ref="AJ71:AJ76"/>
    <mergeCell ref="AK71:AK76"/>
    <mergeCell ref="W71:W76"/>
    <mergeCell ref="X71:X76"/>
    <mergeCell ref="Y71:Y76"/>
    <mergeCell ref="Z71:Z76"/>
    <mergeCell ref="AA71:AD71"/>
    <mergeCell ref="AE71:AE76"/>
    <mergeCell ref="AA72:AB72"/>
    <mergeCell ref="AC72:AD72"/>
    <mergeCell ref="AC73:AC76"/>
    <mergeCell ref="AD73:AD76"/>
    <mergeCell ref="B71:D76"/>
    <mergeCell ref="E71:E76"/>
    <mergeCell ref="F71:F76"/>
    <mergeCell ref="G71:G76"/>
    <mergeCell ref="H71:H76"/>
    <mergeCell ref="I71:V71"/>
    <mergeCell ref="I72:I76"/>
    <mergeCell ref="J72:N72"/>
    <mergeCell ref="O72:O76"/>
    <mergeCell ref="P72:P76"/>
    <mergeCell ref="J39:J42"/>
    <mergeCell ref="K39:K42"/>
    <mergeCell ref="M39:M42"/>
    <mergeCell ref="N39:N42"/>
    <mergeCell ref="AA39:AA42"/>
    <mergeCell ref="AB39:AB42"/>
    <mergeCell ref="L40:L42"/>
    <mergeCell ref="Q38:Q42"/>
    <mergeCell ref="R38:R42"/>
    <mergeCell ref="S38:S42"/>
    <mergeCell ref="T38:T42"/>
    <mergeCell ref="U38:U42"/>
    <mergeCell ref="V38:V42"/>
    <mergeCell ref="AF37:AF42"/>
    <mergeCell ref="AG37:AG42"/>
    <mergeCell ref="AH37:AH42"/>
    <mergeCell ref="AI37:AI42"/>
    <mergeCell ref="AJ37:AJ42"/>
    <mergeCell ref="AK37:AK42"/>
    <mergeCell ref="W37:W42"/>
    <mergeCell ref="X37:X42"/>
    <mergeCell ref="Y37:Y42"/>
    <mergeCell ref="Z37:Z42"/>
    <mergeCell ref="AA37:AD37"/>
    <mergeCell ref="AE37:AE42"/>
    <mergeCell ref="AA38:AB38"/>
    <mergeCell ref="AC38:AD38"/>
    <mergeCell ref="AC39:AC42"/>
    <mergeCell ref="AD39:AD42"/>
    <mergeCell ref="B37:D42"/>
    <mergeCell ref="E37:E42"/>
    <mergeCell ref="F37:F42"/>
    <mergeCell ref="G37:G42"/>
    <mergeCell ref="H37:H42"/>
    <mergeCell ref="I37:V37"/>
    <mergeCell ref="I38:I42"/>
    <mergeCell ref="J38:N38"/>
    <mergeCell ref="O38:O42"/>
    <mergeCell ref="P38:P42"/>
    <mergeCell ref="J5:J8"/>
    <mergeCell ref="K5:K8"/>
    <mergeCell ref="M5:M8"/>
    <mergeCell ref="N5:N8"/>
    <mergeCell ref="AA5:AA8"/>
    <mergeCell ref="AB5:AB8"/>
    <mergeCell ref="L6:L8"/>
    <mergeCell ref="Q4:Q8"/>
    <mergeCell ref="R4:R8"/>
    <mergeCell ref="S4:S8"/>
    <mergeCell ref="T4:T8"/>
    <mergeCell ref="U4:U8"/>
    <mergeCell ref="V4:V8"/>
    <mergeCell ref="AF3:AF8"/>
    <mergeCell ref="AG3:AG8"/>
    <mergeCell ref="AH3:AH8"/>
    <mergeCell ref="AI3:AI8"/>
    <mergeCell ref="AJ3:AJ8"/>
    <mergeCell ref="AK3:AK8"/>
    <mergeCell ref="W3:W8"/>
    <mergeCell ref="X3:X8"/>
    <mergeCell ref="Y3:Y8"/>
    <mergeCell ref="Z3:Z8"/>
    <mergeCell ref="AA3:AD3"/>
    <mergeCell ref="AE3:AE8"/>
    <mergeCell ref="AA4:AB4"/>
    <mergeCell ref="AC4:AD4"/>
    <mergeCell ref="AC5:AC8"/>
    <mergeCell ref="AD5:AD8"/>
    <mergeCell ref="B3:D8"/>
    <mergeCell ref="E3:E8"/>
    <mergeCell ref="F3:F8"/>
    <mergeCell ref="G3:G8"/>
    <mergeCell ref="H3:H8"/>
    <mergeCell ref="I3:V3"/>
    <mergeCell ref="I4:I8"/>
    <mergeCell ref="J4:N4"/>
    <mergeCell ref="O4:O8"/>
    <mergeCell ref="P4:P8"/>
  </mergeCells>
  <phoneticPr fontId="4"/>
  <pageMargins left="0.62992125984251968" right="0.62992125984251968" top="0.94488188976377963" bottom="0.74803149606299213" header="0.31496062992125984" footer="0.31496062992125984"/>
  <pageSetup paperSize="9" scale="40" pageOrder="overThenDown" orientation="landscape" r:id="rId1"/>
  <headerFooter alignWithMargins="0"/>
  <rowBreaks count="2" manualBreakCount="2">
    <brk id="34" max="37" man="1"/>
    <brk id="68" max="3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43"/>
  <sheetViews>
    <sheetView view="pageBreakPreview" zoomScale="60" zoomScaleNormal="75" workbookViewId="0"/>
  </sheetViews>
  <sheetFormatPr defaultColWidth="11.625" defaultRowHeight="18.75" x14ac:dyDescent="0.2"/>
  <cols>
    <col min="1" max="1" width="4.375" style="228" customWidth="1"/>
    <col min="2" max="2" width="12.125" style="228" customWidth="1"/>
    <col min="3" max="5" width="12.625" style="228" customWidth="1"/>
    <col min="6" max="6" width="8.625" style="228" customWidth="1"/>
    <col min="7" max="16" width="7.625" style="228" customWidth="1"/>
    <col min="17" max="19" width="8.625" style="228" customWidth="1"/>
    <col min="20" max="21" width="7.625" style="228" customWidth="1"/>
    <col min="22" max="22" width="12.875" style="228" customWidth="1"/>
    <col min="23" max="23" width="11.875" style="228" customWidth="1"/>
    <col min="24" max="27" width="6.625" style="228" customWidth="1"/>
    <col min="28" max="29" width="8.625" style="228" customWidth="1"/>
    <col min="30" max="30" width="10.625" style="228" customWidth="1"/>
    <col min="31" max="32" width="8.625" style="228" customWidth="1"/>
    <col min="33" max="33" width="2.375" style="228" customWidth="1"/>
    <col min="34" max="37" width="12.625" style="228" customWidth="1"/>
    <col min="38" max="16384" width="11.625" style="228"/>
  </cols>
  <sheetData>
    <row r="1" spans="1:32" ht="45" customHeight="1" x14ac:dyDescent="0.35">
      <c r="A1" s="227" t="s">
        <v>126</v>
      </c>
      <c r="C1" s="229"/>
    </row>
    <row r="2" spans="1:32" s="229" customFormat="1" ht="35.1" customHeight="1" x14ac:dyDescent="0.25">
      <c r="B2" s="230" t="s">
        <v>127</v>
      </c>
      <c r="AB2" s="231"/>
      <c r="AC2" s="231"/>
      <c r="AD2" s="231"/>
      <c r="AE2" s="231"/>
      <c r="AF2" s="231" t="s">
        <v>122</v>
      </c>
    </row>
    <row r="3" spans="1:32" ht="30" customHeight="1" x14ac:dyDescent="0.2">
      <c r="A3" s="232" t="s">
        <v>128</v>
      </c>
      <c r="B3" s="233"/>
      <c r="C3" s="234" t="s">
        <v>129</v>
      </c>
      <c r="D3" s="234" t="s">
        <v>6</v>
      </c>
      <c r="E3" s="234" t="s">
        <v>7</v>
      </c>
      <c r="F3" s="235" t="s">
        <v>8</v>
      </c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7"/>
      <c r="T3" s="238" t="s">
        <v>9</v>
      </c>
      <c r="U3" s="238" t="s">
        <v>10</v>
      </c>
      <c r="V3" s="239" t="s">
        <v>11</v>
      </c>
      <c r="W3" s="239" t="s">
        <v>12</v>
      </c>
      <c r="X3" s="240" t="s">
        <v>13</v>
      </c>
      <c r="Y3" s="240"/>
      <c r="Z3" s="240"/>
      <c r="AA3" s="240"/>
      <c r="AB3" s="238" t="s">
        <v>16</v>
      </c>
      <c r="AC3" s="238" t="s">
        <v>17</v>
      </c>
      <c r="AD3" s="238" t="s">
        <v>18</v>
      </c>
      <c r="AE3" s="238" t="s">
        <v>19</v>
      </c>
      <c r="AF3" s="238" t="s">
        <v>20</v>
      </c>
    </row>
    <row r="4" spans="1:32" ht="30" customHeight="1" x14ac:dyDescent="0.2">
      <c r="A4" s="241"/>
      <c r="B4" s="242"/>
      <c r="C4" s="243"/>
      <c r="D4" s="243"/>
      <c r="E4" s="243"/>
      <c r="F4" s="238" t="s">
        <v>21</v>
      </c>
      <c r="G4" s="233" t="s">
        <v>22</v>
      </c>
      <c r="H4" s="233"/>
      <c r="I4" s="233"/>
      <c r="J4" s="233"/>
      <c r="K4" s="244"/>
      <c r="L4" s="234" t="s">
        <v>23</v>
      </c>
      <c r="M4" s="234" t="s">
        <v>24</v>
      </c>
      <c r="N4" s="234" t="s">
        <v>25</v>
      </c>
      <c r="O4" s="245" t="s">
        <v>26</v>
      </c>
      <c r="P4" s="246" t="s">
        <v>27</v>
      </c>
      <c r="Q4" s="246" t="s">
        <v>28</v>
      </c>
      <c r="R4" s="245" t="s">
        <v>29</v>
      </c>
      <c r="S4" s="234" t="s">
        <v>30</v>
      </c>
      <c r="T4" s="243"/>
      <c r="U4" s="243"/>
      <c r="V4" s="239"/>
      <c r="W4" s="239"/>
      <c r="X4" s="247" t="s">
        <v>31</v>
      </c>
      <c r="Y4" s="247"/>
      <c r="Z4" s="247" t="s">
        <v>32</v>
      </c>
      <c r="AA4" s="247"/>
      <c r="AB4" s="248"/>
      <c r="AC4" s="248"/>
      <c r="AD4" s="248"/>
      <c r="AE4" s="248"/>
      <c r="AF4" s="248"/>
    </row>
    <row r="5" spans="1:32" ht="30" customHeight="1" x14ac:dyDescent="0.2">
      <c r="A5" s="241"/>
      <c r="B5" s="242"/>
      <c r="C5" s="243"/>
      <c r="D5" s="243"/>
      <c r="E5" s="243"/>
      <c r="F5" s="243"/>
      <c r="G5" s="249"/>
      <c r="H5" s="249"/>
      <c r="I5" s="249"/>
      <c r="J5" s="249"/>
      <c r="K5" s="250"/>
      <c r="L5" s="243"/>
      <c r="M5" s="243"/>
      <c r="N5" s="243"/>
      <c r="O5" s="251"/>
      <c r="P5" s="252"/>
      <c r="Q5" s="252"/>
      <c r="R5" s="251"/>
      <c r="S5" s="243"/>
      <c r="T5" s="243"/>
      <c r="U5" s="243"/>
      <c r="V5" s="239"/>
      <c r="W5" s="239"/>
      <c r="X5" s="240" t="s">
        <v>33</v>
      </c>
      <c r="Y5" s="240" t="s">
        <v>101</v>
      </c>
      <c r="Z5" s="240" t="s">
        <v>35</v>
      </c>
      <c r="AA5" s="240" t="s">
        <v>102</v>
      </c>
      <c r="AB5" s="248"/>
      <c r="AC5" s="248"/>
      <c r="AD5" s="248"/>
      <c r="AE5" s="248"/>
      <c r="AF5" s="248"/>
    </row>
    <row r="6" spans="1:32" ht="30" customHeight="1" x14ac:dyDescent="0.2">
      <c r="A6" s="241"/>
      <c r="B6" s="242"/>
      <c r="C6" s="243"/>
      <c r="D6" s="243"/>
      <c r="E6" s="243"/>
      <c r="F6" s="243"/>
      <c r="G6" s="253" t="s">
        <v>37</v>
      </c>
      <c r="H6" s="254" t="s">
        <v>38</v>
      </c>
      <c r="I6" s="255"/>
      <c r="J6" s="256" t="s">
        <v>39</v>
      </c>
      <c r="K6" s="257" t="s">
        <v>40</v>
      </c>
      <c r="L6" s="243"/>
      <c r="M6" s="243"/>
      <c r="N6" s="243"/>
      <c r="O6" s="251"/>
      <c r="P6" s="252"/>
      <c r="Q6" s="252"/>
      <c r="R6" s="251"/>
      <c r="S6" s="243"/>
      <c r="T6" s="243"/>
      <c r="U6" s="243"/>
      <c r="V6" s="239"/>
      <c r="W6" s="239"/>
      <c r="X6" s="240"/>
      <c r="Y6" s="258"/>
      <c r="Z6" s="240"/>
      <c r="AA6" s="258"/>
      <c r="AB6" s="248"/>
      <c r="AC6" s="248"/>
      <c r="AD6" s="248"/>
      <c r="AE6" s="248"/>
      <c r="AF6" s="248"/>
    </row>
    <row r="7" spans="1:32" ht="30" customHeight="1" x14ac:dyDescent="0.2">
      <c r="A7" s="241"/>
      <c r="B7" s="242"/>
      <c r="C7" s="243"/>
      <c r="D7" s="243"/>
      <c r="E7" s="243"/>
      <c r="F7" s="243"/>
      <c r="G7" s="259"/>
      <c r="H7" s="241"/>
      <c r="I7" s="260" t="s">
        <v>41</v>
      </c>
      <c r="J7" s="261"/>
      <c r="K7" s="259"/>
      <c r="L7" s="243"/>
      <c r="M7" s="243"/>
      <c r="N7" s="243"/>
      <c r="O7" s="251"/>
      <c r="P7" s="252"/>
      <c r="Q7" s="252"/>
      <c r="R7" s="251"/>
      <c r="S7" s="243"/>
      <c r="T7" s="243"/>
      <c r="U7" s="243"/>
      <c r="V7" s="262"/>
      <c r="W7" s="262"/>
      <c r="X7" s="263"/>
      <c r="Y7" s="258"/>
      <c r="Z7" s="263"/>
      <c r="AA7" s="258"/>
      <c r="AB7" s="248"/>
      <c r="AC7" s="248"/>
      <c r="AD7" s="248"/>
      <c r="AE7" s="248"/>
      <c r="AF7" s="248"/>
    </row>
    <row r="8" spans="1:32" ht="30" customHeight="1" x14ac:dyDescent="0.2">
      <c r="A8" s="264"/>
      <c r="B8" s="249"/>
      <c r="C8" s="265"/>
      <c r="D8" s="265"/>
      <c r="E8" s="265"/>
      <c r="F8" s="265"/>
      <c r="G8" s="266"/>
      <c r="H8" s="264"/>
      <c r="I8" s="267"/>
      <c r="J8" s="268"/>
      <c r="K8" s="266"/>
      <c r="L8" s="265"/>
      <c r="M8" s="265"/>
      <c r="N8" s="265"/>
      <c r="O8" s="269"/>
      <c r="P8" s="270"/>
      <c r="Q8" s="270"/>
      <c r="R8" s="269"/>
      <c r="S8" s="265"/>
      <c r="T8" s="265"/>
      <c r="U8" s="265"/>
      <c r="V8" s="262"/>
      <c r="W8" s="262"/>
      <c r="X8" s="263"/>
      <c r="Y8" s="258"/>
      <c r="Z8" s="263"/>
      <c r="AA8" s="258"/>
      <c r="AB8" s="271"/>
      <c r="AC8" s="271"/>
      <c r="AD8" s="271"/>
      <c r="AE8" s="271"/>
      <c r="AF8" s="271"/>
    </row>
    <row r="9" spans="1:32" ht="30" customHeight="1" x14ac:dyDescent="0.2">
      <c r="A9" s="228" t="s">
        <v>130</v>
      </c>
    </row>
    <row r="10" spans="1:32" ht="30" customHeight="1" x14ac:dyDescent="0.2">
      <c r="A10" s="272" t="s">
        <v>131</v>
      </c>
      <c r="B10" s="273"/>
      <c r="C10" s="274">
        <v>5779</v>
      </c>
      <c r="D10" s="274">
        <v>610</v>
      </c>
      <c r="E10" s="274">
        <v>505</v>
      </c>
      <c r="F10" s="274">
        <v>117</v>
      </c>
      <c r="G10" s="274">
        <v>10</v>
      </c>
      <c r="H10" s="274">
        <v>12</v>
      </c>
      <c r="I10" s="274">
        <v>2</v>
      </c>
      <c r="J10" s="274">
        <v>3</v>
      </c>
      <c r="K10" s="274">
        <v>25</v>
      </c>
      <c r="L10" s="274">
        <v>3</v>
      </c>
      <c r="M10" s="274">
        <v>71</v>
      </c>
      <c r="N10" s="274">
        <v>31</v>
      </c>
      <c r="O10" s="274">
        <v>4</v>
      </c>
      <c r="P10" s="274">
        <v>7</v>
      </c>
      <c r="Q10" s="274">
        <v>91</v>
      </c>
      <c r="R10" s="274">
        <v>21</v>
      </c>
      <c r="S10" s="274">
        <v>171</v>
      </c>
      <c r="T10" s="274">
        <v>105</v>
      </c>
      <c r="U10" s="274">
        <v>8</v>
      </c>
      <c r="V10" s="274">
        <v>5771</v>
      </c>
      <c r="W10" s="274">
        <v>0</v>
      </c>
      <c r="X10" s="274">
        <v>0</v>
      </c>
      <c r="Y10" s="274">
        <v>0</v>
      </c>
      <c r="Z10" s="274">
        <v>0</v>
      </c>
      <c r="AA10" s="274">
        <v>0</v>
      </c>
      <c r="AB10" s="275">
        <f t="shared" ref="AB10:AC12" si="0">D10/C10*100</f>
        <v>10.555459422045336</v>
      </c>
      <c r="AC10" s="275">
        <f t="shared" si="0"/>
        <v>82.786885245901644</v>
      </c>
      <c r="AD10" s="275">
        <f>K10/C10*100000</f>
        <v>432.60079598546463</v>
      </c>
      <c r="AE10" s="275">
        <f>H10/K10*100</f>
        <v>48</v>
      </c>
      <c r="AF10" s="275">
        <f>K10/D10*100</f>
        <v>4.0983606557377046</v>
      </c>
    </row>
    <row r="11" spans="1:32" ht="30" customHeight="1" thickBot="1" x14ac:dyDescent="0.25">
      <c r="A11" s="276" t="s">
        <v>132</v>
      </c>
      <c r="B11" s="277"/>
      <c r="C11" s="278">
        <v>31478</v>
      </c>
      <c r="D11" s="278">
        <v>2566</v>
      </c>
      <c r="E11" s="278">
        <v>2309</v>
      </c>
      <c r="F11" s="278">
        <v>638</v>
      </c>
      <c r="G11" s="278">
        <v>29</v>
      </c>
      <c r="H11" s="278">
        <v>87</v>
      </c>
      <c r="I11" s="278">
        <v>6</v>
      </c>
      <c r="J11" s="278">
        <v>15</v>
      </c>
      <c r="K11" s="278">
        <v>131</v>
      </c>
      <c r="L11" s="278">
        <v>12</v>
      </c>
      <c r="M11" s="278">
        <v>328</v>
      </c>
      <c r="N11" s="278">
        <v>48</v>
      </c>
      <c r="O11" s="278">
        <v>13</v>
      </c>
      <c r="P11" s="278">
        <v>16</v>
      </c>
      <c r="Q11" s="278">
        <v>252</v>
      </c>
      <c r="R11" s="278">
        <v>81</v>
      </c>
      <c r="S11" s="278">
        <v>901</v>
      </c>
      <c r="T11" s="278">
        <v>257</v>
      </c>
      <c r="U11" s="278">
        <v>26</v>
      </c>
      <c r="V11" s="278">
        <v>32382</v>
      </c>
      <c r="W11" s="278">
        <v>24726</v>
      </c>
      <c r="X11" s="278">
        <v>0</v>
      </c>
      <c r="Y11" s="278">
        <v>0</v>
      </c>
      <c r="Z11" s="278">
        <v>0</v>
      </c>
      <c r="AA11" s="278">
        <v>0</v>
      </c>
      <c r="AB11" s="279">
        <f t="shared" si="0"/>
        <v>8.1517250142956978</v>
      </c>
      <c r="AC11" s="279">
        <f t="shared" si="0"/>
        <v>89.984411535463764</v>
      </c>
      <c r="AD11" s="279">
        <f>K11/C11*100000</f>
        <v>416.16366986466744</v>
      </c>
      <c r="AE11" s="279">
        <f>H11/K11*100</f>
        <v>66.412213740458014</v>
      </c>
      <c r="AF11" s="279">
        <f>K11/D11*100</f>
        <v>5.1052221356196412</v>
      </c>
    </row>
    <row r="12" spans="1:32" ht="30" customHeight="1" thickTop="1" x14ac:dyDescent="0.2">
      <c r="A12" s="280"/>
      <c r="B12" s="281" t="s">
        <v>133</v>
      </c>
      <c r="C12" s="282">
        <v>37257</v>
      </c>
      <c r="D12" s="282">
        <v>3176</v>
      </c>
      <c r="E12" s="282">
        <v>2814</v>
      </c>
      <c r="F12" s="282">
        <v>755</v>
      </c>
      <c r="G12" s="282">
        <v>39</v>
      </c>
      <c r="H12" s="282">
        <v>99</v>
      </c>
      <c r="I12" s="282">
        <v>8</v>
      </c>
      <c r="J12" s="282">
        <v>18</v>
      </c>
      <c r="K12" s="282">
        <v>156</v>
      </c>
      <c r="L12" s="282">
        <v>15</v>
      </c>
      <c r="M12" s="282">
        <v>399</v>
      </c>
      <c r="N12" s="282">
        <v>79</v>
      </c>
      <c r="O12" s="282">
        <v>17</v>
      </c>
      <c r="P12" s="282">
        <v>23</v>
      </c>
      <c r="Q12" s="282">
        <v>343</v>
      </c>
      <c r="R12" s="282">
        <v>102</v>
      </c>
      <c r="S12" s="282">
        <v>1072</v>
      </c>
      <c r="T12" s="282">
        <v>362</v>
      </c>
      <c r="U12" s="282">
        <v>34</v>
      </c>
      <c r="V12" s="282">
        <v>38153</v>
      </c>
      <c r="W12" s="282">
        <v>24726</v>
      </c>
      <c r="X12" s="282">
        <v>0</v>
      </c>
      <c r="Y12" s="282">
        <v>0</v>
      </c>
      <c r="Z12" s="282">
        <v>0</v>
      </c>
      <c r="AA12" s="282">
        <v>0</v>
      </c>
      <c r="AB12" s="283">
        <f t="shared" si="0"/>
        <v>8.5245725635451066</v>
      </c>
      <c r="AC12" s="283">
        <f t="shared" si="0"/>
        <v>88.602015113350134</v>
      </c>
      <c r="AD12" s="283">
        <f>K12/C12*100000</f>
        <v>418.7132619373541</v>
      </c>
      <c r="AE12" s="283">
        <f>H12/K12*100</f>
        <v>63.46153846153846</v>
      </c>
      <c r="AF12" s="283">
        <f>K12/D12*100</f>
        <v>4.9118387909319896</v>
      </c>
    </row>
    <row r="13" spans="1:32" ht="30" customHeight="1" x14ac:dyDescent="0.2">
      <c r="A13" s="228" t="s">
        <v>134</v>
      </c>
      <c r="C13" s="284">
        <v>0</v>
      </c>
      <c r="D13" s="284">
        <v>0</v>
      </c>
      <c r="E13" s="284">
        <v>0</v>
      </c>
      <c r="F13" s="284">
        <v>0</v>
      </c>
      <c r="G13" s="284">
        <v>0</v>
      </c>
      <c r="H13" s="284">
        <v>0</v>
      </c>
      <c r="I13" s="284">
        <v>0</v>
      </c>
      <c r="J13" s="284">
        <v>0</v>
      </c>
      <c r="K13" s="284">
        <v>0</v>
      </c>
      <c r="L13" s="284">
        <v>0</v>
      </c>
      <c r="M13" s="284">
        <v>0</v>
      </c>
      <c r="N13" s="284">
        <v>0</v>
      </c>
      <c r="O13" s="284">
        <v>0</v>
      </c>
      <c r="P13" s="284">
        <v>0</v>
      </c>
      <c r="Q13" s="284">
        <v>0</v>
      </c>
      <c r="R13" s="284">
        <v>9</v>
      </c>
      <c r="S13" s="284">
        <v>0</v>
      </c>
      <c r="T13" s="284">
        <v>0</v>
      </c>
      <c r="U13" s="284">
        <v>0</v>
      </c>
      <c r="V13" s="284">
        <v>0</v>
      </c>
      <c r="W13" s="284">
        <v>0</v>
      </c>
      <c r="X13" s="284">
        <v>0</v>
      </c>
      <c r="Y13" s="284">
        <v>0</v>
      </c>
      <c r="Z13" s="284">
        <v>0</v>
      </c>
      <c r="AA13" s="284">
        <v>0</v>
      </c>
      <c r="AB13" s="285"/>
      <c r="AC13" s="285"/>
      <c r="AD13" s="285"/>
      <c r="AE13" s="285"/>
      <c r="AF13" s="285"/>
    </row>
    <row r="14" spans="1:32" ht="30" customHeight="1" x14ac:dyDescent="0.2">
      <c r="A14" s="272"/>
      <c r="B14" s="273" t="s">
        <v>135</v>
      </c>
      <c r="C14" s="274">
        <v>7495</v>
      </c>
      <c r="D14" s="274">
        <v>487</v>
      </c>
      <c r="E14" s="274">
        <v>435</v>
      </c>
      <c r="F14" s="274">
        <v>118</v>
      </c>
      <c r="G14" s="274">
        <v>2</v>
      </c>
      <c r="H14" s="274">
        <v>7</v>
      </c>
      <c r="I14" s="274">
        <v>1</v>
      </c>
      <c r="J14" s="274">
        <v>1</v>
      </c>
      <c r="K14" s="274">
        <v>10</v>
      </c>
      <c r="L14" s="274">
        <v>2</v>
      </c>
      <c r="M14" s="274">
        <v>126</v>
      </c>
      <c r="N14" s="274">
        <v>8</v>
      </c>
      <c r="O14" s="274">
        <v>1</v>
      </c>
      <c r="P14" s="274">
        <v>1</v>
      </c>
      <c r="Q14" s="274">
        <v>23</v>
      </c>
      <c r="R14" s="274">
        <v>12</v>
      </c>
      <c r="S14" s="274">
        <v>148</v>
      </c>
      <c r="T14" s="274">
        <v>51</v>
      </c>
      <c r="U14" s="274">
        <v>6</v>
      </c>
      <c r="V14" s="274">
        <v>7678</v>
      </c>
      <c r="W14" s="274">
        <v>0</v>
      </c>
      <c r="X14" s="274">
        <v>0</v>
      </c>
      <c r="Y14" s="274">
        <v>0</v>
      </c>
      <c r="Z14" s="274">
        <v>0</v>
      </c>
      <c r="AA14" s="274">
        <v>0</v>
      </c>
      <c r="AB14" s="275">
        <f>D14/C14*100</f>
        <v>6.497665110073382</v>
      </c>
      <c r="AC14" s="275">
        <f>E14/D14*100</f>
        <v>89.322381930184804</v>
      </c>
      <c r="AD14" s="275">
        <f>K14/C14*100000</f>
        <v>133.42228152101399</v>
      </c>
      <c r="AE14" s="275">
        <f>H14/K14*100</f>
        <v>70</v>
      </c>
      <c r="AF14" s="275">
        <f>K14/D14*100</f>
        <v>2.0533880903490758</v>
      </c>
    </row>
    <row r="15" spans="1:32" ht="30" customHeight="1" thickBot="1" x14ac:dyDescent="0.25">
      <c r="A15" s="276"/>
      <c r="B15" s="277" t="s">
        <v>136</v>
      </c>
      <c r="C15" s="278">
        <v>40805</v>
      </c>
      <c r="D15" s="278">
        <v>2277</v>
      </c>
      <c r="E15" s="278">
        <v>2138</v>
      </c>
      <c r="F15" s="278">
        <v>687</v>
      </c>
      <c r="G15" s="278">
        <v>7</v>
      </c>
      <c r="H15" s="278">
        <v>28</v>
      </c>
      <c r="I15" s="278">
        <v>2</v>
      </c>
      <c r="J15" s="278">
        <v>5</v>
      </c>
      <c r="K15" s="278">
        <v>40</v>
      </c>
      <c r="L15" s="278">
        <v>4</v>
      </c>
      <c r="M15" s="278">
        <v>425</v>
      </c>
      <c r="N15" s="278">
        <v>52</v>
      </c>
      <c r="O15" s="278">
        <v>8</v>
      </c>
      <c r="P15" s="278">
        <v>11</v>
      </c>
      <c r="Q15" s="278">
        <v>93</v>
      </c>
      <c r="R15" s="278">
        <v>51</v>
      </c>
      <c r="S15" s="278">
        <v>841</v>
      </c>
      <c r="T15" s="278">
        <v>139</v>
      </c>
      <c r="U15" s="278">
        <v>14</v>
      </c>
      <c r="V15" s="278">
        <v>43358</v>
      </c>
      <c r="W15" s="278">
        <v>30756</v>
      </c>
      <c r="X15" s="278">
        <v>0</v>
      </c>
      <c r="Y15" s="278">
        <v>0</v>
      </c>
      <c r="Z15" s="278">
        <v>0</v>
      </c>
      <c r="AA15" s="278">
        <v>0</v>
      </c>
      <c r="AB15" s="279">
        <f>D15/C15*100</f>
        <v>5.5801985050851615</v>
      </c>
      <c r="AC15" s="279">
        <f>E15/D15*100</f>
        <v>93.895476504172166</v>
      </c>
      <c r="AD15" s="279">
        <f>K15/C15*100000</f>
        <v>98.027202548707265</v>
      </c>
      <c r="AE15" s="279">
        <f>H15/K15*100</f>
        <v>70</v>
      </c>
      <c r="AF15" s="279">
        <f>K15/D15*100</f>
        <v>1.7566974088713221</v>
      </c>
    </row>
    <row r="16" spans="1:32" ht="30" customHeight="1" thickTop="1" x14ac:dyDescent="0.2">
      <c r="A16" s="280"/>
      <c r="B16" s="281" t="s">
        <v>133</v>
      </c>
      <c r="C16" s="282">
        <v>48300</v>
      </c>
      <c r="D16" s="282">
        <v>2764</v>
      </c>
      <c r="E16" s="282">
        <v>2573</v>
      </c>
      <c r="F16" s="282">
        <v>805</v>
      </c>
      <c r="G16" s="282">
        <v>9</v>
      </c>
      <c r="H16" s="282">
        <v>35</v>
      </c>
      <c r="I16" s="282">
        <v>3</v>
      </c>
      <c r="J16" s="282">
        <v>6</v>
      </c>
      <c r="K16" s="282">
        <v>50</v>
      </c>
      <c r="L16" s="282">
        <v>6</v>
      </c>
      <c r="M16" s="282">
        <v>551</v>
      </c>
      <c r="N16" s="282">
        <v>60</v>
      </c>
      <c r="O16" s="282">
        <v>9</v>
      </c>
      <c r="P16" s="282">
        <v>12</v>
      </c>
      <c r="Q16" s="282">
        <v>116</v>
      </c>
      <c r="R16" s="282">
        <v>63</v>
      </c>
      <c r="S16" s="282">
        <v>989</v>
      </c>
      <c r="T16" s="282">
        <v>190</v>
      </c>
      <c r="U16" s="282">
        <v>20</v>
      </c>
      <c r="V16" s="282">
        <v>51036</v>
      </c>
      <c r="W16" s="282">
        <v>30756</v>
      </c>
      <c r="X16" s="282">
        <v>0</v>
      </c>
      <c r="Y16" s="282">
        <v>0</v>
      </c>
      <c r="Z16" s="282">
        <v>0</v>
      </c>
      <c r="AA16" s="282">
        <v>0</v>
      </c>
      <c r="AB16" s="283">
        <f t="shared" ref="AB16" si="1">D16/C16*100</f>
        <v>5.7225672877846794</v>
      </c>
      <c r="AC16" s="283">
        <f>E16/D16*100</f>
        <v>93.089725036179445</v>
      </c>
      <c r="AD16" s="283">
        <f>K16/C16*100000</f>
        <v>103.51966873706004</v>
      </c>
      <c r="AE16" s="283">
        <f>H16/K16*100</f>
        <v>70</v>
      </c>
      <c r="AF16" s="283">
        <f>K16/D16*100</f>
        <v>1.8089725036179449</v>
      </c>
    </row>
    <row r="17" spans="1:32" ht="30" customHeight="1" x14ac:dyDescent="0.2">
      <c r="A17" s="228" t="s">
        <v>137</v>
      </c>
      <c r="C17" s="284">
        <v>0</v>
      </c>
      <c r="D17" s="284">
        <v>0</v>
      </c>
      <c r="E17" s="284">
        <v>0</v>
      </c>
      <c r="F17" s="284">
        <v>0</v>
      </c>
      <c r="G17" s="284">
        <v>0</v>
      </c>
      <c r="H17" s="284">
        <v>0</v>
      </c>
      <c r="I17" s="284">
        <v>0</v>
      </c>
      <c r="J17" s="284">
        <v>0</v>
      </c>
      <c r="K17" s="284">
        <v>0</v>
      </c>
      <c r="L17" s="284">
        <v>0</v>
      </c>
      <c r="M17" s="284">
        <v>0</v>
      </c>
      <c r="N17" s="284">
        <v>0</v>
      </c>
      <c r="O17" s="284">
        <v>0</v>
      </c>
      <c r="P17" s="284">
        <v>0</v>
      </c>
      <c r="Q17" s="284">
        <v>0</v>
      </c>
      <c r="R17" s="284">
        <v>0</v>
      </c>
      <c r="S17" s="284">
        <v>0</v>
      </c>
      <c r="T17" s="284">
        <v>0</v>
      </c>
      <c r="U17" s="284">
        <v>0</v>
      </c>
      <c r="V17" s="284">
        <v>0</v>
      </c>
      <c r="W17" s="284">
        <v>0</v>
      </c>
      <c r="X17" s="284">
        <v>0</v>
      </c>
      <c r="Y17" s="284">
        <v>0</v>
      </c>
      <c r="Z17" s="284">
        <v>0</v>
      </c>
      <c r="AA17" s="284">
        <v>0</v>
      </c>
      <c r="AB17" s="285"/>
      <c r="AC17" s="285"/>
      <c r="AD17" s="285"/>
      <c r="AE17" s="285"/>
      <c r="AF17" s="285"/>
    </row>
    <row r="18" spans="1:32" ht="30" customHeight="1" x14ac:dyDescent="0.2">
      <c r="A18" s="272"/>
      <c r="B18" s="273" t="s">
        <v>135</v>
      </c>
      <c r="C18" s="274">
        <v>13274</v>
      </c>
      <c r="D18" s="274">
        <v>1097</v>
      </c>
      <c r="E18" s="274">
        <v>940</v>
      </c>
      <c r="F18" s="274">
        <v>235</v>
      </c>
      <c r="G18" s="274">
        <v>12</v>
      </c>
      <c r="H18" s="274">
        <v>19</v>
      </c>
      <c r="I18" s="274">
        <v>3</v>
      </c>
      <c r="J18" s="274">
        <v>4</v>
      </c>
      <c r="K18" s="274">
        <v>35</v>
      </c>
      <c r="L18" s="274">
        <v>5</v>
      </c>
      <c r="M18" s="274">
        <v>197</v>
      </c>
      <c r="N18" s="274">
        <v>39</v>
      </c>
      <c r="O18" s="274">
        <v>5</v>
      </c>
      <c r="P18" s="274">
        <v>8</v>
      </c>
      <c r="Q18" s="274">
        <v>114</v>
      </c>
      <c r="R18" s="274">
        <v>33</v>
      </c>
      <c r="S18" s="274">
        <v>319</v>
      </c>
      <c r="T18" s="274">
        <v>156</v>
      </c>
      <c r="U18" s="274">
        <v>14</v>
      </c>
      <c r="V18" s="274">
        <v>13449</v>
      </c>
      <c r="W18" s="274">
        <v>0</v>
      </c>
      <c r="X18" s="274">
        <v>0</v>
      </c>
      <c r="Y18" s="274">
        <v>0</v>
      </c>
      <c r="Z18" s="274">
        <v>0</v>
      </c>
      <c r="AA18" s="274">
        <v>0</v>
      </c>
      <c r="AB18" s="275">
        <f t="shared" ref="AB18:AC20" si="2">D18/C18*100</f>
        <v>8.2642760283260515</v>
      </c>
      <c r="AC18" s="275">
        <f t="shared" si="2"/>
        <v>85.688240656335452</v>
      </c>
      <c r="AD18" s="275">
        <f>K18/C18*100000</f>
        <v>263.6733463914419</v>
      </c>
      <c r="AE18" s="275">
        <f>H18/K18*100</f>
        <v>54.285714285714285</v>
      </c>
      <c r="AF18" s="275">
        <f>K18/D18*100</f>
        <v>3.1905195989061075</v>
      </c>
    </row>
    <row r="19" spans="1:32" ht="30" customHeight="1" thickBot="1" x14ac:dyDescent="0.25">
      <c r="A19" s="286"/>
      <c r="B19" s="277" t="s">
        <v>136</v>
      </c>
      <c r="C19" s="278">
        <v>72283</v>
      </c>
      <c r="D19" s="278">
        <v>4843</v>
      </c>
      <c r="E19" s="278">
        <v>4447</v>
      </c>
      <c r="F19" s="278">
        <v>1325</v>
      </c>
      <c r="G19" s="278">
        <v>36</v>
      </c>
      <c r="H19" s="278">
        <v>115</v>
      </c>
      <c r="I19" s="278">
        <v>8</v>
      </c>
      <c r="J19" s="278">
        <v>20</v>
      </c>
      <c r="K19" s="278">
        <v>171</v>
      </c>
      <c r="L19" s="278">
        <v>16</v>
      </c>
      <c r="M19" s="278">
        <v>753</v>
      </c>
      <c r="N19" s="278">
        <v>100</v>
      </c>
      <c r="O19" s="278">
        <v>21</v>
      </c>
      <c r="P19" s="278">
        <v>27</v>
      </c>
      <c r="Q19" s="278">
        <v>345</v>
      </c>
      <c r="R19" s="278">
        <v>132</v>
      </c>
      <c r="S19" s="278">
        <v>1742</v>
      </c>
      <c r="T19" s="278">
        <v>396</v>
      </c>
      <c r="U19" s="278">
        <v>40</v>
      </c>
      <c r="V19" s="278">
        <v>75740</v>
      </c>
      <c r="W19" s="278">
        <v>55482</v>
      </c>
      <c r="X19" s="278">
        <v>0</v>
      </c>
      <c r="Y19" s="278">
        <v>0</v>
      </c>
      <c r="Z19" s="278">
        <v>0</v>
      </c>
      <c r="AA19" s="278">
        <v>0</v>
      </c>
      <c r="AB19" s="279">
        <f t="shared" si="2"/>
        <v>6.7000539545951323</v>
      </c>
      <c r="AC19" s="279">
        <f t="shared" si="2"/>
        <v>91.823250051620903</v>
      </c>
      <c r="AD19" s="279">
        <f>K19/C19*100000</f>
        <v>236.57014789092872</v>
      </c>
      <c r="AE19" s="279">
        <f t="shared" ref="AE19" si="3">H19/K19*100</f>
        <v>67.251461988304101</v>
      </c>
      <c r="AF19" s="279">
        <f>K19/D19*100</f>
        <v>3.5308692958909766</v>
      </c>
    </row>
    <row r="20" spans="1:32" ht="30" customHeight="1" thickTop="1" x14ac:dyDescent="0.2">
      <c r="A20" s="287"/>
      <c r="B20" s="281" t="s">
        <v>133</v>
      </c>
      <c r="C20" s="282">
        <v>85557</v>
      </c>
      <c r="D20" s="282">
        <v>5940</v>
      </c>
      <c r="E20" s="282">
        <v>5387</v>
      </c>
      <c r="F20" s="282">
        <v>1560</v>
      </c>
      <c r="G20" s="282">
        <v>48</v>
      </c>
      <c r="H20" s="282">
        <v>134</v>
      </c>
      <c r="I20" s="282">
        <v>11</v>
      </c>
      <c r="J20" s="282">
        <v>24</v>
      </c>
      <c r="K20" s="282">
        <v>206</v>
      </c>
      <c r="L20" s="282">
        <v>21</v>
      </c>
      <c r="M20" s="282">
        <v>950</v>
      </c>
      <c r="N20" s="282">
        <v>139</v>
      </c>
      <c r="O20" s="282">
        <v>26</v>
      </c>
      <c r="P20" s="282">
        <v>35</v>
      </c>
      <c r="Q20" s="282">
        <v>459</v>
      </c>
      <c r="R20" s="282">
        <v>165</v>
      </c>
      <c r="S20" s="282">
        <v>2061</v>
      </c>
      <c r="T20" s="282">
        <v>552</v>
      </c>
      <c r="U20" s="282">
        <v>54</v>
      </c>
      <c r="V20" s="282">
        <v>89189</v>
      </c>
      <c r="W20" s="282">
        <v>55482</v>
      </c>
      <c r="X20" s="282">
        <v>0</v>
      </c>
      <c r="Y20" s="282">
        <v>0</v>
      </c>
      <c r="Z20" s="282">
        <v>0</v>
      </c>
      <c r="AA20" s="282">
        <v>0</v>
      </c>
      <c r="AB20" s="283">
        <f t="shared" si="2"/>
        <v>6.9427399277674535</v>
      </c>
      <c r="AC20" s="283">
        <f t="shared" si="2"/>
        <v>90.690235690235681</v>
      </c>
      <c r="AD20" s="283">
        <f>K20/C20*100000</f>
        <v>240.77515574412382</v>
      </c>
      <c r="AE20" s="283">
        <f>H20/K20*100</f>
        <v>65.048543689320397</v>
      </c>
      <c r="AF20" s="283">
        <f>K20/D20*100</f>
        <v>3.468013468013468</v>
      </c>
    </row>
    <row r="21" spans="1:32" ht="30" customHeight="1" x14ac:dyDescent="0.2">
      <c r="A21" s="288"/>
      <c r="B21" s="289" t="s">
        <v>138</v>
      </c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85"/>
      <c r="AC21" s="285"/>
      <c r="AD21" s="285"/>
      <c r="AE21" s="285"/>
      <c r="AF21" s="285"/>
    </row>
    <row r="22" spans="1:32" s="229" customFormat="1" ht="35.1" customHeight="1" x14ac:dyDescent="0.25">
      <c r="B22" s="230" t="s">
        <v>139</v>
      </c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2"/>
      <c r="AC22" s="293"/>
      <c r="AD22" s="293"/>
      <c r="AE22" s="293"/>
      <c r="AF22" s="294" t="s">
        <v>140</v>
      </c>
    </row>
    <row r="23" spans="1:32" ht="30" customHeight="1" x14ac:dyDescent="0.2">
      <c r="A23" s="232" t="s">
        <v>141</v>
      </c>
      <c r="B23" s="233"/>
      <c r="C23" s="11" t="s">
        <v>142</v>
      </c>
      <c r="D23" s="11" t="s">
        <v>6</v>
      </c>
      <c r="E23" s="11" t="s">
        <v>7</v>
      </c>
      <c r="F23" s="12" t="s">
        <v>8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4"/>
      <c r="T23" s="10" t="s">
        <v>9</v>
      </c>
      <c r="U23" s="10" t="s">
        <v>10</v>
      </c>
      <c r="V23" s="239" t="s">
        <v>11</v>
      </c>
      <c r="W23" s="239" t="s">
        <v>12</v>
      </c>
      <c r="X23" s="240" t="s">
        <v>13</v>
      </c>
      <c r="Y23" s="240"/>
      <c r="Z23" s="240"/>
      <c r="AA23" s="240"/>
      <c r="AB23" s="295" t="s">
        <v>16</v>
      </c>
      <c r="AC23" s="295" t="s">
        <v>17</v>
      </c>
      <c r="AD23" s="295" t="s">
        <v>18</v>
      </c>
      <c r="AE23" s="295" t="s">
        <v>19</v>
      </c>
      <c r="AF23" s="295" t="s">
        <v>20</v>
      </c>
    </row>
    <row r="24" spans="1:32" ht="30" customHeight="1" x14ac:dyDescent="0.2">
      <c r="A24" s="241"/>
      <c r="B24" s="242"/>
      <c r="C24" s="22"/>
      <c r="D24" s="22"/>
      <c r="E24" s="22"/>
      <c r="F24" s="10" t="s">
        <v>21</v>
      </c>
      <c r="G24" s="23"/>
      <c r="H24" s="23"/>
      <c r="I24" s="23"/>
      <c r="J24" s="23"/>
      <c r="K24" s="24"/>
      <c r="L24" s="11" t="s">
        <v>23</v>
      </c>
      <c r="M24" s="11" t="s">
        <v>24</v>
      </c>
      <c r="N24" s="11" t="s">
        <v>25</v>
      </c>
      <c r="O24" s="11" t="s">
        <v>26</v>
      </c>
      <c r="P24" s="296" t="s">
        <v>27</v>
      </c>
      <c r="Q24" s="296" t="s">
        <v>28</v>
      </c>
      <c r="R24" s="11" t="s">
        <v>29</v>
      </c>
      <c r="S24" s="11" t="s">
        <v>30</v>
      </c>
      <c r="T24" s="22"/>
      <c r="U24" s="22"/>
      <c r="V24" s="239"/>
      <c r="W24" s="239"/>
      <c r="X24" s="247" t="s">
        <v>31</v>
      </c>
      <c r="Y24" s="247"/>
      <c r="Z24" s="247" t="s">
        <v>32</v>
      </c>
      <c r="AA24" s="247"/>
      <c r="AB24" s="297"/>
      <c r="AC24" s="297"/>
      <c r="AD24" s="297"/>
      <c r="AE24" s="297"/>
      <c r="AF24" s="297"/>
    </row>
    <row r="25" spans="1:32" ht="30" customHeight="1" x14ac:dyDescent="0.2">
      <c r="A25" s="241"/>
      <c r="B25" s="242"/>
      <c r="C25" s="22"/>
      <c r="D25" s="22"/>
      <c r="E25" s="22"/>
      <c r="F25" s="22"/>
      <c r="G25" s="30"/>
      <c r="H25" s="30"/>
      <c r="I25" s="30"/>
      <c r="J25" s="30"/>
      <c r="K25" s="31"/>
      <c r="L25" s="22"/>
      <c r="M25" s="22"/>
      <c r="N25" s="22"/>
      <c r="O25" s="22"/>
      <c r="P25" s="298"/>
      <c r="Q25" s="298"/>
      <c r="R25" s="22"/>
      <c r="S25" s="22"/>
      <c r="T25" s="22"/>
      <c r="U25" s="22"/>
      <c r="V25" s="239"/>
      <c r="W25" s="239"/>
      <c r="X25" s="240" t="s">
        <v>33</v>
      </c>
      <c r="Y25" s="240" t="s">
        <v>101</v>
      </c>
      <c r="Z25" s="240" t="s">
        <v>35</v>
      </c>
      <c r="AA25" s="240" t="s">
        <v>102</v>
      </c>
      <c r="AB25" s="297"/>
      <c r="AC25" s="297"/>
      <c r="AD25" s="297"/>
      <c r="AE25" s="297"/>
      <c r="AF25" s="297"/>
    </row>
    <row r="26" spans="1:32" ht="30" customHeight="1" x14ac:dyDescent="0.2">
      <c r="A26" s="241"/>
      <c r="B26" s="242"/>
      <c r="C26" s="22"/>
      <c r="D26" s="22"/>
      <c r="E26" s="22"/>
      <c r="F26" s="22"/>
      <c r="G26" s="35" t="s">
        <v>37</v>
      </c>
      <c r="H26" s="36" t="s">
        <v>38</v>
      </c>
      <c r="I26" s="299"/>
      <c r="J26" s="35" t="s">
        <v>39</v>
      </c>
      <c r="K26" s="39" t="s">
        <v>143</v>
      </c>
      <c r="L26" s="22"/>
      <c r="M26" s="22"/>
      <c r="N26" s="22"/>
      <c r="O26" s="22"/>
      <c r="P26" s="298"/>
      <c r="Q26" s="298"/>
      <c r="R26" s="22"/>
      <c r="S26" s="22"/>
      <c r="T26" s="22"/>
      <c r="U26" s="22"/>
      <c r="V26" s="239"/>
      <c r="W26" s="239"/>
      <c r="X26" s="240"/>
      <c r="Y26" s="258"/>
      <c r="Z26" s="240"/>
      <c r="AA26" s="258"/>
      <c r="AB26" s="297"/>
      <c r="AC26" s="297"/>
      <c r="AD26" s="297"/>
      <c r="AE26" s="297"/>
      <c r="AF26" s="297"/>
    </row>
    <row r="27" spans="1:32" ht="30" customHeight="1" x14ac:dyDescent="0.2">
      <c r="A27" s="241"/>
      <c r="B27" s="242"/>
      <c r="C27" s="22"/>
      <c r="D27" s="22"/>
      <c r="E27" s="22"/>
      <c r="F27" s="22"/>
      <c r="G27" s="41"/>
      <c r="H27" s="21"/>
      <c r="I27" s="300" t="s">
        <v>41</v>
      </c>
      <c r="J27" s="41"/>
      <c r="K27" s="41"/>
      <c r="L27" s="22"/>
      <c r="M27" s="22"/>
      <c r="N27" s="22"/>
      <c r="O27" s="22"/>
      <c r="P27" s="298"/>
      <c r="Q27" s="298"/>
      <c r="R27" s="22"/>
      <c r="S27" s="22"/>
      <c r="T27" s="22"/>
      <c r="U27" s="22"/>
      <c r="V27" s="262"/>
      <c r="W27" s="262"/>
      <c r="X27" s="263"/>
      <c r="Y27" s="258"/>
      <c r="Z27" s="263"/>
      <c r="AA27" s="258"/>
      <c r="AB27" s="297"/>
      <c r="AC27" s="297"/>
      <c r="AD27" s="297"/>
      <c r="AE27" s="297"/>
      <c r="AF27" s="297"/>
    </row>
    <row r="28" spans="1:32" ht="30" customHeight="1" x14ac:dyDescent="0.2">
      <c r="A28" s="264"/>
      <c r="B28" s="249"/>
      <c r="C28" s="48"/>
      <c r="D28" s="48"/>
      <c r="E28" s="48"/>
      <c r="F28" s="48"/>
      <c r="G28" s="49"/>
      <c r="H28" s="47"/>
      <c r="I28" s="301"/>
      <c r="J28" s="49"/>
      <c r="K28" s="49"/>
      <c r="L28" s="48"/>
      <c r="M28" s="48"/>
      <c r="N28" s="48"/>
      <c r="O28" s="48"/>
      <c r="P28" s="302"/>
      <c r="Q28" s="302"/>
      <c r="R28" s="48"/>
      <c r="S28" s="48"/>
      <c r="T28" s="48"/>
      <c r="U28" s="48"/>
      <c r="V28" s="262"/>
      <c r="W28" s="262"/>
      <c r="X28" s="263"/>
      <c r="Y28" s="258"/>
      <c r="Z28" s="263"/>
      <c r="AA28" s="258"/>
      <c r="AB28" s="303"/>
      <c r="AC28" s="303"/>
      <c r="AD28" s="303"/>
      <c r="AE28" s="303"/>
      <c r="AF28" s="303"/>
    </row>
    <row r="29" spans="1:32" ht="30" customHeight="1" x14ac:dyDescent="0.2">
      <c r="A29" s="228" t="s">
        <v>130</v>
      </c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5"/>
      <c r="AC29" s="285"/>
      <c r="AD29" s="285"/>
      <c r="AE29" s="285"/>
      <c r="AF29" s="285"/>
    </row>
    <row r="30" spans="1:32" ht="30" customHeight="1" x14ac:dyDescent="0.2">
      <c r="A30" s="272" t="s">
        <v>131</v>
      </c>
      <c r="B30" s="273"/>
      <c r="C30" s="304">
        <v>1177</v>
      </c>
      <c r="D30" s="304">
        <v>108</v>
      </c>
      <c r="E30" s="304">
        <v>78</v>
      </c>
      <c r="F30" s="304">
        <v>22</v>
      </c>
      <c r="G30" s="304">
        <v>0</v>
      </c>
      <c r="H30" s="304">
        <v>1</v>
      </c>
      <c r="I30" s="304">
        <v>1</v>
      </c>
      <c r="J30" s="304">
        <v>1</v>
      </c>
      <c r="K30" s="304">
        <v>2</v>
      </c>
      <c r="L30" s="304">
        <v>0</v>
      </c>
      <c r="M30" s="304">
        <v>9</v>
      </c>
      <c r="N30" s="304">
        <v>5</v>
      </c>
      <c r="O30" s="304">
        <v>2</v>
      </c>
      <c r="P30" s="304">
        <v>0</v>
      </c>
      <c r="Q30" s="304">
        <v>10</v>
      </c>
      <c r="R30" s="304">
        <v>4</v>
      </c>
      <c r="S30" s="304">
        <v>24</v>
      </c>
      <c r="T30" s="304">
        <v>30</v>
      </c>
      <c r="U30" s="304">
        <v>0</v>
      </c>
      <c r="V30" s="304">
        <v>1229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275">
        <f t="shared" ref="AB30:AC32" si="4">D30/C30*100</f>
        <v>9.1758708581138499</v>
      </c>
      <c r="AC30" s="275">
        <f t="shared" si="4"/>
        <v>72.222222222222214</v>
      </c>
      <c r="AD30" s="275">
        <f>K30/C30*100000</f>
        <v>169.92353440951572</v>
      </c>
      <c r="AE30" s="275">
        <f>H30/K30*100</f>
        <v>50</v>
      </c>
      <c r="AF30" s="275">
        <f>K30/D30*100</f>
        <v>1.8518518518518516</v>
      </c>
    </row>
    <row r="31" spans="1:32" ht="30" customHeight="1" thickBot="1" x14ac:dyDescent="0.25">
      <c r="A31" s="276" t="s">
        <v>132</v>
      </c>
      <c r="B31" s="277"/>
      <c r="C31" s="305">
        <v>4985</v>
      </c>
      <c r="D31" s="305">
        <v>313</v>
      </c>
      <c r="E31" s="305">
        <v>240</v>
      </c>
      <c r="F31" s="305">
        <v>89</v>
      </c>
      <c r="G31" s="305">
        <v>5</v>
      </c>
      <c r="H31" s="305">
        <v>7</v>
      </c>
      <c r="I31" s="305">
        <v>3</v>
      </c>
      <c r="J31" s="305">
        <v>7</v>
      </c>
      <c r="K31" s="305">
        <v>19</v>
      </c>
      <c r="L31" s="305">
        <v>2</v>
      </c>
      <c r="M31" s="305">
        <v>35</v>
      </c>
      <c r="N31" s="305">
        <v>8</v>
      </c>
      <c r="O31" s="305">
        <v>0</v>
      </c>
      <c r="P31" s="305">
        <v>0</v>
      </c>
      <c r="Q31" s="305">
        <v>19</v>
      </c>
      <c r="R31" s="305">
        <v>9</v>
      </c>
      <c r="S31" s="305">
        <v>60</v>
      </c>
      <c r="T31" s="305">
        <v>73</v>
      </c>
      <c r="U31" s="305">
        <v>0</v>
      </c>
      <c r="V31" s="305">
        <v>5193</v>
      </c>
      <c r="W31" s="305">
        <v>342</v>
      </c>
      <c r="X31" s="305">
        <v>0</v>
      </c>
      <c r="Y31" s="305">
        <v>0</v>
      </c>
      <c r="Z31" s="305">
        <v>0</v>
      </c>
      <c r="AA31" s="305">
        <v>0</v>
      </c>
      <c r="AB31" s="279">
        <f t="shared" si="4"/>
        <v>6.2788365095285865</v>
      </c>
      <c r="AC31" s="279">
        <f t="shared" si="4"/>
        <v>76.677316293929707</v>
      </c>
      <c r="AD31" s="279">
        <f>K31/C31*100000</f>
        <v>381.14343029087263</v>
      </c>
      <c r="AE31" s="279">
        <f>H31/K31*100</f>
        <v>36.84210526315789</v>
      </c>
      <c r="AF31" s="279">
        <f>K31/D31*100</f>
        <v>6.0702875399361016</v>
      </c>
    </row>
    <row r="32" spans="1:32" ht="30" customHeight="1" thickTop="1" x14ac:dyDescent="0.2">
      <c r="A32" s="280"/>
      <c r="B32" s="281" t="s">
        <v>133</v>
      </c>
      <c r="C32" s="306">
        <v>6162</v>
      </c>
      <c r="D32" s="306">
        <v>421</v>
      </c>
      <c r="E32" s="306">
        <v>318</v>
      </c>
      <c r="F32" s="306">
        <v>111</v>
      </c>
      <c r="G32" s="306">
        <v>5</v>
      </c>
      <c r="H32" s="306">
        <v>8</v>
      </c>
      <c r="I32" s="306">
        <v>4</v>
      </c>
      <c r="J32" s="306">
        <v>8</v>
      </c>
      <c r="K32" s="306">
        <v>21</v>
      </c>
      <c r="L32" s="306">
        <v>2</v>
      </c>
      <c r="M32" s="306">
        <v>44</v>
      </c>
      <c r="N32" s="306">
        <v>13</v>
      </c>
      <c r="O32" s="306">
        <v>2</v>
      </c>
      <c r="P32" s="306">
        <v>0</v>
      </c>
      <c r="Q32" s="306">
        <v>29</v>
      </c>
      <c r="R32" s="306">
        <v>13</v>
      </c>
      <c r="S32" s="306">
        <v>84</v>
      </c>
      <c r="T32" s="306">
        <v>103</v>
      </c>
      <c r="U32" s="306">
        <v>0</v>
      </c>
      <c r="V32" s="306">
        <v>6422</v>
      </c>
      <c r="W32" s="306">
        <v>342</v>
      </c>
      <c r="X32" s="306">
        <v>0</v>
      </c>
      <c r="Y32" s="306">
        <v>0</v>
      </c>
      <c r="Z32" s="306">
        <v>0</v>
      </c>
      <c r="AA32" s="306">
        <v>0</v>
      </c>
      <c r="AB32" s="283">
        <f t="shared" si="4"/>
        <v>6.8321973385264521</v>
      </c>
      <c r="AC32" s="283">
        <f t="shared" si="4"/>
        <v>75.534441805225654</v>
      </c>
      <c r="AD32" s="283">
        <f>K32/C32*100000</f>
        <v>340.79844206426486</v>
      </c>
      <c r="AE32" s="283">
        <f>H32/K32*100</f>
        <v>38.095238095238095</v>
      </c>
      <c r="AF32" s="283">
        <f>K32/D32*100</f>
        <v>4.9881235154394297</v>
      </c>
    </row>
    <row r="33" spans="1:32" ht="30" customHeight="1" x14ac:dyDescent="0.2">
      <c r="A33" s="228" t="s">
        <v>134</v>
      </c>
      <c r="C33" s="284">
        <v>0</v>
      </c>
      <c r="D33" s="284">
        <v>0</v>
      </c>
      <c r="E33" s="284">
        <v>0</v>
      </c>
      <c r="F33" s="284">
        <v>0</v>
      </c>
      <c r="G33" s="284">
        <v>0</v>
      </c>
      <c r="H33" s="284">
        <v>0</v>
      </c>
      <c r="I33" s="284">
        <v>0</v>
      </c>
      <c r="J33" s="284">
        <v>0</v>
      </c>
      <c r="K33" s="284">
        <v>0</v>
      </c>
      <c r="L33" s="284">
        <v>0</v>
      </c>
      <c r="M33" s="284">
        <v>0</v>
      </c>
      <c r="N33" s="284">
        <v>0</v>
      </c>
      <c r="O33" s="284">
        <v>0</v>
      </c>
      <c r="P33" s="284">
        <v>0</v>
      </c>
      <c r="Q33" s="284">
        <v>0</v>
      </c>
      <c r="R33" s="284">
        <v>0</v>
      </c>
      <c r="S33" s="284">
        <v>0</v>
      </c>
      <c r="T33" s="284">
        <v>0</v>
      </c>
      <c r="U33" s="284">
        <v>0</v>
      </c>
      <c r="V33" s="284">
        <v>0</v>
      </c>
      <c r="W33" s="284">
        <v>0</v>
      </c>
      <c r="X33" s="284">
        <v>0</v>
      </c>
      <c r="Y33" s="284">
        <v>0</v>
      </c>
      <c r="Z33" s="284">
        <v>0</v>
      </c>
      <c r="AA33" s="284">
        <v>0</v>
      </c>
      <c r="AB33" s="285"/>
      <c r="AC33" s="285"/>
      <c r="AD33" s="285"/>
      <c r="AE33" s="285"/>
      <c r="AF33" s="285"/>
    </row>
    <row r="34" spans="1:32" ht="30" customHeight="1" x14ac:dyDescent="0.2">
      <c r="A34" s="272"/>
      <c r="B34" s="273" t="s">
        <v>135</v>
      </c>
      <c r="C34" s="304">
        <v>1715</v>
      </c>
      <c r="D34" s="304">
        <v>105</v>
      </c>
      <c r="E34" s="304">
        <v>82</v>
      </c>
      <c r="F34" s="304">
        <v>11</v>
      </c>
      <c r="G34" s="304">
        <v>1</v>
      </c>
      <c r="H34" s="304">
        <v>1</v>
      </c>
      <c r="I34" s="304">
        <v>0</v>
      </c>
      <c r="J34" s="304">
        <v>0</v>
      </c>
      <c r="K34" s="304">
        <v>2</v>
      </c>
      <c r="L34" s="304">
        <v>0</v>
      </c>
      <c r="M34" s="304">
        <v>37</v>
      </c>
      <c r="N34" s="304">
        <v>2</v>
      </c>
      <c r="O34" s="304">
        <v>2</v>
      </c>
      <c r="P34" s="304">
        <v>0</v>
      </c>
      <c r="Q34" s="304">
        <v>6</v>
      </c>
      <c r="R34" s="304">
        <v>3</v>
      </c>
      <c r="S34" s="304">
        <v>19</v>
      </c>
      <c r="T34" s="304">
        <v>23</v>
      </c>
      <c r="U34" s="304">
        <v>0</v>
      </c>
      <c r="V34" s="304">
        <v>1811</v>
      </c>
      <c r="W34" s="304">
        <v>0</v>
      </c>
      <c r="X34" s="304">
        <v>0</v>
      </c>
      <c r="Y34" s="304">
        <v>0</v>
      </c>
      <c r="Z34" s="304">
        <v>0</v>
      </c>
      <c r="AA34" s="304">
        <v>0</v>
      </c>
      <c r="AB34" s="275">
        <f>D34/C34*100</f>
        <v>6.1224489795918364</v>
      </c>
      <c r="AC34" s="275">
        <f>E34/D34*100</f>
        <v>78.095238095238102</v>
      </c>
      <c r="AD34" s="275">
        <f>K34/C34*100000</f>
        <v>116.61807580174927</v>
      </c>
      <c r="AE34" s="275">
        <f>H34/K34*100</f>
        <v>50</v>
      </c>
      <c r="AF34" s="275">
        <f>K34/D34*100</f>
        <v>1.9047619047619049</v>
      </c>
    </row>
    <row r="35" spans="1:32" ht="30" customHeight="1" thickBot="1" x14ac:dyDescent="0.25">
      <c r="A35" s="276"/>
      <c r="B35" s="277" t="s">
        <v>136</v>
      </c>
      <c r="C35" s="305">
        <v>6043</v>
      </c>
      <c r="D35" s="305">
        <v>225</v>
      </c>
      <c r="E35" s="305">
        <v>186</v>
      </c>
      <c r="F35" s="305">
        <v>77</v>
      </c>
      <c r="G35" s="305">
        <v>2</v>
      </c>
      <c r="H35" s="305">
        <v>1</v>
      </c>
      <c r="I35" s="305">
        <v>1</v>
      </c>
      <c r="J35" s="305">
        <v>0</v>
      </c>
      <c r="K35" s="305">
        <v>3</v>
      </c>
      <c r="L35" s="305">
        <v>0</v>
      </c>
      <c r="M35" s="305">
        <v>42</v>
      </c>
      <c r="N35" s="305">
        <v>5</v>
      </c>
      <c r="O35" s="305">
        <v>2</v>
      </c>
      <c r="P35" s="305">
        <v>0</v>
      </c>
      <c r="Q35" s="305">
        <v>9</v>
      </c>
      <c r="R35" s="305">
        <v>5</v>
      </c>
      <c r="S35" s="305">
        <v>43</v>
      </c>
      <c r="T35" s="305">
        <v>39</v>
      </c>
      <c r="U35" s="305">
        <v>0</v>
      </c>
      <c r="V35" s="305">
        <v>6282</v>
      </c>
      <c r="W35" s="305">
        <v>351</v>
      </c>
      <c r="X35" s="305">
        <v>0</v>
      </c>
      <c r="Y35" s="305">
        <v>0</v>
      </c>
      <c r="Z35" s="305">
        <v>0</v>
      </c>
      <c r="AA35" s="305">
        <v>0</v>
      </c>
      <c r="AB35" s="279">
        <f>D35/C35*100</f>
        <v>3.7233162336587786</v>
      </c>
      <c r="AC35" s="279">
        <f>E35/D35*100</f>
        <v>82.666666666666671</v>
      </c>
      <c r="AD35" s="279">
        <f>K35/C35*100000</f>
        <v>49.644216448783716</v>
      </c>
      <c r="AE35" s="279">
        <f>H35/K35*100</f>
        <v>33.333333333333329</v>
      </c>
      <c r="AF35" s="279">
        <f>K35/D35*100</f>
        <v>1.3333333333333335</v>
      </c>
    </row>
    <row r="36" spans="1:32" ht="30" customHeight="1" thickTop="1" x14ac:dyDescent="0.2">
      <c r="A36" s="280"/>
      <c r="B36" s="281" t="s">
        <v>133</v>
      </c>
      <c r="C36" s="306">
        <v>7758</v>
      </c>
      <c r="D36" s="306">
        <v>330</v>
      </c>
      <c r="E36" s="306">
        <v>268</v>
      </c>
      <c r="F36" s="306">
        <v>88</v>
      </c>
      <c r="G36" s="306">
        <v>3</v>
      </c>
      <c r="H36" s="306">
        <v>2</v>
      </c>
      <c r="I36" s="306">
        <v>1</v>
      </c>
      <c r="J36" s="306">
        <v>0</v>
      </c>
      <c r="K36" s="306">
        <v>5</v>
      </c>
      <c r="L36" s="306">
        <v>0</v>
      </c>
      <c r="M36" s="306">
        <v>79</v>
      </c>
      <c r="N36" s="306">
        <v>7</v>
      </c>
      <c r="O36" s="306">
        <v>4</v>
      </c>
      <c r="P36" s="306">
        <v>0</v>
      </c>
      <c r="Q36" s="306">
        <v>15</v>
      </c>
      <c r="R36" s="306">
        <v>8</v>
      </c>
      <c r="S36" s="306">
        <v>62</v>
      </c>
      <c r="T36" s="306">
        <v>62</v>
      </c>
      <c r="U36" s="306">
        <v>0</v>
      </c>
      <c r="V36" s="306">
        <v>8093</v>
      </c>
      <c r="W36" s="306">
        <v>351</v>
      </c>
      <c r="X36" s="306">
        <v>0</v>
      </c>
      <c r="Y36" s="306">
        <v>0</v>
      </c>
      <c r="Z36" s="306">
        <v>0</v>
      </c>
      <c r="AA36" s="306">
        <v>0</v>
      </c>
      <c r="AB36" s="283">
        <f t="shared" ref="AB36" si="5">D36/C36*100</f>
        <v>4.2536736272235114</v>
      </c>
      <c r="AC36" s="283">
        <f>E36/D36*100</f>
        <v>81.212121212121218</v>
      </c>
      <c r="AD36" s="283">
        <f>K36/C36*100000</f>
        <v>64.449600412477452</v>
      </c>
      <c r="AE36" s="283">
        <f>H36/K36*100</f>
        <v>40</v>
      </c>
      <c r="AF36" s="283">
        <f>K36/D36*100</f>
        <v>1.5151515151515151</v>
      </c>
    </row>
    <row r="37" spans="1:32" ht="30" customHeight="1" x14ac:dyDescent="0.2">
      <c r="A37" s="228" t="s">
        <v>137</v>
      </c>
      <c r="C37" s="284">
        <v>0</v>
      </c>
      <c r="D37" s="284">
        <v>0</v>
      </c>
      <c r="E37" s="284">
        <v>0</v>
      </c>
      <c r="F37" s="284">
        <v>0</v>
      </c>
      <c r="G37" s="284">
        <v>0</v>
      </c>
      <c r="H37" s="284">
        <v>0</v>
      </c>
      <c r="I37" s="284">
        <v>0</v>
      </c>
      <c r="J37" s="284">
        <v>0</v>
      </c>
      <c r="K37" s="284">
        <v>0</v>
      </c>
      <c r="L37" s="284">
        <v>0</v>
      </c>
      <c r="M37" s="284">
        <v>0</v>
      </c>
      <c r="N37" s="284">
        <v>0</v>
      </c>
      <c r="O37" s="284">
        <v>0</v>
      </c>
      <c r="P37" s="284">
        <v>0</v>
      </c>
      <c r="Q37" s="284">
        <v>0</v>
      </c>
      <c r="R37" s="284">
        <v>0</v>
      </c>
      <c r="S37" s="284">
        <v>0</v>
      </c>
      <c r="T37" s="284">
        <v>0</v>
      </c>
      <c r="U37" s="284">
        <v>0</v>
      </c>
      <c r="V37" s="284">
        <v>0</v>
      </c>
      <c r="W37" s="284">
        <v>0</v>
      </c>
      <c r="X37" s="284">
        <v>0</v>
      </c>
      <c r="Y37" s="284">
        <v>0</v>
      </c>
      <c r="Z37" s="284">
        <v>0</v>
      </c>
      <c r="AA37" s="284">
        <v>0</v>
      </c>
      <c r="AB37" s="285"/>
      <c r="AC37" s="285"/>
      <c r="AD37" s="285"/>
      <c r="AE37" s="285"/>
      <c r="AF37" s="285"/>
    </row>
    <row r="38" spans="1:32" ht="30" customHeight="1" x14ac:dyDescent="0.2">
      <c r="A38" s="272"/>
      <c r="B38" s="273" t="s">
        <v>135</v>
      </c>
      <c r="C38" s="304">
        <v>2892</v>
      </c>
      <c r="D38" s="304">
        <v>213</v>
      </c>
      <c r="E38" s="304">
        <v>160</v>
      </c>
      <c r="F38" s="304">
        <v>33</v>
      </c>
      <c r="G38" s="304">
        <v>1</v>
      </c>
      <c r="H38" s="304">
        <v>2</v>
      </c>
      <c r="I38" s="304">
        <v>1</v>
      </c>
      <c r="J38" s="304">
        <v>1</v>
      </c>
      <c r="K38" s="304">
        <v>4</v>
      </c>
      <c r="L38" s="304">
        <v>0</v>
      </c>
      <c r="M38" s="304">
        <v>46</v>
      </c>
      <c r="N38" s="304">
        <v>7</v>
      </c>
      <c r="O38" s="304">
        <v>4</v>
      </c>
      <c r="P38" s="304">
        <v>0</v>
      </c>
      <c r="Q38" s="304">
        <v>16</v>
      </c>
      <c r="R38" s="304">
        <v>7</v>
      </c>
      <c r="S38" s="304">
        <v>43</v>
      </c>
      <c r="T38" s="304">
        <v>53</v>
      </c>
      <c r="U38" s="304">
        <v>0</v>
      </c>
      <c r="V38" s="304">
        <v>3040</v>
      </c>
      <c r="W38" s="304">
        <v>0</v>
      </c>
      <c r="X38" s="304">
        <v>0</v>
      </c>
      <c r="Y38" s="304">
        <v>0</v>
      </c>
      <c r="Z38" s="304">
        <v>0</v>
      </c>
      <c r="AA38" s="304">
        <v>0</v>
      </c>
      <c r="AB38" s="275">
        <f t="shared" ref="AB38:AC40" si="6">D38/C38*100</f>
        <v>7.3651452282157681</v>
      </c>
      <c r="AC38" s="275">
        <f t="shared" si="6"/>
        <v>75.117370892018769</v>
      </c>
      <c r="AD38" s="275">
        <f>K38/C38*100000</f>
        <v>138.31258644536655</v>
      </c>
      <c r="AE38" s="275">
        <f>H38/K38*100</f>
        <v>50</v>
      </c>
      <c r="AF38" s="275">
        <f>K38/D38*100</f>
        <v>1.8779342723004695</v>
      </c>
    </row>
    <row r="39" spans="1:32" ht="30" customHeight="1" thickBot="1" x14ac:dyDescent="0.25">
      <c r="A39" s="276"/>
      <c r="B39" s="277" t="s">
        <v>136</v>
      </c>
      <c r="C39" s="305">
        <v>11028</v>
      </c>
      <c r="D39" s="305">
        <v>538</v>
      </c>
      <c r="E39" s="305">
        <v>426</v>
      </c>
      <c r="F39" s="305">
        <v>166</v>
      </c>
      <c r="G39" s="305">
        <v>7</v>
      </c>
      <c r="H39" s="305">
        <v>8</v>
      </c>
      <c r="I39" s="305">
        <v>4</v>
      </c>
      <c r="J39" s="305">
        <v>7</v>
      </c>
      <c r="K39" s="305">
        <v>22</v>
      </c>
      <c r="L39" s="305">
        <v>2</v>
      </c>
      <c r="M39" s="305">
        <v>77</v>
      </c>
      <c r="N39" s="305">
        <v>13</v>
      </c>
      <c r="O39" s="305">
        <v>2</v>
      </c>
      <c r="P39" s="305">
        <v>0</v>
      </c>
      <c r="Q39" s="305">
        <v>28</v>
      </c>
      <c r="R39" s="305">
        <v>14</v>
      </c>
      <c r="S39" s="305">
        <v>103</v>
      </c>
      <c r="T39" s="305">
        <v>112</v>
      </c>
      <c r="U39" s="305">
        <v>0</v>
      </c>
      <c r="V39" s="305">
        <v>11475</v>
      </c>
      <c r="W39" s="305">
        <v>693</v>
      </c>
      <c r="X39" s="305">
        <v>0</v>
      </c>
      <c r="Y39" s="305">
        <v>0</v>
      </c>
      <c r="Z39" s="305">
        <v>0</v>
      </c>
      <c r="AA39" s="305">
        <v>0</v>
      </c>
      <c r="AB39" s="279">
        <f t="shared" si="6"/>
        <v>4.8784911135291988</v>
      </c>
      <c r="AC39" s="279">
        <f t="shared" si="6"/>
        <v>79.182156133828997</v>
      </c>
      <c r="AD39" s="279">
        <f>K39/C39*100000</f>
        <v>199.49220166848025</v>
      </c>
      <c r="AE39" s="279">
        <f t="shared" ref="AE39" si="7">H39/K39*100</f>
        <v>36.363636363636367</v>
      </c>
      <c r="AF39" s="279">
        <f>K39/D39*100</f>
        <v>4.0892193308550189</v>
      </c>
    </row>
    <row r="40" spans="1:32" ht="30" customHeight="1" thickTop="1" x14ac:dyDescent="0.2">
      <c r="A40" s="280"/>
      <c r="B40" s="281" t="s">
        <v>133</v>
      </c>
      <c r="C40" s="306">
        <v>13920</v>
      </c>
      <c r="D40" s="306">
        <v>751</v>
      </c>
      <c r="E40" s="306">
        <v>586</v>
      </c>
      <c r="F40" s="306">
        <v>199</v>
      </c>
      <c r="G40" s="306">
        <v>8</v>
      </c>
      <c r="H40" s="306">
        <v>10</v>
      </c>
      <c r="I40" s="306">
        <v>5</v>
      </c>
      <c r="J40" s="306">
        <v>8</v>
      </c>
      <c r="K40" s="306">
        <v>26</v>
      </c>
      <c r="L40" s="306">
        <v>2</v>
      </c>
      <c r="M40" s="306">
        <v>123</v>
      </c>
      <c r="N40" s="306">
        <v>20</v>
      </c>
      <c r="O40" s="306">
        <v>6</v>
      </c>
      <c r="P40" s="306">
        <v>0</v>
      </c>
      <c r="Q40" s="306">
        <v>44</v>
      </c>
      <c r="R40" s="306">
        <v>21</v>
      </c>
      <c r="S40" s="306">
        <v>146</v>
      </c>
      <c r="T40" s="306">
        <v>165</v>
      </c>
      <c r="U40" s="306">
        <v>0</v>
      </c>
      <c r="V40" s="306">
        <v>14515</v>
      </c>
      <c r="W40" s="306">
        <v>693</v>
      </c>
      <c r="X40" s="306">
        <v>0</v>
      </c>
      <c r="Y40" s="306">
        <v>0</v>
      </c>
      <c r="Z40" s="306">
        <v>0</v>
      </c>
      <c r="AA40" s="306">
        <v>0</v>
      </c>
      <c r="AB40" s="283">
        <f t="shared" si="6"/>
        <v>5.3951149425287355</v>
      </c>
      <c r="AC40" s="283">
        <f t="shared" si="6"/>
        <v>78.029294274300938</v>
      </c>
      <c r="AD40" s="283">
        <f>K40/C40*100000</f>
        <v>186.7816091954023</v>
      </c>
      <c r="AE40" s="283">
        <f>H40/K40*100</f>
        <v>38.461538461538467</v>
      </c>
      <c r="AF40" s="283">
        <f>K40/D40*100</f>
        <v>3.4620505992010648</v>
      </c>
    </row>
    <row r="41" spans="1:32" ht="32.25" customHeight="1" x14ac:dyDescent="0.2">
      <c r="A41" s="288"/>
      <c r="B41" s="289" t="s">
        <v>138</v>
      </c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</row>
    <row r="42" spans="1:32" ht="11.25" customHeight="1" x14ac:dyDescent="0.2">
      <c r="A42" s="288"/>
      <c r="B42" s="289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</row>
    <row r="43" spans="1:32" ht="11.25" customHeight="1" x14ac:dyDescent="0.2">
      <c r="A43" s="288"/>
      <c r="B43" s="289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</row>
  </sheetData>
  <mergeCells count="72">
    <mergeCell ref="Z25:Z28"/>
    <mergeCell ref="AA25:AA28"/>
    <mergeCell ref="G26:G28"/>
    <mergeCell ref="H26:H28"/>
    <mergeCell ref="J26:J28"/>
    <mergeCell ref="K26:K28"/>
    <mergeCell ref="I27:I28"/>
    <mergeCell ref="AD23:AD28"/>
    <mergeCell ref="AE23:AE28"/>
    <mergeCell ref="AF23:AF28"/>
    <mergeCell ref="F24:F28"/>
    <mergeCell ref="G24:K25"/>
    <mergeCell ref="L24:L28"/>
    <mergeCell ref="M24:M28"/>
    <mergeCell ref="N24:N28"/>
    <mergeCell ref="O24:O28"/>
    <mergeCell ref="P24:P28"/>
    <mergeCell ref="U23:U28"/>
    <mergeCell ref="V23:V28"/>
    <mergeCell ref="W23:W28"/>
    <mergeCell ref="X23:AA23"/>
    <mergeCell ref="AB23:AB28"/>
    <mergeCell ref="AC23:AC28"/>
    <mergeCell ref="X24:Y24"/>
    <mergeCell ref="Z24:AA24"/>
    <mergeCell ref="X25:X28"/>
    <mergeCell ref="Y25:Y28"/>
    <mergeCell ref="A23:B28"/>
    <mergeCell ref="C23:C28"/>
    <mergeCell ref="D23:D28"/>
    <mergeCell ref="E23:E28"/>
    <mergeCell ref="F23:S23"/>
    <mergeCell ref="T23:T28"/>
    <mergeCell ref="Q24:Q28"/>
    <mergeCell ref="R24:R28"/>
    <mergeCell ref="S24:S28"/>
    <mergeCell ref="Z5:Z8"/>
    <mergeCell ref="AA5:AA8"/>
    <mergeCell ref="G6:G8"/>
    <mergeCell ref="H6:H8"/>
    <mergeCell ref="J6:J8"/>
    <mergeCell ref="K6:K8"/>
    <mergeCell ref="I7:I8"/>
    <mergeCell ref="AD3:AD8"/>
    <mergeCell ref="AE3:AE8"/>
    <mergeCell ref="AF3:AF8"/>
    <mergeCell ref="F4:F8"/>
    <mergeCell ref="G4:K5"/>
    <mergeCell ref="L4:L8"/>
    <mergeCell ref="M4:M8"/>
    <mergeCell ref="N4:N8"/>
    <mergeCell ref="O4:O8"/>
    <mergeCell ref="P4:P8"/>
    <mergeCell ref="U3:U8"/>
    <mergeCell ref="V3:V8"/>
    <mergeCell ref="W3:W8"/>
    <mergeCell ref="X3:AA3"/>
    <mergeCell ref="AB3:AB8"/>
    <mergeCell ref="AC3:AC8"/>
    <mergeCell ref="X4:Y4"/>
    <mergeCell ref="Z4:AA4"/>
    <mergeCell ref="X5:X8"/>
    <mergeCell ref="Y5:Y8"/>
    <mergeCell ref="A3:B8"/>
    <mergeCell ref="C3:C8"/>
    <mergeCell ref="D3:D8"/>
    <mergeCell ref="E3:E8"/>
    <mergeCell ref="F3:S3"/>
    <mergeCell ref="T3:T8"/>
    <mergeCell ref="Q4:Q8"/>
    <mergeCell ref="R4:R8"/>
    <mergeCell ref="S4:S8"/>
  </mergeCells>
  <phoneticPr fontId="4"/>
  <pageMargins left="0.55118110236220474" right="0.19685039370078741" top="0.86614173228346458" bottom="0.23622047244094491" header="0.19685039370078741" footer="0.19685039370078741"/>
  <pageSetup paperSize="9" scale="39" pageOrder="overThenDown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L14"/>
  <sheetViews>
    <sheetView view="pageBreakPreview" zoomScale="60" zoomScaleNormal="75" workbookViewId="0">
      <selection activeCell="B1" sqref="B1"/>
    </sheetView>
  </sheetViews>
  <sheetFormatPr defaultColWidth="11.625" defaultRowHeight="17.100000000000001" customHeight="1" x14ac:dyDescent="0.15"/>
  <cols>
    <col min="1" max="1" width="4.125" style="312" customWidth="1"/>
    <col min="2" max="2" width="18.25" style="312" customWidth="1"/>
    <col min="3" max="3" width="14.5" style="312" customWidth="1"/>
    <col min="4" max="4" width="12.625" style="312" customWidth="1"/>
    <col min="5" max="6" width="10.625" style="312" customWidth="1"/>
    <col min="7" max="7" width="10.25" style="312" customWidth="1"/>
    <col min="8" max="8" width="10.125" style="312" customWidth="1"/>
    <col min="9" max="9" width="10.625" style="312" customWidth="1"/>
    <col min="10" max="25" width="8.625" style="312" customWidth="1"/>
    <col min="26" max="26" width="10.625" style="312" customWidth="1"/>
    <col min="27" max="31" width="8.625" style="312" customWidth="1"/>
    <col min="32" max="32" width="8.5" style="382" customWidth="1"/>
    <col min="33" max="33" width="8.25" style="382" customWidth="1"/>
    <col min="34" max="34" width="8.625" style="382" customWidth="1"/>
    <col min="35" max="37" width="10.625" style="382" customWidth="1"/>
    <col min="38" max="38" width="8.5" style="382" customWidth="1"/>
    <col min="39" max="39" width="3.875" style="312" customWidth="1"/>
    <col min="40" max="41" width="7.625" style="312" customWidth="1"/>
    <col min="42" max="16384" width="11.625" style="312"/>
  </cols>
  <sheetData>
    <row r="1" spans="2:38" ht="48.75" customHeight="1" x14ac:dyDescent="0.4">
      <c r="B1" s="308" t="s">
        <v>144</v>
      </c>
      <c r="C1" s="309"/>
      <c r="D1" s="310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11"/>
      <c r="AG1" s="311"/>
      <c r="AH1" s="311"/>
      <c r="AI1" s="311"/>
      <c r="AJ1" s="311"/>
      <c r="AK1" s="311"/>
      <c r="AL1" s="311"/>
    </row>
    <row r="2" spans="2:38" ht="30" customHeight="1" x14ac:dyDescent="0.2">
      <c r="B2" s="309" t="s">
        <v>145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11"/>
      <c r="AG2" s="311"/>
      <c r="AH2" s="311"/>
      <c r="AI2" s="311"/>
      <c r="AJ2" s="313"/>
      <c r="AK2" s="314"/>
      <c r="AL2" s="315" t="s">
        <v>2</v>
      </c>
    </row>
    <row r="3" spans="2:38" ht="30" customHeight="1" x14ac:dyDescent="0.15">
      <c r="B3" s="316" t="s">
        <v>141</v>
      </c>
      <c r="C3" s="317" t="s">
        <v>4</v>
      </c>
      <c r="D3" s="234" t="s">
        <v>146</v>
      </c>
      <c r="E3" s="318" t="s">
        <v>6</v>
      </c>
      <c r="F3" s="235" t="s">
        <v>147</v>
      </c>
      <c r="G3" s="319"/>
      <c r="H3" s="320"/>
      <c r="I3" s="318" t="s">
        <v>7</v>
      </c>
      <c r="J3" s="321" t="s">
        <v>8</v>
      </c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3"/>
      <c r="X3" s="317" t="s">
        <v>9</v>
      </c>
      <c r="Y3" s="317" t="s">
        <v>10</v>
      </c>
      <c r="Z3" s="324" t="s">
        <v>11</v>
      </c>
      <c r="AA3" s="324" t="s">
        <v>12</v>
      </c>
      <c r="AB3" s="325" t="s">
        <v>13</v>
      </c>
      <c r="AC3" s="325"/>
      <c r="AD3" s="325"/>
      <c r="AE3" s="325"/>
      <c r="AF3" s="326" t="s">
        <v>14</v>
      </c>
      <c r="AG3" s="327" t="s">
        <v>148</v>
      </c>
      <c r="AH3" s="328" t="s">
        <v>16</v>
      </c>
      <c r="AI3" s="328" t="s">
        <v>17</v>
      </c>
      <c r="AJ3" s="328" t="s">
        <v>18</v>
      </c>
      <c r="AK3" s="328" t="s">
        <v>19</v>
      </c>
      <c r="AL3" s="328" t="s">
        <v>20</v>
      </c>
    </row>
    <row r="4" spans="2:38" ht="35.25" customHeight="1" x14ac:dyDescent="0.15">
      <c r="B4" s="329"/>
      <c r="C4" s="330"/>
      <c r="D4" s="243"/>
      <c r="E4" s="330"/>
      <c r="F4" s="331" t="s">
        <v>149</v>
      </c>
      <c r="G4" s="332"/>
      <c r="H4" s="333" t="s">
        <v>150</v>
      </c>
      <c r="I4" s="330"/>
      <c r="J4" s="317" t="s">
        <v>21</v>
      </c>
      <c r="K4" s="334" t="s">
        <v>22</v>
      </c>
      <c r="L4" s="334"/>
      <c r="M4" s="334"/>
      <c r="N4" s="334"/>
      <c r="O4" s="335"/>
      <c r="P4" s="318" t="s">
        <v>23</v>
      </c>
      <c r="Q4" s="318" t="s">
        <v>24</v>
      </c>
      <c r="R4" s="318" t="s">
        <v>25</v>
      </c>
      <c r="S4" s="318" t="s">
        <v>26</v>
      </c>
      <c r="T4" s="336" t="s">
        <v>27</v>
      </c>
      <c r="U4" s="336" t="s">
        <v>28</v>
      </c>
      <c r="V4" s="318" t="s">
        <v>29</v>
      </c>
      <c r="W4" s="318" t="s">
        <v>30</v>
      </c>
      <c r="X4" s="330"/>
      <c r="Y4" s="330"/>
      <c r="Z4" s="324"/>
      <c r="AA4" s="324"/>
      <c r="AB4" s="325" t="s">
        <v>31</v>
      </c>
      <c r="AC4" s="325"/>
      <c r="AD4" s="325" t="s">
        <v>32</v>
      </c>
      <c r="AE4" s="325"/>
      <c r="AF4" s="337"/>
      <c r="AG4" s="337"/>
      <c r="AH4" s="338"/>
      <c r="AI4" s="338"/>
      <c r="AJ4" s="338"/>
      <c r="AK4" s="338"/>
      <c r="AL4" s="338"/>
    </row>
    <row r="5" spans="2:38" ht="30" customHeight="1" x14ac:dyDescent="0.15">
      <c r="B5" s="329"/>
      <c r="C5" s="330"/>
      <c r="D5" s="243"/>
      <c r="E5" s="330"/>
      <c r="F5" s="339"/>
      <c r="G5" s="333" t="s">
        <v>151</v>
      </c>
      <c r="H5" s="339"/>
      <c r="I5" s="330"/>
      <c r="J5" s="330"/>
      <c r="K5" s="340"/>
      <c r="L5" s="340"/>
      <c r="M5" s="340"/>
      <c r="N5" s="340"/>
      <c r="O5" s="341"/>
      <c r="P5" s="330"/>
      <c r="Q5" s="330"/>
      <c r="R5" s="330"/>
      <c r="S5" s="330"/>
      <c r="T5" s="342"/>
      <c r="U5" s="342"/>
      <c r="V5" s="330"/>
      <c r="W5" s="330"/>
      <c r="X5" s="330"/>
      <c r="Y5" s="330"/>
      <c r="Z5" s="324"/>
      <c r="AA5" s="324"/>
      <c r="AB5" s="325" t="s">
        <v>33</v>
      </c>
      <c r="AC5" s="325" t="s">
        <v>101</v>
      </c>
      <c r="AD5" s="325" t="s">
        <v>35</v>
      </c>
      <c r="AE5" s="325" t="s">
        <v>102</v>
      </c>
      <c r="AF5" s="337"/>
      <c r="AG5" s="337"/>
      <c r="AH5" s="338"/>
      <c r="AI5" s="338"/>
      <c r="AJ5" s="338"/>
      <c r="AK5" s="338"/>
      <c r="AL5" s="338"/>
    </row>
    <row r="6" spans="2:38" ht="30" customHeight="1" x14ac:dyDescent="0.2">
      <c r="B6" s="329"/>
      <c r="C6" s="330"/>
      <c r="D6" s="243"/>
      <c r="E6" s="330"/>
      <c r="F6" s="339"/>
      <c r="G6" s="339"/>
      <c r="H6" s="339"/>
      <c r="I6" s="330"/>
      <c r="J6" s="330"/>
      <c r="K6" s="343" t="s">
        <v>37</v>
      </c>
      <c r="L6" s="344" t="s">
        <v>38</v>
      </c>
      <c r="M6" s="345"/>
      <c r="N6" s="333" t="s">
        <v>39</v>
      </c>
      <c r="O6" s="346" t="s">
        <v>40</v>
      </c>
      <c r="P6" s="330"/>
      <c r="Q6" s="330"/>
      <c r="R6" s="330"/>
      <c r="S6" s="330"/>
      <c r="T6" s="342"/>
      <c r="U6" s="342"/>
      <c r="V6" s="330"/>
      <c r="W6" s="330"/>
      <c r="X6" s="330"/>
      <c r="Y6" s="330"/>
      <c r="Z6" s="324"/>
      <c r="AA6" s="324"/>
      <c r="AB6" s="325"/>
      <c r="AC6" s="347"/>
      <c r="AD6" s="325"/>
      <c r="AE6" s="347"/>
      <c r="AF6" s="337"/>
      <c r="AG6" s="337"/>
      <c r="AH6" s="338"/>
      <c r="AI6" s="338"/>
      <c r="AJ6" s="338"/>
      <c r="AK6" s="338"/>
      <c r="AL6" s="338"/>
    </row>
    <row r="7" spans="2:38" ht="30" customHeight="1" x14ac:dyDescent="0.15">
      <c r="B7" s="329"/>
      <c r="C7" s="330"/>
      <c r="D7" s="243"/>
      <c r="E7" s="330"/>
      <c r="F7" s="339"/>
      <c r="G7" s="339"/>
      <c r="H7" s="339"/>
      <c r="I7" s="330"/>
      <c r="J7" s="330"/>
      <c r="K7" s="348"/>
      <c r="L7" s="329"/>
      <c r="M7" s="349" t="s">
        <v>41</v>
      </c>
      <c r="N7" s="350"/>
      <c r="O7" s="348"/>
      <c r="P7" s="330"/>
      <c r="Q7" s="330"/>
      <c r="R7" s="330"/>
      <c r="S7" s="330"/>
      <c r="T7" s="342"/>
      <c r="U7" s="342"/>
      <c r="V7" s="330"/>
      <c r="W7" s="330"/>
      <c r="X7" s="330"/>
      <c r="Y7" s="330"/>
      <c r="Z7" s="351"/>
      <c r="AA7" s="351"/>
      <c r="AB7" s="352"/>
      <c r="AC7" s="347"/>
      <c r="AD7" s="352"/>
      <c r="AE7" s="347"/>
      <c r="AF7" s="337"/>
      <c r="AG7" s="337"/>
      <c r="AH7" s="338"/>
      <c r="AI7" s="338"/>
      <c r="AJ7" s="338"/>
      <c r="AK7" s="338"/>
      <c r="AL7" s="338"/>
    </row>
    <row r="8" spans="2:38" ht="30" customHeight="1" x14ac:dyDescent="0.15">
      <c r="B8" s="353"/>
      <c r="C8" s="354"/>
      <c r="D8" s="265"/>
      <c r="E8" s="354"/>
      <c r="F8" s="355"/>
      <c r="G8" s="355"/>
      <c r="H8" s="355"/>
      <c r="I8" s="354"/>
      <c r="J8" s="354"/>
      <c r="K8" s="356"/>
      <c r="L8" s="353"/>
      <c r="M8" s="357"/>
      <c r="N8" s="358"/>
      <c r="O8" s="356"/>
      <c r="P8" s="354"/>
      <c r="Q8" s="354"/>
      <c r="R8" s="354"/>
      <c r="S8" s="354"/>
      <c r="T8" s="359"/>
      <c r="U8" s="359"/>
      <c r="V8" s="354"/>
      <c r="W8" s="354"/>
      <c r="X8" s="354"/>
      <c r="Y8" s="354"/>
      <c r="Z8" s="351"/>
      <c r="AA8" s="351"/>
      <c r="AB8" s="352"/>
      <c r="AC8" s="347"/>
      <c r="AD8" s="352"/>
      <c r="AE8" s="347"/>
      <c r="AF8" s="360"/>
      <c r="AG8" s="360"/>
      <c r="AH8" s="361"/>
      <c r="AI8" s="361"/>
      <c r="AJ8" s="361"/>
      <c r="AK8" s="361"/>
      <c r="AL8" s="361"/>
    </row>
    <row r="9" spans="2:38" ht="30" customHeight="1" thickBot="1" x14ac:dyDescent="0.25">
      <c r="B9" s="362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4"/>
      <c r="AG9" s="364"/>
      <c r="AH9" s="365"/>
      <c r="AI9" s="366"/>
      <c r="AJ9" s="366"/>
      <c r="AK9" s="366"/>
      <c r="AL9" s="367"/>
    </row>
    <row r="10" spans="2:38" s="67" customFormat="1" ht="30" customHeight="1" thickBot="1" x14ac:dyDescent="0.25">
      <c r="B10" s="368" t="s">
        <v>42</v>
      </c>
      <c r="C10" s="63">
        <f>SUM(C12:C13)</f>
        <v>510374</v>
      </c>
      <c r="D10" s="63">
        <f t="shared" ref="D10:AE10" si="0">SUM(D12:D13)</f>
        <v>44561</v>
      </c>
      <c r="E10" s="63">
        <f t="shared" si="0"/>
        <v>2699</v>
      </c>
      <c r="F10" s="63">
        <f t="shared" si="0"/>
        <v>2698</v>
      </c>
      <c r="G10" s="63">
        <f t="shared" si="0"/>
        <v>3</v>
      </c>
      <c r="H10" s="63">
        <f t="shared" si="0"/>
        <v>0</v>
      </c>
      <c r="I10" s="63">
        <f t="shared" si="0"/>
        <v>2561</v>
      </c>
      <c r="J10" s="63">
        <f t="shared" si="0"/>
        <v>876</v>
      </c>
      <c r="K10" s="63">
        <f t="shared" si="0"/>
        <v>31</v>
      </c>
      <c r="L10" s="63">
        <f t="shared" si="0"/>
        <v>139</v>
      </c>
      <c r="M10" s="63">
        <f t="shared" si="0"/>
        <v>103</v>
      </c>
      <c r="N10" s="63">
        <f t="shared" si="0"/>
        <v>97</v>
      </c>
      <c r="O10" s="63">
        <f t="shared" si="0"/>
        <v>267</v>
      </c>
      <c r="P10" s="63">
        <f t="shared" si="0"/>
        <v>3</v>
      </c>
      <c r="Q10" s="63">
        <f t="shared" si="0"/>
        <v>457</v>
      </c>
      <c r="R10" s="63">
        <f t="shared" si="0"/>
        <v>122</v>
      </c>
      <c r="S10" s="63">
        <f t="shared" si="0"/>
        <v>5</v>
      </c>
      <c r="T10" s="63">
        <f t="shared" si="0"/>
        <v>2</v>
      </c>
      <c r="U10" s="63">
        <f t="shared" si="0"/>
        <v>191</v>
      </c>
      <c r="V10" s="63">
        <f t="shared" si="0"/>
        <v>51</v>
      </c>
      <c r="W10" s="63">
        <f t="shared" si="0"/>
        <v>582</v>
      </c>
      <c r="X10" s="63">
        <f t="shared" si="0"/>
        <v>138</v>
      </c>
      <c r="Y10" s="63">
        <f t="shared" si="0"/>
        <v>7</v>
      </c>
      <c r="Z10" s="63">
        <f t="shared" si="0"/>
        <v>45457</v>
      </c>
      <c r="AA10" s="63">
        <f t="shared" si="0"/>
        <v>187</v>
      </c>
      <c r="AB10" s="63">
        <f t="shared" si="0"/>
        <v>0</v>
      </c>
      <c r="AC10" s="63">
        <f t="shared" si="0"/>
        <v>0</v>
      </c>
      <c r="AD10" s="63">
        <f t="shared" si="0"/>
        <v>0</v>
      </c>
      <c r="AE10" s="63">
        <f t="shared" si="0"/>
        <v>0</v>
      </c>
      <c r="AF10" s="369">
        <f>D10/C10*100</f>
        <v>8.7310482117035733</v>
      </c>
      <c r="AG10" s="369">
        <f>(D10+Z10-AA10)/C10*100</f>
        <v>17.601014158244737</v>
      </c>
      <c r="AH10" s="369">
        <f>E10/D10*100</f>
        <v>6.0568658692578712</v>
      </c>
      <c r="AI10" s="369">
        <f>I10/E10*100</f>
        <v>94.886995183401254</v>
      </c>
      <c r="AJ10" s="369">
        <f>O10/D10*100000</f>
        <v>599.17865397993762</v>
      </c>
      <c r="AK10" s="369">
        <f>L10/O10*100</f>
        <v>52.059925093632963</v>
      </c>
      <c r="AL10" s="370">
        <f>O10/E10*100</f>
        <v>9.8925527973323444</v>
      </c>
    </row>
    <row r="11" spans="2:38" s="67" customFormat="1" ht="30" customHeight="1" x14ac:dyDescent="0.2">
      <c r="B11" s="371"/>
      <c r="C11" s="69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372"/>
      <c r="AG11" s="372"/>
      <c r="AH11" s="372"/>
      <c r="AI11" s="372"/>
      <c r="AJ11" s="372"/>
      <c r="AK11" s="372"/>
      <c r="AL11" s="373"/>
    </row>
    <row r="12" spans="2:38" s="5" customFormat="1" ht="30" customHeight="1" x14ac:dyDescent="0.2">
      <c r="B12" s="374" t="s">
        <v>54</v>
      </c>
      <c r="C12" s="2">
        <v>19970</v>
      </c>
      <c r="D12" s="2">
        <v>464</v>
      </c>
      <c r="E12" s="2">
        <v>4</v>
      </c>
      <c r="F12" s="2">
        <v>3</v>
      </c>
      <c r="G12" s="2">
        <v>3</v>
      </c>
      <c r="H12" s="2">
        <v>0</v>
      </c>
      <c r="I12" s="2">
        <v>4</v>
      </c>
      <c r="J12" s="2">
        <v>1</v>
      </c>
      <c r="K12" s="2">
        <v>0</v>
      </c>
      <c r="L12" s="2">
        <v>2</v>
      </c>
      <c r="M12" s="2">
        <v>0</v>
      </c>
      <c r="N12" s="2">
        <v>0</v>
      </c>
      <c r="O12" s="2">
        <v>2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368</v>
      </c>
      <c r="AA12" s="2">
        <v>187</v>
      </c>
      <c r="AB12" s="2">
        <v>0</v>
      </c>
      <c r="AC12" s="2">
        <v>0</v>
      </c>
      <c r="AD12" s="2">
        <v>0</v>
      </c>
      <c r="AE12" s="2">
        <v>0</v>
      </c>
      <c r="AF12" s="372">
        <f>D12/C12*100</f>
        <v>2.3234852278417626</v>
      </c>
      <c r="AG12" s="372">
        <f>(D12+Z12-AA12)/C12*100</f>
        <v>3.229844767150726</v>
      </c>
      <c r="AH12" s="372">
        <f>E12/D12*100</f>
        <v>0.86206896551724133</v>
      </c>
      <c r="AI12" s="375">
        <f>I12/E12*100</f>
        <v>100</v>
      </c>
      <c r="AJ12" s="375">
        <f>O12/D12*100000</f>
        <v>431.0344827586207</v>
      </c>
      <c r="AK12" s="375">
        <f>L12/O12*100</f>
        <v>100</v>
      </c>
      <c r="AL12" s="376">
        <f>O12/E12*100</f>
        <v>50</v>
      </c>
    </row>
    <row r="13" spans="2:38" s="5" customFormat="1" ht="30" customHeight="1" x14ac:dyDescent="0.2">
      <c r="B13" s="374" t="s">
        <v>91</v>
      </c>
      <c r="C13" s="2">
        <v>490404</v>
      </c>
      <c r="D13" s="2">
        <v>44097</v>
      </c>
      <c r="E13" s="2">
        <v>2695</v>
      </c>
      <c r="F13" s="2">
        <v>2695</v>
      </c>
      <c r="G13" s="2">
        <v>0</v>
      </c>
      <c r="H13" s="2">
        <v>0</v>
      </c>
      <c r="I13" s="2">
        <v>2557</v>
      </c>
      <c r="J13" s="2">
        <v>875</v>
      </c>
      <c r="K13" s="2">
        <v>31</v>
      </c>
      <c r="L13" s="2">
        <v>137</v>
      </c>
      <c r="M13" s="2">
        <v>103</v>
      </c>
      <c r="N13" s="2">
        <v>97</v>
      </c>
      <c r="O13" s="2">
        <v>265</v>
      </c>
      <c r="P13" s="2">
        <v>3</v>
      </c>
      <c r="Q13" s="2">
        <v>457</v>
      </c>
      <c r="R13" s="2">
        <v>121</v>
      </c>
      <c r="S13" s="2">
        <v>5</v>
      </c>
      <c r="T13" s="2">
        <v>2</v>
      </c>
      <c r="U13" s="2">
        <v>191</v>
      </c>
      <c r="V13" s="2">
        <v>51</v>
      </c>
      <c r="W13" s="2">
        <v>582</v>
      </c>
      <c r="X13" s="2">
        <v>138</v>
      </c>
      <c r="Y13" s="2">
        <v>7</v>
      </c>
      <c r="Z13" s="2">
        <v>45089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372">
        <f>D13/C13*100</f>
        <v>8.991973964323293</v>
      </c>
      <c r="AG13" s="372">
        <f>(D13+Z13-AA13)/C13*100</f>
        <v>18.18623012862864</v>
      </c>
      <c r="AH13" s="372">
        <f>E13/D13*100</f>
        <v>6.111526861237726</v>
      </c>
      <c r="AI13" s="375">
        <f>I13/E13*100</f>
        <v>94.879406307977732</v>
      </c>
      <c r="AJ13" s="375">
        <f>O13/D13*100000</f>
        <v>600.94791028868178</v>
      </c>
      <c r="AK13" s="375">
        <f>L13/O13*100</f>
        <v>51.698113207547166</v>
      </c>
      <c r="AL13" s="376">
        <f>O13/E13*100</f>
        <v>9.833024118738404</v>
      </c>
    </row>
    <row r="14" spans="2:38" ht="30" customHeight="1" x14ac:dyDescent="0.2">
      <c r="B14" s="377"/>
      <c r="C14" s="378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80"/>
      <c r="AG14" s="380"/>
      <c r="AH14" s="380"/>
      <c r="AI14" s="380"/>
      <c r="AJ14" s="380"/>
      <c r="AK14" s="380"/>
      <c r="AL14" s="381"/>
    </row>
  </sheetData>
  <mergeCells count="43">
    <mergeCell ref="M7:M8"/>
    <mergeCell ref="AD4:AE4"/>
    <mergeCell ref="G5:G8"/>
    <mergeCell ref="AB5:AB8"/>
    <mergeCell ref="AC5:AC8"/>
    <mergeCell ref="AD5:AD8"/>
    <mergeCell ref="AE5:AE8"/>
    <mergeCell ref="K6:K8"/>
    <mergeCell ref="L6:L8"/>
    <mergeCell ref="N6:N8"/>
    <mergeCell ref="O6:O8"/>
    <mergeCell ref="AL3:AL8"/>
    <mergeCell ref="F4:F8"/>
    <mergeCell ref="H4:H8"/>
    <mergeCell ref="J4:J8"/>
    <mergeCell ref="K4:O5"/>
    <mergeCell ref="P4:P8"/>
    <mergeCell ref="Q4:Q8"/>
    <mergeCell ref="R4:R8"/>
    <mergeCell ref="S4:S8"/>
    <mergeCell ref="T4:T8"/>
    <mergeCell ref="AF3:AF8"/>
    <mergeCell ref="AG3:AG8"/>
    <mergeCell ref="AH3:AH8"/>
    <mergeCell ref="AI3:AI8"/>
    <mergeCell ref="AJ3:AJ8"/>
    <mergeCell ref="AK3:AK8"/>
    <mergeCell ref="J3:W3"/>
    <mergeCell ref="X3:X8"/>
    <mergeCell ref="Y3:Y8"/>
    <mergeCell ref="Z3:Z8"/>
    <mergeCell ref="AA3:AA8"/>
    <mergeCell ref="AB3:AE3"/>
    <mergeCell ref="U4:U8"/>
    <mergeCell ref="V4:V8"/>
    <mergeCell ref="W4:W8"/>
    <mergeCell ref="AB4:AC4"/>
    <mergeCell ref="B3:B8"/>
    <mergeCell ref="C3:C8"/>
    <mergeCell ref="D3:D8"/>
    <mergeCell ref="E3:E8"/>
    <mergeCell ref="F3:H3"/>
    <mergeCell ref="I3:I8"/>
  </mergeCells>
  <phoneticPr fontId="4"/>
  <printOptions horizontalCentered="1"/>
  <pageMargins left="0.47244094488188981" right="0.23622047244094491" top="1.299212598425197" bottom="0.47244094488188981" header="0.31496062992125984" footer="0.31496062992125984"/>
  <pageSetup paperSize="9" scale="32" pageOrder="overThenDown" orientation="landscape" horizontalDpi="300" verticalDpi="300" r:id="rId1"/>
  <headerFooter alignWithMargins="0"/>
  <rowBreaks count="1" manualBreakCount="1">
    <brk id="15" max="3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O103"/>
  <sheetViews>
    <sheetView view="pageBreakPreview" zoomScale="80" zoomScaleNormal="75" zoomScaleSheetLayoutView="80" workbookViewId="0">
      <selection activeCell="B1" sqref="B1"/>
    </sheetView>
  </sheetViews>
  <sheetFormatPr defaultColWidth="11.625" defaultRowHeight="17.100000000000001" customHeight="1" x14ac:dyDescent="0.2"/>
  <cols>
    <col min="1" max="1" width="2.125" style="384" customWidth="1"/>
    <col min="2" max="2" width="3.625" style="384" customWidth="1"/>
    <col min="3" max="3" width="8.125" style="384" customWidth="1"/>
    <col min="4" max="4" width="5.625" style="384" customWidth="1"/>
    <col min="5" max="5" width="11.625" style="83" customWidth="1"/>
    <col min="6" max="6" width="10.625" style="83" customWidth="1"/>
    <col min="7" max="7" width="8.625" style="83" customWidth="1"/>
    <col min="8" max="12" width="7.625" style="83" customWidth="1"/>
    <col min="13" max="17" width="5.625" style="83" customWidth="1"/>
    <col min="18" max="18" width="4.25" style="83" customWidth="1"/>
    <col min="19" max="20" width="6.625" style="83" customWidth="1"/>
    <col min="21" max="21" width="4.375" style="83" customWidth="1"/>
    <col min="22" max="22" width="4.5" style="83" customWidth="1"/>
    <col min="23" max="26" width="6.625" style="83" customWidth="1"/>
    <col min="27" max="27" width="4.75" style="83" customWidth="1"/>
    <col min="28" max="28" width="10.625" style="83" customWidth="1"/>
    <col min="29" max="29" width="6.25" style="83" customWidth="1"/>
    <col min="30" max="33" width="5.625" style="83" customWidth="1"/>
    <col min="34" max="34" width="7.625" style="456" customWidth="1"/>
    <col min="35" max="35" width="9.625" style="456" customWidth="1"/>
    <col min="36" max="36" width="7.625" style="458" customWidth="1"/>
    <col min="37" max="37" width="7.625" style="456" customWidth="1"/>
    <col min="38" max="38" width="9.625" style="456" customWidth="1"/>
    <col min="39" max="40" width="7.625" style="456" customWidth="1"/>
    <col min="41" max="41" width="2.125" style="384" customWidth="1"/>
    <col min="42" max="45" width="7.625" style="384" customWidth="1"/>
    <col min="46" max="253" width="11.625" style="384"/>
    <col min="254" max="254" width="3.625" style="384" customWidth="1"/>
    <col min="255" max="255" width="8.125" style="384" customWidth="1"/>
    <col min="256" max="256" width="3" style="384" customWidth="1"/>
    <col min="257" max="257" width="3.875" style="384" customWidth="1"/>
    <col min="258" max="258" width="8.25" style="384" customWidth="1"/>
    <col min="259" max="283" width="6.625" style="384" customWidth="1"/>
    <col min="284" max="284" width="2.125" style="384" customWidth="1"/>
    <col min="285" max="285" width="4.125" style="384" customWidth="1"/>
    <col min="286" max="286" width="0" style="384" hidden="1" customWidth="1"/>
    <col min="287" max="287" width="11.625" style="384"/>
    <col min="288" max="288" width="11.625" style="384" customWidth="1"/>
    <col min="289" max="289" width="12.75" style="384" customWidth="1"/>
    <col min="290" max="290" width="12.625" style="384" customWidth="1"/>
    <col min="291" max="291" width="14.875" style="384" customWidth="1"/>
    <col min="292" max="292" width="16.75" style="384" customWidth="1"/>
    <col min="293" max="301" width="7.625" style="384" customWidth="1"/>
    <col min="302" max="509" width="11.625" style="384"/>
    <col min="510" max="510" width="3.625" style="384" customWidth="1"/>
    <col min="511" max="511" width="8.125" style="384" customWidth="1"/>
    <col min="512" max="512" width="3" style="384" customWidth="1"/>
    <col min="513" max="513" width="3.875" style="384" customWidth="1"/>
    <col min="514" max="514" width="8.25" style="384" customWidth="1"/>
    <col min="515" max="539" width="6.625" style="384" customWidth="1"/>
    <col min="540" max="540" width="2.125" style="384" customWidth="1"/>
    <col min="541" max="541" width="4.125" style="384" customWidth="1"/>
    <col min="542" max="542" width="0" style="384" hidden="1" customWidth="1"/>
    <col min="543" max="543" width="11.625" style="384"/>
    <col min="544" max="544" width="11.625" style="384" customWidth="1"/>
    <col min="545" max="545" width="12.75" style="384" customWidth="1"/>
    <col min="546" max="546" width="12.625" style="384" customWidth="1"/>
    <col min="547" max="547" width="14.875" style="384" customWidth="1"/>
    <col min="548" max="548" width="16.75" style="384" customWidth="1"/>
    <col min="549" max="557" width="7.625" style="384" customWidth="1"/>
    <col min="558" max="765" width="11.625" style="384"/>
    <col min="766" max="766" width="3.625" style="384" customWidth="1"/>
    <col min="767" max="767" width="8.125" style="384" customWidth="1"/>
    <col min="768" max="768" width="3" style="384" customWidth="1"/>
    <col min="769" max="769" width="3.875" style="384" customWidth="1"/>
    <col min="770" max="770" width="8.25" style="384" customWidth="1"/>
    <col min="771" max="795" width="6.625" style="384" customWidth="1"/>
    <col min="796" max="796" width="2.125" style="384" customWidth="1"/>
    <col min="797" max="797" width="4.125" style="384" customWidth="1"/>
    <col min="798" max="798" width="0" style="384" hidden="1" customWidth="1"/>
    <col min="799" max="799" width="11.625" style="384"/>
    <col min="800" max="800" width="11.625" style="384" customWidth="1"/>
    <col min="801" max="801" width="12.75" style="384" customWidth="1"/>
    <col min="802" max="802" width="12.625" style="384" customWidth="1"/>
    <col min="803" max="803" width="14.875" style="384" customWidth="1"/>
    <col min="804" max="804" width="16.75" style="384" customWidth="1"/>
    <col min="805" max="813" width="7.625" style="384" customWidth="1"/>
    <col min="814" max="1021" width="11.625" style="384"/>
    <col min="1022" max="1022" width="3.625" style="384" customWidth="1"/>
    <col min="1023" max="1023" width="8.125" style="384" customWidth="1"/>
    <col min="1024" max="1024" width="3" style="384" customWidth="1"/>
    <col min="1025" max="1025" width="3.875" style="384" customWidth="1"/>
    <col min="1026" max="1026" width="8.25" style="384" customWidth="1"/>
    <col min="1027" max="1051" width="6.625" style="384" customWidth="1"/>
    <col min="1052" max="1052" width="2.125" style="384" customWidth="1"/>
    <col min="1053" max="1053" width="4.125" style="384" customWidth="1"/>
    <col min="1054" max="1054" width="0" style="384" hidden="1" customWidth="1"/>
    <col min="1055" max="1055" width="11.625" style="384"/>
    <col min="1056" max="1056" width="11.625" style="384" customWidth="1"/>
    <col min="1057" max="1057" width="12.75" style="384" customWidth="1"/>
    <col min="1058" max="1058" width="12.625" style="384" customWidth="1"/>
    <col min="1059" max="1059" width="14.875" style="384" customWidth="1"/>
    <col min="1060" max="1060" width="16.75" style="384" customWidth="1"/>
    <col min="1061" max="1069" width="7.625" style="384" customWidth="1"/>
    <col min="1070" max="1277" width="11.625" style="384"/>
    <col min="1278" max="1278" width="3.625" style="384" customWidth="1"/>
    <col min="1279" max="1279" width="8.125" style="384" customWidth="1"/>
    <col min="1280" max="1280" width="3" style="384" customWidth="1"/>
    <col min="1281" max="1281" width="3.875" style="384" customWidth="1"/>
    <col min="1282" max="1282" width="8.25" style="384" customWidth="1"/>
    <col min="1283" max="1307" width="6.625" style="384" customWidth="1"/>
    <col min="1308" max="1308" width="2.125" style="384" customWidth="1"/>
    <col min="1309" max="1309" width="4.125" style="384" customWidth="1"/>
    <col min="1310" max="1310" width="0" style="384" hidden="1" customWidth="1"/>
    <col min="1311" max="1311" width="11.625" style="384"/>
    <col min="1312" max="1312" width="11.625" style="384" customWidth="1"/>
    <col min="1313" max="1313" width="12.75" style="384" customWidth="1"/>
    <col min="1314" max="1314" width="12.625" style="384" customWidth="1"/>
    <col min="1315" max="1315" width="14.875" style="384" customWidth="1"/>
    <col min="1316" max="1316" width="16.75" style="384" customWidth="1"/>
    <col min="1317" max="1325" width="7.625" style="384" customWidth="1"/>
    <col min="1326" max="1533" width="11.625" style="384"/>
    <col min="1534" max="1534" width="3.625" style="384" customWidth="1"/>
    <col min="1535" max="1535" width="8.125" style="384" customWidth="1"/>
    <col min="1536" max="1536" width="3" style="384" customWidth="1"/>
    <col min="1537" max="1537" width="3.875" style="384" customWidth="1"/>
    <col min="1538" max="1538" width="8.25" style="384" customWidth="1"/>
    <col min="1539" max="1563" width="6.625" style="384" customWidth="1"/>
    <col min="1564" max="1564" width="2.125" style="384" customWidth="1"/>
    <col min="1565" max="1565" width="4.125" style="384" customWidth="1"/>
    <col min="1566" max="1566" width="0" style="384" hidden="1" customWidth="1"/>
    <col min="1567" max="1567" width="11.625" style="384"/>
    <col min="1568" max="1568" width="11.625" style="384" customWidth="1"/>
    <col min="1569" max="1569" width="12.75" style="384" customWidth="1"/>
    <col min="1570" max="1570" width="12.625" style="384" customWidth="1"/>
    <col min="1571" max="1571" width="14.875" style="384" customWidth="1"/>
    <col min="1572" max="1572" width="16.75" style="384" customWidth="1"/>
    <col min="1573" max="1581" width="7.625" style="384" customWidth="1"/>
    <col min="1582" max="1789" width="11.625" style="384"/>
    <col min="1790" max="1790" width="3.625" style="384" customWidth="1"/>
    <col min="1791" max="1791" width="8.125" style="384" customWidth="1"/>
    <col min="1792" max="1792" width="3" style="384" customWidth="1"/>
    <col min="1793" max="1793" width="3.875" style="384" customWidth="1"/>
    <col min="1794" max="1794" width="8.25" style="384" customWidth="1"/>
    <col min="1795" max="1819" width="6.625" style="384" customWidth="1"/>
    <col min="1820" max="1820" width="2.125" style="384" customWidth="1"/>
    <col min="1821" max="1821" width="4.125" style="384" customWidth="1"/>
    <col min="1822" max="1822" width="0" style="384" hidden="1" customWidth="1"/>
    <col min="1823" max="1823" width="11.625" style="384"/>
    <col min="1824" max="1824" width="11.625" style="384" customWidth="1"/>
    <col min="1825" max="1825" width="12.75" style="384" customWidth="1"/>
    <col min="1826" max="1826" width="12.625" style="384" customWidth="1"/>
    <col min="1827" max="1827" width="14.875" style="384" customWidth="1"/>
    <col min="1828" max="1828" width="16.75" style="384" customWidth="1"/>
    <col min="1829" max="1837" width="7.625" style="384" customWidth="1"/>
    <col min="1838" max="2045" width="11.625" style="384"/>
    <col min="2046" max="2046" width="3.625" style="384" customWidth="1"/>
    <col min="2047" max="2047" width="8.125" style="384" customWidth="1"/>
    <col min="2048" max="2048" width="3" style="384" customWidth="1"/>
    <col min="2049" max="2049" width="3.875" style="384" customWidth="1"/>
    <col min="2050" max="2050" width="8.25" style="384" customWidth="1"/>
    <col min="2051" max="2075" width="6.625" style="384" customWidth="1"/>
    <col min="2076" max="2076" width="2.125" style="384" customWidth="1"/>
    <col min="2077" max="2077" width="4.125" style="384" customWidth="1"/>
    <col min="2078" max="2078" width="0" style="384" hidden="1" customWidth="1"/>
    <col min="2079" max="2079" width="11.625" style="384"/>
    <col min="2080" max="2080" width="11.625" style="384" customWidth="1"/>
    <col min="2081" max="2081" width="12.75" style="384" customWidth="1"/>
    <col min="2082" max="2082" width="12.625" style="384" customWidth="1"/>
    <col min="2083" max="2083" width="14.875" style="384" customWidth="1"/>
    <col min="2084" max="2084" width="16.75" style="384" customWidth="1"/>
    <col min="2085" max="2093" width="7.625" style="384" customWidth="1"/>
    <col min="2094" max="2301" width="11.625" style="384"/>
    <col min="2302" max="2302" width="3.625" style="384" customWidth="1"/>
    <col min="2303" max="2303" width="8.125" style="384" customWidth="1"/>
    <col min="2304" max="2304" width="3" style="384" customWidth="1"/>
    <col min="2305" max="2305" width="3.875" style="384" customWidth="1"/>
    <col min="2306" max="2306" width="8.25" style="384" customWidth="1"/>
    <col min="2307" max="2331" width="6.625" style="384" customWidth="1"/>
    <col min="2332" max="2332" width="2.125" style="384" customWidth="1"/>
    <col min="2333" max="2333" width="4.125" style="384" customWidth="1"/>
    <col min="2334" max="2334" width="0" style="384" hidden="1" customWidth="1"/>
    <col min="2335" max="2335" width="11.625" style="384"/>
    <col min="2336" max="2336" width="11.625" style="384" customWidth="1"/>
    <col min="2337" max="2337" width="12.75" style="384" customWidth="1"/>
    <col min="2338" max="2338" width="12.625" style="384" customWidth="1"/>
    <col min="2339" max="2339" width="14.875" style="384" customWidth="1"/>
    <col min="2340" max="2340" width="16.75" style="384" customWidth="1"/>
    <col min="2341" max="2349" width="7.625" style="384" customWidth="1"/>
    <col min="2350" max="2557" width="11.625" style="384"/>
    <col min="2558" max="2558" width="3.625" style="384" customWidth="1"/>
    <col min="2559" max="2559" width="8.125" style="384" customWidth="1"/>
    <col min="2560" max="2560" width="3" style="384" customWidth="1"/>
    <col min="2561" max="2561" width="3.875" style="384" customWidth="1"/>
    <col min="2562" max="2562" width="8.25" style="384" customWidth="1"/>
    <col min="2563" max="2587" width="6.625" style="384" customWidth="1"/>
    <col min="2588" max="2588" width="2.125" style="384" customWidth="1"/>
    <col min="2589" max="2589" width="4.125" style="384" customWidth="1"/>
    <col min="2590" max="2590" width="0" style="384" hidden="1" customWidth="1"/>
    <col min="2591" max="2591" width="11.625" style="384"/>
    <col min="2592" max="2592" width="11.625" style="384" customWidth="1"/>
    <col min="2593" max="2593" width="12.75" style="384" customWidth="1"/>
    <col min="2594" max="2594" width="12.625" style="384" customWidth="1"/>
    <col min="2595" max="2595" width="14.875" style="384" customWidth="1"/>
    <col min="2596" max="2596" width="16.75" style="384" customWidth="1"/>
    <col min="2597" max="2605" width="7.625" style="384" customWidth="1"/>
    <col min="2606" max="2813" width="11.625" style="384"/>
    <col min="2814" max="2814" width="3.625" style="384" customWidth="1"/>
    <col min="2815" max="2815" width="8.125" style="384" customWidth="1"/>
    <col min="2816" max="2816" width="3" style="384" customWidth="1"/>
    <col min="2817" max="2817" width="3.875" style="384" customWidth="1"/>
    <col min="2818" max="2818" width="8.25" style="384" customWidth="1"/>
    <col min="2819" max="2843" width="6.625" style="384" customWidth="1"/>
    <col min="2844" max="2844" width="2.125" style="384" customWidth="1"/>
    <col min="2845" max="2845" width="4.125" style="384" customWidth="1"/>
    <col min="2846" max="2846" width="0" style="384" hidden="1" customWidth="1"/>
    <col min="2847" max="2847" width="11.625" style="384"/>
    <col min="2848" max="2848" width="11.625" style="384" customWidth="1"/>
    <col min="2849" max="2849" width="12.75" style="384" customWidth="1"/>
    <col min="2850" max="2850" width="12.625" style="384" customWidth="1"/>
    <col min="2851" max="2851" width="14.875" style="384" customWidth="1"/>
    <col min="2852" max="2852" width="16.75" style="384" customWidth="1"/>
    <col min="2853" max="2861" width="7.625" style="384" customWidth="1"/>
    <col min="2862" max="3069" width="11.625" style="384"/>
    <col min="3070" max="3070" width="3.625" style="384" customWidth="1"/>
    <col min="3071" max="3071" width="8.125" style="384" customWidth="1"/>
    <col min="3072" max="3072" width="3" style="384" customWidth="1"/>
    <col min="3073" max="3073" width="3.875" style="384" customWidth="1"/>
    <col min="3074" max="3074" width="8.25" style="384" customWidth="1"/>
    <col min="3075" max="3099" width="6.625" style="384" customWidth="1"/>
    <col min="3100" max="3100" width="2.125" style="384" customWidth="1"/>
    <col min="3101" max="3101" width="4.125" style="384" customWidth="1"/>
    <col min="3102" max="3102" width="0" style="384" hidden="1" customWidth="1"/>
    <col min="3103" max="3103" width="11.625" style="384"/>
    <col min="3104" max="3104" width="11.625" style="384" customWidth="1"/>
    <col min="3105" max="3105" width="12.75" style="384" customWidth="1"/>
    <col min="3106" max="3106" width="12.625" style="384" customWidth="1"/>
    <col min="3107" max="3107" width="14.875" style="384" customWidth="1"/>
    <col min="3108" max="3108" width="16.75" style="384" customWidth="1"/>
    <col min="3109" max="3117" width="7.625" style="384" customWidth="1"/>
    <col min="3118" max="3325" width="11.625" style="384"/>
    <col min="3326" max="3326" width="3.625" style="384" customWidth="1"/>
    <col min="3327" max="3327" width="8.125" style="384" customWidth="1"/>
    <col min="3328" max="3328" width="3" style="384" customWidth="1"/>
    <col min="3329" max="3329" width="3.875" style="384" customWidth="1"/>
    <col min="3330" max="3330" width="8.25" style="384" customWidth="1"/>
    <col min="3331" max="3355" width="6.625" style="384" customWidth="1"/>
    <col min="3356" max="3356" width="2.125" style="384" customWidth="1"/>
    <col min="3357" max="3357" width="4.125" style="384" customWidth="1"/>
    <col min="3358" max="3358" width="0" style="384" hidden="1" customWidth="1"/>
    <col min="3359" max="3359" width="11.625" style="384"/>
    <col min="3360" max="3360" width="11.625" style="384" customWidth="1"/>
    <col min="3361" max="3361" width="12.75" style="384" customWidth="1"/>
    <col min="3362" max="3362" width="12.625" style="384" customWidth="1"/>
    <col min="3363" max="3363" width="14.875" style="384" customWidth="1"/>
    <col min="3364" max="3364" width="16.75" style="384" customWidth="1"/>
    <col min="3365" max="3373" width="7.625" style="384" customWidth="1"/>
    <col min="3374" max="3581" width="11.625" style="384"/>
    <col min="3582" max="3582" width="3.625" style="384" customWidth="1"/>
    <col min="3583" max="3583" width="8.125" style="384" customWidth="1"/>
    <col min="3584" max="3584" width="3" style="384" customWidth="1"/>
    <col min="3585" max="3585" width="3.875" style="384" customWidth="1"/>
    <col min="3586" max="3586" width="8.25" style="384" customWidth="1"/>
    <col min="3587" max="3611" width="6.625" style="384" customWidth="1"/>
    <col min="3612" max="3612" width="2.125" style="384" customWidth="1"/>
    <col min="3613" max="3613" width="4.125" style="384" customWidth="1"/>
    <col min="3614" max="3614" width="0" style="384" hidden="1" customWidth="1"/>
    <col min="3615" max="3615" width="11.625" style="384"/>
    <col min="3616" max="3616" width="11.625" style="384" customWidth="1"/>
    <col min="3617" max="3617" width="12.75" style="384" customWidth="1"/>
    <col min="3618" max="3618" width="12.625" style="384" customWidth="1"/>
    <col min="3619" max="3619" width="14.875" style="384" customWidth="1"/>
    <col min="3620" max="3620" width="16.75" style="384" customWidth="1"/>
    <col min="3621" max="3629" width="7.625" style="384" customWidth="1"/>
    <col min="3630" max="3837" width="11.625" style="384"/>
    <col min="3838" max="3838" width="3.625" style="384" customWidth="1"/>
    <col min="3839" max="3839" width="8.125" style="384" customWidth="1"/>
    <col min="3840" max="3840" width="3" style="384" customWidth="1"/>
    <col min="3841" max="3841" width="3.875" style="384" customWidth="1"/>
    <col min="3842" max="3842" width="8.25" style="384" customWidth="1"/>
    <col min="3843" max="3867" width="6.625" style="384" customWidth="1"/>
    <col min="3868" max="3868" width="2.125" style="384" customWidth="1"/>
    <col min="3869" max="3869" width="4.125" style="384" customWidth="1"/>
    <col min="3870" max="3870" width="0" style="384" hidden="1" customWidth="1"/>
    <col min="3871" max="3871" width="11.625" style="384"/>
    <col min="3872" max="3872" width="11.625" style="384" customWidth="1"/>
    <col min="3873" max="3873" width="12.75" style="384" customWidth="1"/>
    <col min="3874" max="3874" width="12.625" style="384" customWidth="1"/>
    <col min="3875" max="3875" width="14.875" style="384" customWidth="1"/>
    <col min="3876" max="3876" width="16.75" style="384" customWidth="1"/>
    <col min="3877" max="3885" width="7.625" style="384" customWidth="1"/>
    <col min="3886" max="4093" width="11.625" style="384"/>
    <col min="4094" max="4094" width="3.625" style="384" customWidth="1"/>
    <col min="4095" max="4095" width="8.125" style="384" customWidth="1"/>
    <col min="4096" max="4096" width="3" style="384" customWidth="1"/>
    <col min="4097" max="4097" width="3.875" style="384" customWidth="1"/>
    <col min="4098" max="4098" width="8.25" style="384" customWidth="1"/>
    <col min="4099" max="4123" width="6.625" style="384" customWidth="1"/>
    <col min="4124" max="4124" width="2.125" style="384" customWidth="1"/>
    <col min="4125" max="4125" width="4.125" style="384" customWidth="1"/>
    <col min="4126" max="4126" width="0" style="384" hidden="1" customWidth="1"/>
    <col min="4127" max="4127" width="11.625" style="384"/>
    <col min="4128" max="4128" width="11.625" style="384" customWidth="1"/>
    <col min="4129" max="4129" width="12.75" style="384" customWidth="1"/>
    <col min="4130" max="4130" width="12.625" style="384" customWidth="1"/>
    <col min="4131" max="4131" width="14.875" style="384" customWidth="1"/>
    <col min="4132" max="4132" width="16.75" style="384" customWidth="1"/>
    <col min="4133" max="4141" width="7.625" style="384" customWidth="1"/>
    <col min="4142" max="4349" width="11.625" style="384"/>
    <col min="4350" max="4350" width="3.625" style="384" customWidth="1"/>
    <col min="4351" max="4351" width="8.125" style="384" customWidth="1"/>
    <col min="4352" max="4352" width="3" style="384" customWidth="1"/>
    <col min="4353" max="4353" width="3.875" style="384" customWidth="1"/>
    <col min="4354" max="4354" width="8.25" style="384" customWidth="1"/>
    <col min="4355" max="4379" width="6.625" style="384" customWidth="1"/>
    <col min="4380" max="4380" width="2.125" style="384" customWidth="1"/>
    <col min="4381" max="4381" width="4.125" style="384" customWidth="1"/>
    <col min="4382" max="4382" width="0" style="384" hidden="1" customWidth="1"/>
    <col min="4383" max="4383" width="11.625" style="384"/>
    <col min="4384" max="4384" width="11.625" style="384" customWidth="1"/>
    <col min="4385" max="4385" width="12.75" style="384" customWidth="1"/>
    <col min="4386" max="4386" width="12.625" style="384" customWidth="1"/>
    <col min="4387" max="4387" width="14.875" style="384" customWidth="1"/>
    <col min="4388" max="4388" width="16.75" style="384" customWidth="1"/>
    <col min="4389" max="4397" width="7.625" style="384" customWidth="1"/>
    <col min="4398" max="4605" width="11.625" style="384"/>
    <col min="4606" max="4606" width="3.625" style="384" customWidth="1"/>
    <col min="4607" max="4607" width="8.125" style="384" customWidth="1"/>
    <col min="4608" max="4608" width="3" style="384" customWidth="1"/>
    <col min="4609" max="4609" width="3.875" style="384" customWidth="1"/>
    <col min="4610" max="4610" width="8.25" style="384" customWidth="1"/>
    <col min="4611" max="4635" width="6.625" style="384" customWidth="1"/>
    <col min="4636" max="4636" width="2.125" style="384" customWidth="1"/>
    <col min="4637" max="4637" width="4.125" style="384" customWidth="1"/>
    <col min="4638" max="4638" width="0" style="384" hidden="1" customWidth="1"/>
    <col min="4639" max="4639" width="11.625" style="384"/>
    <col min="4640" max="4640" width="11.625" style="384" customWidth="1"/>
    <col min="4641" max="4641" width="12.75" style="384" customWidth="1"/>
    <col min="4642" max="4642" width="12.625" style="384" customWidth="1"/>
    <col min="4643" max="4643" width="14.875" style="384" customWidth="1"/>
    <col min="4644" max="4644" width="16.75" style="384" customWidth="1"/>
    <col min="4645" max="4653" width="7.625" style="384" customWidth="1"/>
    <col min="4654" max="4861" width="11.625" style="384"/>
    <col min="4862" max="4862" width="3.625" style="384" customWidth="1"/>
    <col min="4863" max="4863" width="8.125" style="384" customWidth="1"/>
    <col min="4864" max="4864" width="3" style="384" customWidth="1"/>
    <col min="4865" max="4865" width="3.875" style="384" customWidth="1"/>
    <col min="4866" max="4866" width="8.25" style="384" customWidth="1"/>
    <col min="4867" max="4891" width="6.625" style="384" customWidth="1"/>
    <col min="4892" max="4892" width="2.125" style="384" customWidth="1"/>
    <col min="4893" max="4893" width="4.125" style="384" customWidth="1"/>
    <col min="4894" max="4894" width="0" style="384" hidden="1" customWidth="1"/>
    <col min="4895" max="4895" width="11.625" style="384"/>
    <col min="4896" max="4896" width="11.625" style="384" customWidth="1"/>
    <col min="4897" max="4897" width="12.75" style="384" customWidth="1"/>
    <col min="4898" max="4898" width="12.625" style="384" customWidth="1"/>
    <col min="4899" max="4899" width="14.875" style="384" customWidth="1"/>
    <col min="4900" max="4900" width="16.75" style="384" customWidth="1"/>
    <col min="4901" max="4909" width="7.625" style="384" customWidth="1"/>
    <col min="4910" max="5117" width="11.625" style="384"/>
    <col min="5118" max="5118" width="3.625" style="384" customWidth="1"/>
    <col min="5119" max="5119" width="8.125" style="384" customWidth="1"/>
    <col min="5120" max="5120" width="3" style="384" customWidth="1"/>
    <col min="5121" max="5121" width="3.875" style="384" customWidth="1"/>
    <col min="5122" max="5122" width="8.25" style="384" customWidth="1"/>
    <col min="5123" max="5147" width="6.625" style="384" customWidth="1"/>
    <col min="5148" max="5148" width="2.125" style="384" customWidth="1"/>
    <col min="5149" max="5149" width="4.125" style="384" customWidth="1"/>
    <col min="5150" max="5150" width="0" style="384" hidden="1" customWidth="1"/>
    <col min="5151" max="5151" width="11.625" style="384"/>
    <col min="5152" max="5152" width="11.625" style="384" customWidth="1"/>
    <col min="5153" max="5153" width="12.75" style="384" customWidth="1"/>
    <col min="5154" max="5154" width="12.625" style="384" customWidth="1"/>
    <col min="5155" max="5155" width="14.875" style="384" customWidth="1"/>
    <col min="5156" max="5156" width="16.75" style="384" customWidth="1"/>
    <col min="5157" max="5165" width="7.625" style="384" customWidth="1"/>
    <col min="5166" max="5373" width="11.625" style="384"/>
    <col min="5374" max="5374" width="3.625" style="384" customWidth="1"/>
    <col min="5375" max="5375" width="8.125" style="384" customWidth="1"/>
    <col min="5376" max="5376" width="3" style="384" customWidth="1"/>
    <col min="5377" max="5377" width="3.875" style="384" customWidth="1"/>
    <col min="5378" max="5378" width="8.25" style="384" customWidth="1"/>
    <col min="5379" max="5403" width="6.625" style="384" customWidth="1"/>
    <col min="5404" max="5404" width="2.125" style="384" customWidth="1"/>
    <col min="5405" max="5405" width="4.125" style="384" customWidth="1"/>
    <col min="5406" max="5406" width="0" style="384" hidden="1" customWidth="1"/>
    <col min="5407" max="5407" width="11.625" style="384"/>
    <col min="5408" max="5408" width="11.625" style="384" customWidth="1"/>
    <col min="5409" max="5409" width="12.75" style="384" customWidth="1"/>
    <col min="5410" max="5410" width="12.625" style="384" customWidth="1"/>
    <col min="5411" max="5411" width="14.875" style="384" customWidth="1"/>
    <col min="5412" max="5412" width="16.75" style="384" customWidth="1"/>
    <col min="5413" max="5421" width="7.625" style="384" customWidth="1"/>
    <col min="5422" max="5629" width="11.625" style="384"/>
    <col min="5630" max="5630" width="3.625" style="384" customWidth="1"/>
    <col min="5631" max="5631" width="8.125" style="384" customWidth="1"/>
    <col min="5632" max="5632" width="3" style="384" customWidth="1"/>
    <col min="5633" max="5633" width="3.875" style="384" customWidth="1"/>
    <col min="5634" max="5634" width="8.25" style="384" customWidth="1"/>
    <col min="5635" max="5659" width="6.625" style="384" customWidth="1"/>
    <col min="5660" max="5660" width="2.125" style="384" customWidth="1"/>
    <col min="5661" max="5661" width="4.125" style="384" customWidth="1"/>
    <col min="5662" max="5662" width="0" style="384" hidden="1" customWidth="1"/>
    <col min="5663" max="5663" width="11.625" style="384"/>
    <col min="5664" max="5664" width="11.625" style="384" customWidth="1"/>
    <col min="5665" max="5665" width="12.75" style="384" customWidth="1"/>
    <col min="5666" max="5666" width="12.625" style="384" customWidth="1"/>
    <col min="5667" max="5667" width="14.875" style="384" customWidth="1"/>
    <col min="5668" max="5668" width="16.75" style="384" customWidth="1"/>
    <col min="5669" max="5677" width="7.625" style="384" customWidth="1"/>
    <col min="5678" max="5885" width="11.625" style="384"/>
    <col min="5886" max="5886" width="3.625" style="384" customWidth="1"/>
    <col min="5887" max="5887" width="8.125" style="384" customWidth="1"/>
    <col min="5888" max="5888" width="3" style="384" customWidth="1"/>
    <col min="5889" max="5889" width="3.875" style="384" customWidth="1"/>
    <col min="5890" max="5890" width="8.25" style="384" customWidth="1"/>
    <col min="5891" max="5915" width="6.625" style="384" customWidth="1"/>
    <col min="5916" max="5916" width="2.125" style="384" customWidth="1"/>
    <col min="5917" max="5917" width="4.125" style="384" customWidth="1"/>
    <col min="5918" max="5918" width="0" style="384" hidden="1" customWidth="1"/>
    <col min="5919" max="5919" width="11.625" style="384"/>
    <col min="5920" max="5920" width="11.625" style="384" customWidth="1"/>
    <col min="5921" max="5921" width="12.75" style="384" customWidth="1"/>
    <col min="5922" max="5922" width="12.625" style="384" customWidth="1"/>
    <col min="5923" max="5923" width="14.875" style="384" customWidth="1"/>
    <col min="5924" max="5924" width="16.75" style="384" customWidth="1"/>
    <col min="5925" max="5933" width="7.625" style="384" customWidth="1"/>
    <col min="5934" max="6141" width="11.625" style="384"/>
    <col min="6142" max="6142" width="3.625" style="384" customWidth="1"/>
    <col min="6143" max="6143" width="8.125" style="384" customWidth="1"/>
    <col min="6144" max="6144" width="3" style="384" customWidth="1"/>
    <col min="6145" max="6145" width="3.875" style="384" customWidth="1"/>
    <col min="6146" max="6146" width="8.25" style="384" customWidth="1"/>
    <col min="6147" max="6171" width="6.625" style="384" customWidth="1"/>
    <col min="6172" max="6172" width="2.125" style="384" customWidth="1"/>
    <col min="6173" max="6173" width="4.125" style="384" customWidth="1"/>
    <col min="6174" max="6174" width="0" style="384" hidden="1" customWidth="1"/>
    <col min="6175" max="6175" width="11.625" style="384"/>
    <col min="6176" max="6176" width="11.625" style="384" customWidth="1"/>
    <col min="6177" max="6177" width="12.75" style="384" customWidth="1"/>
    <col min="6178" max="6178" width="12.625" style="384" customWidth="1"/>
    <col min="6179" max="6179" width="14.875" style="384" customWidth="1"/>
    <col min="6180" max="6180" width="16.75" style="384" customWidth="1"/>
    <col min="6181" max="6189" width="7.625" style="384" customWidth="1"/>
    <col min="6190" max="6397" width="11.625" style="384"/>
    <col min="6398" max="6398" width="3.625" style="384" customWidth="1"/>
    <col min="6399" max="6399" width="8.125" style="384" customWidth="1"/>
    <col min="6400" max="6400" width="3" style="384" customWidth="1"/>
    <col min="6401" max="6401" width="3.875" style="384" customWidth="1"/>
    <col min="6402" max="6402" width="8.25" style="384" customWidth="1"/>
    <col min="6403" max="6427" width="6.625" style="384" customWidth="1"/>
    <col min="6428" max="6428" width="2.125" style="384" customWidth="1"/>
    <col min="6429" max="6429" width="4.125" style="384" customWidth="1"/>
    <col min="6430" max="6430" width="0" style="384" hidden="1" customWidth="1"/>
    <col min="6431" max="6431" width="11.625" style="384"/>
    <col min="6432" max="6432" width="11.625" style="384" customWidth="1"/>
    <col min="6433" max="6433" width="12.75" style="384" customWidth="1"/>
    <col min="6434" max="6434" width="12.625" style="384" customWidth="1"/>
    <col min="6435" max="6435" width="14.875" style="384" customWidth="1"/>
    <col min="6436" max="6436" width="16.75" style="384" customWidth="1"/>
    <col min="6437" max="6445" width="7.625" style="384" customWidth="1"/>
    <col min="6446" max="6653" width="11.625" style="384"/>
    <col min="6654" max="6654" width="3.625" style="384" customWidth="1"/>
    <col min="6655" max="6655" width="8.125" style="384" customWidth="1"/>
    <col min="6656" max="6656" width="3" style="384" customWidth="1"/>
    <col min="6657" max="6657" width="3.875" style="384" customWidth="1"/>
    <col min="6658" max="6658" width="8.25" style="384" customWidth="1"/>
    <col min="6659" max="6683" width="6.625" style="384" customWidth="1"/>
    <col min="6684" max="6684" width="2.125" style="384" customWidth="1"/>
    <col min="6685" max="6685" width="4.125" style="384" customWidth="1"/>
    <col min="6686" max="6686" width="0" style="384" hidden="1" customWidth="1"/>
    <col min="6687" max="6687" width="11.625" style="384"/>
    <col min="6688" max="6688" width="11.625" style="384" customWidth="1"/>
    <col min="6689" max="6689" width="12.75" style="384" customWidth="1"/>
    <col min="6690" max="6690" width="12.625" style="384" customWidth="1"/>
    <col min="6691" max="6691" width="14.875" style="384" customWidth="1"/>
    <col min="6692" max="6692" width="16.75" style="384" customWidth="1"/>
    <col min="6693" max="6701" width="7.625" style="384" customWidth="1"/>
    <col min="6702" max="6909" width="11.625" style="384"/>
    <col min="6910" max="6910" width="3.625" style="384" customWidth="1"/>
    <col min="6911" max="6911" width="8.125" style="384" customWidth="1"/>
    <col min="6912" max="6912" width="3" style="384" customWidth="1"/>
    <col min="6913" max="6913" width="3.875" style="384" customWidth="1"/>
    <col min="6914" max="6914" width="8.25" style="384" customWidth="1"/>
    <col min="6915" max="6939" width="6.625" style="384" customWidth="1"/>
    <col min="6940" max="6940" width="2.125" style="384" customWidth="1"/>
    <col min="6941" max="6941" width="4.125" style="384" customWidth="1"/>
    <col min="6942" max="6942" width="0" style="384" hidden="1" customWidth="1"/>
    <col min="6943" max="6943" width="11.625" style="384"/>
    <col min="6944" max="6944" width="11.625" style="384" customWidth="1"/>
    <col min="6945" max="6945" width="12.75" style="384" customWidth="1"/>
    <col min="6946" max="6946" width="12.625" style="384" customWidth="1"/>
    <col min="6947" max="6947" width="14.875" style="384" customWidth="1"/>
    <col min="6948" max="6948" width="16.75" style="384" customWidth="1"/>
    <col min="6949" max="6957" width="7.625" style="384" customWidth="1"/>
    <col min="6958" max="7165" width="11.625" style="384"/>
    <col min="7166" max="7166" width="3.625" style="384" customWidth="1"/>
    <col min="7167" max="7167" width="8.125" style="384" customWidth="1"/>
    <col min="7168" max="7168" width="3" style="384" customWidth="1"/>
    <col min="7169" max="7169" width="3.875" style="384" customWidth="1"/>
    <col min="7170" max="7170" width="8.25" style="384" customWidth="1"/>
    <col min="7171" max="7195" width="6.625" style="384" customWidth="1"/>
    <col min="7196" max="7196" width="2.125" style="384" customWidth="1"/>
    <col min="7197" max="7197" width="4.125" style="384" customWidth="1"/>
    <col min="7198" max="7198" width="0" style="384" hidden="1" customWidth="1"/>
    <col min="7199" max="7199" width="11.625" style="384"/>
    <col min="7200" max="7200" width="11.625" style="384" customWidth="1"/>
    <col min="7201" max="7201" width="12.75" style="384" customWidth="1"/>
    <col min="7202" max="7202" width="12.625" style="384" customWidth="1"/>
    <col min="7203" max="7203" width="14.875" style="384" customWidth="1"/>
    <col min="7204" max="7204" width="16.75" style="384" customWidth="1"/>
    <col min="7205" max="7213" width="7.625" style="384" customWidth="1"/>
    <col min="7214" max="7421" width="11.625" style="384"/>
    <col min="7422" max="7422" width="3.625" style="384" customWidth="1"/>
    <col min="7423" max="7423" width="8.125" style="384" customWidth="1"/>
    <col min="7424" max="7424" width="3" style="384" customWidth="1"/>
    <col min="7425" max="7425" width="3.875" style="384" customWidth="1"/>
    <col min="7426" max="7426" width="8.25" style="384" customWidth="1"/>
    <col min="7427" max="7451" width="6.625" style="384" customWidth="1"/>
    <col min="7452" max="7452" width="2.125" style="384" customWidth="1"/>
    <col min="7453" max="7453" width="4.125" style="384" customWidth="1"/>
    <col min="7454" max="7454" width="0" style="384" hidden="1" customWidth="1"/>
    <col min="7455" max="7455" width="11.625" style="384"/>
    <col min="7456" max="7456" width="11.625" style="384" customWidth="1"/>
    <col min="7457" max="7457" width="12.75" style="384" customWidth="1"/>
    <col min="7458" max="7458" width="12.625" style="384" customWidth="1"/>
    <col min="7459" max="7459" width="14.875" style="384" customWidth="1"/>
    <col min="7460" max="7460" width="16.75" style="384" customWidth="1"/>
    <col min="7461" max="7469" width="7.625" style="384" customWidth="1"/>
    <col min="7470" max="7677" width="11.625" style="384"/>
    <col min="7678" max="7678" width="3.625" style="384" customWidth="1"/>
    <col min="7679" max="7679" width="8.125" style="384" customWidth="1"/>
    <col min="7680" max="7680" width="3" style="384" customWidth="1"/>
    <col min="7681" max="7681" width="3.875" style="384" customWidth="1"/>
    <col min="7682" max="7682" width="8.25" style="384" customWidth="1"/>
    <col min="7683" max="7707" width="6.625" style="384" customWidth="1"/>
    <col min="7708" max="7708" width="2.125" style="384" customWidth="1"/>
    <col min="7709" max="7709" width="4.125" style="384" customWidth="1"/>
    <col min="7710" max="7710" width="0" style="384" hidden="1" customWidth="1"/>
    <col min="7711" max="7711" width="11.625" style="384"/>
    <col min="7712" max="7712" width="11.625" style="384" customWidth="1"/>
    <col min="7713" max="7713" width="12.75" style="384" customWidth="1"/>
    <col min="7714" max="7714" width="12.625" style="384" customWidth="1"/>
    <col min="7715" max="7715" width="14.875" style="384" customWidth="1"/>
    <col min="7716" max="7716" width="16.75" style="384" customWidth="1"/>
    <col min="7717" max="7725" width="7.625" style="384" customWidth="1"/>
    <col min="7726" max="7933" width="11.625" style="384"/>
    <col min="7934" max="7934" width="3.625" style="384" customWidth="1"/>
    <col min="7935" max="7935" width="8.125" style="384" customWidth="1"/>
    <col min="7936" max="7936" width="3" style="384" customWidth="1"/>
    <col min="7937" max="7937" width="3.875" style="384" customWidth="1"/>
    <col min="7938" max="7938" width="8.25" style="384" customWidth="1"/>
    <col min="7939" max="7963" width="6.625" style="384" customWidth="1"/>
    <col min="7964" max="7964" width="2.125" style="384" customWidth="1"/>
    <col min="7965" max="7965" width="4.125" style="384" customWidth="1"/>
    <col min="7966" max="7966" width="0" style="384" hidden="1" customWidth="1"/>
    <col min="7967" max="7967" width="11.625" style="384"/>
    <col min="7968" max="7968" width="11.625" style="384" customWidth="1"/>
    <col min="7969" max="7969" width="12.75" style="384" customWidth="1"/>
    <col min="7970" max="7970" width="12.625" style="384" customWidth="1"/>
    <col min="7971" max="7971" width="14.875" style="384" customWidth="1"/>
    <col min="7972" max="7972" width="16.75" style="384" customWidth="1"/>
    <col min="7973" max="7981" width="7.625" style="384" customWidth="1"/>
    <col min="7982" max="8189" width="11.625" style="384"/>
    <col min="8190" max="8190" width="3.625" style="384" customWidth="1"/>
    <col min="8191" max="8191" width="8.125" style="384" customWidth="1"/>
    <col min="8192" max="8192" width="3" style="384" customWidth="1"/>
    <col min="8193" max="8193" width="3.875" style="384" customWidth="1"/>
    <col min="8194" max="8194" width="8.25" style="384" customWidth="1"/>
    <col min="8195" max="8219" width="6.625" style="384" customWidth="1"/>
    <col min="8220" max="8220" width="2.125" style="384" customWidth="1"/>
    <col min="8221" max="8221" width="4.125" style="384" customWidth="1"/>
    <col min="8222" max="8222" width="0" style="384" hidden="1" customWidth="1"/>
    <col min="8223" max="8223" width="11.625" style="384"/>
    <col min="8224" max="8224" width="11.625" style="384" customWidth="1"/>
    <col min="8225" max="8225" width="12.75" style="384" customWidth="1"/>
    <col min="8226" max="8226" width="12.625" style="384" customWidth="1"/>
    <col min="8227" max="8227" width="14.875" style="384" customWidth="1"/>
    <col min="8228" max="8228" width="16.75" style="384" customWidth="1"/>
    <col min="8229" max="8237" width="7.625" style="384" customWidth="1"/>
    <col min="8238" max="8445" width="11.625" style="384"/>
    <col min="8446" max="8446" width="3.625" style="384" customWidth="1"/>
    <col min="8447" max="8447" width="8.125" style="384" customWidth="1"/>
    <col min="8448" max="8448" width="3" style="384" customWidth="1"/>
    <col min="8449" max="8449" width="3.875" style="384" customWidth="1"/>
    <col min="8450" max="8450" width="8.25" style="384" customWidth="1"/>
    <col min="8451" max="8475" width="6.625" style="384" customWidth="1"/>
    <col min="8476" max="8476" width="2.125" style="384" customWidth="1"/>
    <col min="8477" max="8477" width="4.125" style="384" customWidth="1"/>
    <col min="8478" max="8478" width="0" style="384" hidden="1" customWidth="1"/>
    <col min="8479" max="8479" width="11.625" style="384"/>
    <col min="8480" max="8480" width="11.625" style="384" customWidth="1"/>
    <col min="8481" max="8481" width="12.75" style="384" customWidth="1"/>
    <col min="8482" max="8482" width="12.625" style="384" customWidth="1"/>
    <col min="8483" max="8483" width="14.875" style="384" customWidth="1"/>
    <col min="8484" max="8484" width="16.75" style="384" customWidth="1"/>
    <col min="8485" max="8493" width="7.625" style="384" customWidth="1"/>
    <col min="8494" max="8701" width="11.625" style="384"/>
    <col min="8702" max="8702" width="3.625" style="384" customWidth="1"/>
    <col min="8703" max="8703" width="8.125" style="384" customWidth="1"/>
    <col min="8704" max="8704" width="3" style="384" customWidth="1"/>
    <col min="8705" max="8705" width="3.875" style="384" customWidth="1"/>
    <col min="8706" max="8706" width="8.25" style="384" customWidth="1"/>
    <col min="8707" max="8731" width="6.625" style="384" customWidth="1"/>
    <col min="8732" max="8732" width="2.125" style="384" customWidth="1"/>
    <col min="8733" max="8733" width="4.125" style="384" customWidth="1"/>
    <col min="8734" max="8734" width="0" style="384" hidden="1" customWidth="1"/>
    <col min="8735" max="8735" width="11.625" style="384"/>
    <col min="8736" max="8736" width="11.625" style="384" customWidth="1"/>
    <col min="8737" max="8737" width="12.75" style="384" customWidth="1"/>
    <col min="8738" max="8738" width="12.625" style="384" customWidth="1"/>
    <col min="8739" max="8739" width="14.875" style="384" customWidth="1"/>
    <col min="8740" max="8740" width="16.75" style="384" customWidth="1"/>
    <col min="8741" max="8749" width="7.625" style="384" customWidth="1"/>
    <col min="8750" max="8957" width="11.625" style="384"/>
    <col min="8958" max="8958" width="3.625" style="384" customWidth="1"/>
    <col min="8959" max="8959" width="8.125" style="384" customWidth="1"/>
    <col min="8960" max="8960" width="3" style="384" customWidth="1"/>
    <col min="8961" max="8961" width="3.875" style="384" customWidth="1"/>
    <col min="8962" max="8962" width="8.25" style="384" customWidth="1"/>
    <col min="8963" max="8987" width="6.625" style="384" customWidth="1"/>
    <col min="8988" max="8988" width="2.125" style="384" customWidth="1"/>
    <col min="8989" max="8989" width="4.125" style="384" customWidth="1"/>
    <col min="8990" max="8990" width="0" style="384" hidden="1" customWidth="1"/>
    <col min="8991" max="8991" width="11.625" style="384"/>
    <col min="8992" max="8992" width="11.625" style="384" customWidth="1"/>
    <col min="8993" max="8993" width="12.75" style="384" customWidth="1"/>
    <col min="8994" max="8994" width="12.625" style="384" customWidth="1"/>
    <col min="8995" max="8995" width="14.875" style="384" customWidth="1"/>
    <col min="8996" max="8996" width="16.75" style="384" customWidth="1"/>
    <col min="8997" max="9005" width="7.625" style="384" customWidth="1"/>
    <col min="9006" max="9213" width="11.625" style="384"/>
    <col min="9214" max="9214" width="3.625" style="384" customWidth="1"/>
    <col min="9215" max="9215" width="8.125" style="384" customWidth="1"/>
    <col min="9216" max="9216" width="3" style="384" customWidth="1"/>
    <col min="9217" max="9217" width="3.875" style="384" customWidth="1"/>
    <col min="9218" max="9218" width="8.25" style="384" customWidth="1"/>
    <col min="9219" max="9243" width="6.625" style="384" customWidth="1"/>
    <col min="9244" max="9244" width="2.125" style="384" customWidth="1"/>
    <col min="9245" max="9245" width="4.125" style="384" customWidth="1"/>
    <col min="9246" max="9246" width="0" style="384" hidden="1" customWidth="1"/>
    <col min="9247" max="9247" width="11.625" style="384"/>
    <col min="9248" max="9248" width="11.625" style="384" customWidth="1"/>
    <col min="9249" max="9249" width="12.75" style="384" customWidth="1"/>
    <col min="9250" max="9250" width="12.625" style="384" customWidth="1"/>
    <col min="9251" max="9251" width="14.875" style="384" customWidth="1"/>
    <col min="9252" max="9252" width="16.75" style="384" customWidth="1"/>
    <col min="9253" max="9261" width="7.625" style="384" customWidth="1"/>
    <col min="9262" max="9469" width="11.625" style="384"/>
    <col min="9470" max="9470" width="3.625" style="384" customWidth="1"/>
    <col min="9471" max="9471" width="8.125" style="384" customWidth="1"/>
    <col min="9472" max="9472" width="3" style="384" customWidth="1"/>
    <col min="9473" max="9473" width="3.875" style="384" customWidth="1"/>
    <col min="9474" max="9474" width="8.25" style="384" customWidth="1"/>
    <col min="9475" max="9499" width="6.625" style="384" customWidth="1"/>
    <col min="9500" max="9500" width="2.125" style="384" customWidth="1"/>
    <col min="9501" max="9501" width="4.125" style="384" customWidth="1"/>
    <col min="9502" max="9502" width="0" style="384" hidden="1" customWidth="1"/>
    <col min="9503" max="9503" width="11.625" style="384"/>
    <col min="9504" max="9504" width="11.625" style="384" customWidth="1"/>
    <col min="9505" max="9505" width="12.75" style="384" customWidth="1"/>
    <col min="9506" max="9506" width="12.625" style="384" customWidth="1"/>
    <col min="9507" max="9507" width="14.875" style="384" customWidth="1"/>
    <col min="9508" max="9508" width="16.75" style="384" customWidth="1"/>
    <col min="9509" max="9517" width="7.625" style="384" customWidth="1"/>
    <col min="9518" max="9725" width="11.625" style="384"/>
    <col min="9726" max="9726" width="3.625" style="384" customWidth="1"/>
    <col min="9727" max="9727" width="8.125" style="384" customWidth="1"/>
    <col min="9728" max="9728" width="3" style="384" customWidth="1"/>
    <col min="9729" max="9729" width="3.875" style="384" customWidth="1"/>
    <col min="9730" max="9730" width="8.25" style="384" customWidth="1"/>
    <col min="9731" max="9755" width="6.625" style="384" customWidth="1"/>
    <col min="9756" max="9756" width="2.125" style="384" customWidth="1"/>
    <col min="9757" max="9757" width="4.125" style="384" customWidth="1"/>
    <col min="9758" max="9758" width="0" style="384" hidden="1" customWidth="1"/>
    <col min="9759" max="9759" width="11.625" style="384"/>
    <col min="9760" max="9760" width="11.625" style="384" customWidth="1"/>
    <col min="9761" max="9761" width="12.75" style="384" customWidth="1"/>
    <col min="9762" max="9762" width="12.625" style="384" customWidth="1"/>
    <col min="9763" max="9763" width="14.875" style="384" customWidth="1"/>
    <col min="9764" max="9764" width="16.75" style="384" customWidth="1"/>
    <col min="9765" max="9773" width="7.625" style="384" customWidth="1"/>
    <col min="9774" max="9981" width="11.625" style="384"/>
    <col min="9982" max="9982" width="3.625" style="384" customWidth="1"/>
    <col min="9983" max="9983" width="8.125" style="384" customWidth="1"/>
    <col min="9984" max="9984" width="3" style="384" customWidth="1"/>
    <col min="9985" max="9985" width="3.875" style="384" customWidth="1"/>
    <col min="9986" max="9986" width="8.25" style="384" customWidth="1"/>
    <col min="9987" max="10011" width="6.625" style="384" customWidth="1"/>
    <col min="10012" max="10012" width="2.125" style="384" customWidth="1"/>
    <col min="10013" max="10013" width="4.125" style="384" customWidth="1"/>
    <col min="10014" max="10014" width="0" style="384" hidden="1" customWidth="1"/>
    <col min="10015" max="10015" width="11.625" style="384"/>
    <col min="10016" max="10016" width="11.625" style="384" customWidth="1"/>
    <col min="10017" max="10017" width="12.75" style="384" customWidth="1"/>
    <col min="10018" max="10018" width="12.625" style="384" customWidth="1"/>
    <col min="10019" max="10019" width="14.875" style="384" customWidth="1"/>
    <col min="10020" max="10020" width="16.75" style="384" customWidth="1"/>
    <col min="10021" max="10029" width="7.625" style="384" customWidth="1"/>
    <col min="10030" max="10237" width="11.625" style="384"/>
    <col min="10238" max="10238" width="3.625" style="384" customWidth="1"/>
    <col min="10239" max="10239" width="8.125" style="384" customWidth="1"/>
    <col min="10240" max="10240" width="3" style="384" customWidth="1"/>
    <col min="10241" max="10241" width="3.875" style="384" customWidth="1"/>
    <col min="10242" max="10242" width="8.25" style="384" customWidth="1"/>
    <col min="10243" max="10267" width="6.625" style="384" customWidth="1"/>
    <col min="10268" max="10268" width="2.125" style="384" customWidth="1"/>
    <col min="10269" max="10269" width="4.125" style="384" customWidth="1"/>
    <col min="10270" max="10270" width="0" style="384" hidden="1" customWidth="1"/>
    <col min="10271" max="10271" width="11.625" style="384"/>
    <col min="10272" max="10272" width="11.625" style="384" customWidth="1"/>
    <col min="10273" max="10273" width="12.75" style="384" customWidth="1"/>
    <col min="10274" max="10274" width="12.625" style="384" customWidth="1"/>
    <col min="10275" max="10275" width="14.875" style="384" customWidth="1"/>
    <col min="10276" max="10276" width="16.75" style="384" customWidth="1"/>
    <col min="10277" max="10285" width="7.625" style="384" customWidth="1"/>
    <col min="10286" max="10493" width="11.625" style="384"/>
    <col min="10494" max="10494" width="3.625" style="384" customWidth="1"/>
    <col min="10495" max="10495" width="8.125" style="384" customWidth="1"/>
    <col min="10496" max="10496" width="3" style="384" customWidth="1"/>
    <col min="10497" max="10497" width="3.875" style="384" customWidth="1"/>
    <col min="10498" max="10498" width="8.25" style="384" customWidth="1"/>
    <col min="10499" max="10523" width="6.625" style="384" customWidth="1"/>
    <col min="10524" max="10524" width="2.125" style="384" customWidth="1"/>
    <col min="10525" max="10525" width="4.125" style="384" customWidth="1"/>
    <col min="10526" max="10526" width="0" style="384" hidden="1" customWidth="1"/>
    <col min="10527" max="10527" width="11.625" style="384"/>
    <col min="10528" max="10528" width="11.625" style="384" customWidth="1"/>
    <col min="10529" max="10529" width="12.75" style="384" customWidth="1"/>
    <col min="10530" max="10530" width="12.625" style="384" customWidth="1"/>
    <col min="10531" max="10531" width="14.875" style="384" customWidth="1"/>
    <col min="10532" max="10532" width="16.75" style="384" customWidth="1"/>
    <col min="10533" max="10541" width="7.625" style="384" customWidth="1"/>
    <col min="10542" max="10749" width="11.625" style="384"/>
    <col min="10750" max="10750" width="3.625" style="384" customWidth="1"/>
    <col min="10751" max="10751" width="8.125" style="384" customWidth="1"/>
    <col min="10752" max="10752" width="3" style="384" customWidth="1"/>
    <col min="10753" max="10753" width="3.875" style="384" customWidth="1"/>
    <col min="10754" max="10754" width="8.25" style="384" customWidth="1"/>
    <col min="10755" max="10779" width="6.625" style="384" customWidth="1"/>
    <col min="10780" max="10780" width="2.125" style="384" customWidth="1"/>
    <col min="10781" max="10781" width="4.125" style="384" customWidth="1"/>
    <col min="10782" max="10782" width="0" style="384" hidden="1" customWidth="1"/>
    <col min="10783" max="10783" width="11.625" style="384"/>
    <col min="10784" max="10784" width="11.625" style="384" customWidth="1"/>
    <col min="10785" max="10785" width="12.75" style="384" customWidth="1"/>
    <col min="10786" max="10786" width="12.625" style="384" customWidth="1"/>
    <col min="10787" max="10787" width="14.875" style="384" customWidth="1"/>
    <col min="10788" max="10788" width="16.75" style="384" customWidth="1"/>
    <col min="10789" max="10797" width="7.625" style="384" customWidth="1"/>
    <col min="10798" max="11005" width="11.625" style="384"/>
    <col min="11006" max="11006" width="3.625" style="384" customWidth="1"/>
    <col min="11007" max="11007" width="8.125" style="384" customWidth="1"/>
    <col min="11008" max="11008" width="3" style="384" customWidth="1"/>
    <col min="11009" max="11009" width="3.875" style="384" customWidth="1"/>
    <col min="11010" max="11010" width="8.25" style="384" customWidth="1"/>
    <col min="11011" max="11035" width="6.625" style="384" customWidth="1"/>
    <col min="11036" max="11036" width="2.125" style="384" customWidth="1"/>
    <col min="11037" max="11037" width="4.125" style="384" customWidth="1"/>
    <col min="11038" max="11038" width="0" style="384" hidden="1" customWidth="1"/>
    <col min="11039" max="11039" width="11.625" style="384"/>
    <col min="11040" max="11040" width="11.625" style="384" customWidth="1"/>
    <col min="11041" max="11041" width="12.75" style="384" customWidth="1"/>
    <col min="11042" max="11042" width="12.625" style="384" customWidth="1"/>
    <col min="11043" max="11043" width="14.875" style="384" customWidth="1"/>
    <col min="11044" max="11044" width="16.75" style="384" customWidth="1"/>
    <col min="11045" max="11053" width="7.625" style="384" customWidth="1"/>
    <col min="11054" max="11261" width="11.625" style="384"/>
    <col min="11262" max="11262" width="3.625" style="384" customWidth="1"/>
    <col min="11263" max="11263" width="8.125" style="384" customWidth="1"/>
    <col min="11264" max="11264" width="3" style="384" customWidth="1"/>
    <col min="11265" max="11265" width="3.875" style="384" customWidth="1"/>
    <col min="11266" max="11266" width="8.25" style="384" customWidth="1"/>
    <col min="11267" max="11291" width="6.625" style="384" customWidth="1"/>
    <col min="11292" max="11292" width="2.125" style="384" customWidth="1"/>
    <col min="11293" max="11293" width="4.125" style="384" customWidth="1"/>
    <col min="11294" max="11294" width="0" style="384" hidden="1" customWidth="1"/>
    <col min="11295" max="11295" width="11.625" style="384"/>
    <col min="11296" max="11296" width="11.625" style="384" customWidth="1"/>
    <col min="11297" max="11297" width="12.75" style="384" customWidth="1"/>
    <col min="11298" max="11298" width="12.625" style="384" customWidth="1"/>
    <col min="11299" max="11299" width="14.875" style="384" customWidth="1"/>
    <col min="11300" max="11300" width="16.75" style="384" customWidth="1"/>
    <col min="11301" max="11309" width="7.625" style="384" customWidth="1"/>
    <col min="11310" max="11517" width="11.625" style="384"/>
    <col min="11518" max="11518" width="3.625" style="384" customWidth="1"/>
    <col min="11519" max="11519" width="8.125" style="384" customWidth="1"/>
    <col min="11520" max="11520" width="3" style="384" customWidth="1"/>
    <col min="11521" max="11521" width="3.875" style="384" customWidth="1"/>
    <col min="11522" max="11522" width="8.25" style="384" customWidth="1"/>
    <col min="11523" max="11547" width="6.625" style="384" customWidth="1"/>
    <col min="11548" max="11548" width="2.125" style="384" customWidth="1"/>
    <col min="11549" max="11549" width="4.125" style="384" customWidth="1"/>
    <col min="11550" max="11550" width="0" style="384" hidden="1" customWidth="1"/>
    <col min="11551" max="11551" width="11.625" style="384"/>
    <col min="11552" max="11552" width="11.625" style="384" customWidth="1"/>
    <col min="11553" max="11553" width="12.75" style="384" customWidth="1"/>
    <col min="11554" max="11554" width="12.625" style="384" customWidth="1"/>
    <col min="11555" max="11555" width="14.875" style="384" customWidth="1"/>
    <col min="11556" max="11556" width="16.75" style="384" customWidth="1"/>
    <col min="11557" max="11565" width="7.625" style="384" customWidth="1"/>
    <col min="11566" max="11773" width="11.625" style="384"/>
    <col min="11774" max="11774" width="3.625" style="384" customWidth="1"/>
    <col min="11775" max="11775" width="8.125" style="384" customWidth="1"/>
    <col min="11776" max="11776" width="3" style="384" customWidth="1"/>
    <col min="11777" max="11777" width="3.875" style="384" customWidth="1"/>
    <col min="11778" max="11778" width="8.25" style="384" customWidth="1"/>
    <col min="11779" max="11803" width="6.625" style="384" customWidth="1"/>
    <col min="11804" max="11804" width="2.125" style="384" customWidth="1"/>
    <col min="11805" max="11805" width="4.125" style="384" customWidth="1"/>
    <col min="11806" max="11806" width="0" style="384" hidden="1" customWidth="1"/>
    <col min="11807" max="11807" width="11.625" style="384"/>
    <col min="11808" max="11808" width="11.625" style="384" customWidth="1"/>
    <col min="11809" max="11809" width="12.75" style="384" customWidth="1"/>
    <col min="11810" max="11810" width="12.625" style="384" customWidth="1"/>
    <col min="11811" max="11811" width="14.875" style="384" customWidth="1"/>
    <col min="11812" max="11812" width="16.75" style="384" customWidth="1"/>
    <col min="11813" max="11821" width="7.625" style="384" customWidth="1"/>
    <col min="11822" max="12029" width="11.625" style="384"/>
    <col min="12030" max="12030" width="3.625" style="384" customWidth="1"/>
    <col min="12031" max="12031" width="8.125" style="384" customWidth="1"/>
    <col min="12032" max="12032" width="3" style="384" customWidth="1"/>
    <col min="12033" max="12033" width="3.875" style="384" customWidth="1"/>
    <col min="12034" max="12034" width="8.25" style="384" customWidth="1"/>
    <col min="12035" max="12059" width="6.625" style="384" customWidth="1"/>
    <col min="12060" max="12060" width="2.125" style="384" customWidth="1"/>
    <col min="12061" max="12061" width="4.125" style="384" customWidth="1"/>
    <col min="12062" max="12062" width="0" style="384" hidden="1" customWidth="1"/>
    <col min="12063" max="12063" width="11.625" style="384"/>
    <col min="12064" max="12064" width="11.625" style="384" customWidth="1"/>
    <col min="12065" max="12065" width="12.75" style="384" customWidth="1"/>
    <col min="12066" max="12066" width="12.625" style="384" customWidth="1"/>
    <col min="12067" max="12067" width="14.875" style="384" customWidth="1"/>
    <col min="12068" max="12068" width="16.75" style="384" customWidth="1"/>
    <col min="12069" max="12077" width="7.625" style="384" customWidth="1"/>
    <col min="12078" max="12285" width="11.625" style="384"/>
    <col min="12286" max="12286" width="3.625" style="384" customWidth="1"/>
    <col min="12287" max="12287" width="8.125" style="384" customWidth="1"/>
    <col min="12288" max="12288" width="3" style="384" customWidth="1"/>
    <col min="12289" max="12289" width="3.875" style="384" customWidth="1"/>
    <col min="12290" max="12290" width="8.25" style="384" customWidth="1"/>
    <col min="12291" max="12315" width="6.625" style="384" customWidth="1"/>
    <col min="12316" max="12316" width="2.125" style="384" customWidth="1"/>
    <col min="12317" max="12317" width="4.125" style="384" customWidth="1"/>
    <col min="12318" max="12318" width="0" style="384" hidden="1" customWidth="1"/>
    <col min="12319" max="12319" width="11.625" style="384"/>
    <col min="12320" max="12320" width="11.625" style="384" customWidth="1"/>
    <col min="12321" max="12321" width="12.75" style="384" customWidth="1"/>
    <col min="12322" max="12322" width="12.625" style="384" customWidth="1"/>
    <col min="12323" max="12323" width="14.875" style="384" customWidth="1"/>
    <col min="12324" max="12324" width="16.75" style="384" customWidth="1"/>
    <col min="12325" max="12333" width="7.625" style="384" customWidth="1"/>
    <col min="12334" max="12541" width="11.625" style="384"/>
    <col min="12542" max="12542" width="3.625" style="384" customWidth="1"/>
    <col min="12543" max="12543" width="8.125" style="384" customWidth="1"/>
    <col min="12544" max="12544" width="3" style="384" customWidth="1"/>
    <col min="12545" max="12545" width="3.875" style="384" customWidth="1"/>
    <col min="12546" max="12546" width="8.25" style="384" customWidth="1"/>
    <col min="12547" max="12571" width="6.625" style="384" customWidth="1"/>
    <col min="12572" max="12572" width="2.125" style="384" customWidth="1"/>
    <col min="12573" max="12573" width="4.125" style="384" customWidth="1"/>
    <col min="12574" max="12574" width="0" style="384" hidden="1" customWidth="1"/>
    <col min="12575" max="12575" width="11.625" style="384"/>
    <col min="12576" max="12576" width="11.625" style="384" customWidth="1"/>
    <col min="12577" max="12577" width="12.75" style="384" customWidth="1"/>
    <col min="12578" max="12578" width="12.625" style="384" customWidth="1"/>
    <col min="12579" max="12579" width="14.875" style="384" customWidth="1"/>
    <col min="12580" max="12580" width="16.75" style="384" customWidth="1"/>
    <col min="12581" max="12589" width="7.625" style="384" customWidth="1"/>
    <col min="12590" max="12797" width="11.625" style="384"/>
    <col min="12798" max="12798" width="3.625" style="384" customWidth="1"/>
    <col min="12799" max="12799" width="8.125" style="384" customWidth="1"/>
    <col min="12800" max="12800" width="3" style="384" customWidth="1"/>
    <col min="12801" max="12801" width="3.875" style="384" customWidth="1"/>
    <col min="12802" max="12802" width="8.25" style="384" customWidth="1"/>
    <col min="12803" max="12827" width="6.625" style="384" customWidth="1"/>
    <col min="12828" max="12828" width="2.125" style="384" customWidth="1"/>
    <col min="12829" max="12829" width="4.125" style="384" customWidth="1"/>
    <col min="12830" max="12830" width="0" style="384" hidden="1" customWidth="1"/>
    <col min="12831" max="12831" width="11.625" style="384"/>
    <col min="12832" max="12832" width="11.625" style="384" customWidth="1"/>
    <col min="12833" max="12833" width="12.75" style="384" customWidth="1"/>
    <col min="12834" max="12834" width="12.625" style="384" customWidth="1"/>
    <col min="12835" max="12835" width="14.875" style="384" customWidth="1"/>
    <col min="12836" max="12836" width="16.75" style="384" customWidth="1"/>
    <col min="12837" max="12845" width="7.625" style="384" customWidth="1"/>
    <col min="12846" max="13053" width="11.625" style="384"/>
    <col min="13054" max="13054" width="3.625" style="384" customWidth="1"/>
    <col min="13055" max="13055" width="8.125" style="384" customWidth="1"/>
    <col min="13056" max="13056" width="3" style="384" customWidth="1"/>
    <col min="13057" max="13057" width="3.875" style="384" customWidth="1"/>
    <col min="13058" max="13058" width="8.25" style="384" customWidth="1"/>
    <col min="13059" max="13083" width="6.625" style="384" customWidth="1"/>
    <col min="13084" max="13084" width="2.125" style="384" customWidth="1"/>
    <col min="13085" max="13085" width="4.125" style="384" customWidth="1"/>
    <col min="13086" max="13086" width="0" style="384" hidden="1" customWidth="1"/>
    <col min="13087" max="13087" width="11.625" style="384"/>
    <col min="13088" max="13088" width="11.625" style="384" customWidth="1"/>
    <col min="13089" max="13089" width="12.75" style="384" customWidth="1"/>
    <col min="13090" max="13090" width="12.625" style="384" customWidth="1"/>
    <col min="13091" max="13091" width="14.875" style="384" customWidth="1"/>
    <col min="13092" max="13092" width="16.75" style="384" customWidth="1"/>
    <col min="13093" max="13101" width="7.625" style="384" customWidth="1"/>
    <col min="13102" max="13309" width="11.625" style="384"/>
    <col min="13310" max="13310" width="3.625" style="384" customWidth="1"/>
    <col min="13311" max="13311" width="8.125" style="384" customWidth="1"/>
    <col min="13312" max="13312" width="3" style="384" customWidth="1"/>
    <col min="13313" max="13313" width="3.875" style="384" customWidth="1"/>
    <col min="13314" max="13314" width="8.25" style="384" customWidth="1"/>
    <col min="13315" max="13339" width="6.625" style="384" customWidth="1"/>
    <col min="13340" max="13340" width="2.125" style="384" customWidth="1"/>
    <col min="13341" max="13341" width="4.125" style="384" customWidth="1"/>
    <col min="13342" max="13342" width="0" style="384" hidden="1" customWidth="1"/>
    <col min="13343" max="13343" width="11.625" style="384"/>
    <col min="13344" max="13344" width="11.625" style="384" customWidth="1"/>
    <col min="13345" max="13345" width="12.75" style="384" customWidth="1"/>
    <col min="13346" max="13346" width="12.625" style="384" customWidth="1"/>
    <col min="13347" max="13347" width="14.875" style="384" customWidth="1"/>
    <col min="13348" max="13348" width="16.75" style="384" customWidth="1"/>
    <col min="13349" max="13357" width="7.625" style="384" customWidth="1"/>
    <col min="13358" max="13565" width="11.625" style="384"/>
    <col min="13566" max="13566" width="3.625" style="384" customWidth="1"/>
    <col min="13567" max="13567" width="8.125" style="384" customWidth="1"/>
    <col min="13568" max="13568" width="3" style="384" customWidth="1"/>
    <col min="13569" max="13569" width="3.875" style="384" customWidth="1"/>
    <col min="13570" max="13570" width="8.25" style="384" customWidth="1"/>
    <col min="13571" max="13595" width="6.625" style="384" customWidth="1"/>
    <col min="13596" max="13596" width="2.125" style="384" customWidth="1"/>
    <col min="13597" max="13597" width="4.125" style="384" customWidth="1"/>
    <col min="13598" max="13598" width="0" style="384" hidden="1" customWidth="1"/>
    <col min="13599" max="13599" width="11.625" style="384"/>
    <col min="13600" max="13600" width="11.625" style="384" customWidth="1"/>
    <col min="13601" max="13601" width="12.75" style="384" customWidth="1"/>
    <col min="13602" max="13602" width="12.625" style="384" customWidth="1"/>
    <col min="13603" max="13603" width="14.875" style="384" customWidth="1"/>
    <col min="13604" max="13604" width="16.75" style="384" customWidth="1"/>
    <col min="13605" max="13613" width="7.625" style="384" customWidth="1"/>
    <col min="13614" max="13821" width="11.625" style="384"/>
    <col min="13822" max="13822" width="3.625" style="384" customWidth="1"/>
    <col min="13823" max="13823" width="8.125" style="384" customWidth="1"/>
    <col min="13824" max="13824" width="3" style="384" customWidth="1"/>
    <col min="13825" max="13825" width="3.875" style="384" customWidth="1"/>
    <col min="13826" max="13826" width="8.25" style="384" customWidth="1"/>
    <col min="13827" max="13851" width="6.625" style="384" customWidth="1"/>
    <col min="13852" max="13852" width="2.125" style="384" customWidth="1"/>
    <col min="13853" max="13853" width="4.125" style="384" customWidth="1"/>
    <col min="13854" max="13854" width="0" style="384" hidden="1" customWidth="1"/>
    <col min="13855" max="13855" width="11.625" style="384"/>
    <col min="13856" max="13856" width="11.625" style="384" customWidth="1"/>
    <col min="13857" max="13857" width="12.75" style="384" customWidth="1"/>
    <col min="13858" max="13858" width="12.625" style="384" customWidth="1"/>
    <col min="13859" max="13859" width="14.875" style="384" customWidth="1"/>
    <col min="13860" max="13860" width="16.75" style="384" customWidth="1"/>
    <col min="13861" max="13869" width="7.625" style="384" customWidth="1"/>
    <col min="13870" max="14077" width="11.625" style="384"/>
    <col min="14078" max="14078" width="3.625" style="384" customWidth="1"/>
    <col min="14079" max="14079" width="8.125" style="384" customWidth="1"/>
    <col min="14080" max="14080" width="3" style="384" customWidth="1"/>
    <col min="14081" max="14081" width="3.875" style="384" customWidth="1"/>
    <col min="14082" max="14082" width="8.25" style="384" customWidth="1"/>
    <col min="14083" max="14107" width="6.625" style="384" customWidth="1"/>
    <col min="14108" max="14108" width="2.125" style="384" customWidth="1"/>
    <col min="14109" max="14109" width="4.125" style="384" customWidth="1"/>
    <col min="14110" max="14110" width="0" style="384" hidden="1" customWidth="1"/>
    <col min="14111" max="14111" width="11.625" style="384"/>
    <col min="14112" max="14112" width="11.625" style="384" customWidth="1"/>
    <col min="14113" max="14113" width="12.75" style="384" customWidth="1"/>
    <col min="14114" max="14114" width="12.625" style="384" customWidth="1"/>
    <col min="14115" max="14115" width="14.875" style="384" customWidth="1"/>
    <col min="14116" max="14116" width="16.75" style="384" customWidth="1"/>
    <col min="14117" max="14125" width="7.625" style="384" customWidth="1"/>
    <col min="14126" max="14333" width="11.625" style="384"/>
    <col min="14334" max="14334" width="3.625" style="384" customWidth="1"/>
    <col min="14335" max="14335" width="8.125" style="384" customWidth="1"/>
    <col min="14336" max="14336" width="3" style="384" customWidth="1"/>
    <col min="14337" max="14337" width="3.875" style="384" customWidth="1"/>
    <col min="14338" max="14338" width="8.25" style="384" customWidth="1"/>
    <col min="14339" max="14363" width="6.625" style="384" customWidth="1"/>
    <col min="14364" max="14364" width="2.125" style="384" customWidth="1"/>
    <col min="14365" max="14365" width="4.125" style="384" customWidth="1"/>
    <col min="14366" max="14366" width="0" style="384" hidden="1" customWidth="1"/>
    <col min="14367" max="14367" width="11.625" style="384"/>
    <col min="14368" max="14368" width="11.625" style="384" customWidth="1"/>
    <col min="14369" max="14369" width="12.75" style="384" customWidth="1"/>
    <col min="14370" max="14370" width="12.625" style="384" customWidth="1"/>
    <col min="14371" max="14371" width="14.875" style="384" customWidth="1"/>
    <col min="14372" max="14372" width="16.75" style="384" customWidth="1"/>
    <col min="14373" max="14381" width="7.625" style="384" customWidth="1"/>
    <col min="14382" max="14589" width="11.625" style="384"/>
    <col min="14590" max="14590" width="3.625" style="384" customWidth="1"/>
    <col min="14591" max="14591" width="8.125" style="384" customWidth="1"/>
    <col min="14592" max="14592" width="3" style="384" customWidth="1"/>
    <col min="14593" max="14593" width="3.875" style="384" customWidth="1"/>
    <col min="14594" max="14594" width="8.25" style="384" customWidth="1"/>
    <col min="14595" max="14619" width="6.625" style="384" customWidth="1"/>
    <col min="14620" max="14620" width="2.125" style="384" customWidth="1"/>
    <col min="14621" max="14621" width="4.125" style="384" customWidth="1"/>
    <col min="14622" max="14622" width="0" style="384" hidden="1" customWidth="1"/>
    <col min="14623" max="14623" width="11.625" style="384"/>
    <col min="14624" max="14624" width="11.625" style="384" customWidth="1"/>
    <col min="14625" max="14625" width="12.75" style="384" customWidth="1"/>
    <col min="14626" max="14626" width="12.625" style="384" customWidth="1"/>
    <col min="14627" max="14627" width="14.875" style="384" customWidth="1"/>
    <col min="14628" max="14628" width="16.75" style="384" customWidth="1"/>
    <col min="14629" max="14637" width="7.625" style="384" customWidth="1"/>
    <col min="14638" max="14845" width="11.625" style="384"/>
    <col min="14846" max="14846" width="3.625" style="384" customWidth="1"/>
    <col min="14847" max="14847" width="8.125" style="384" customWidth="1"/>
    <col min="14848" max="14848" width="3" style="384" customWidth="1"/>
    <col min="14849" max="14849" width="3.875" style="384" customWidth="1"/>
    <col min="14850" max="14850" width="8.25" style="384" customWidth="1"/>
    <col min="14851" max="14875" width="6.625" style="384" customWidth="1"/>
    <col min="14876" max="14876" width="2.125" style="384" customWidth="1"/>
    <col min="14877" max="14877" width="4.125" style="384" customWidth="1"/>
    <col min="14878" max="14878" width="0" style="384" hidden="1" customWidth="1"/>
    <col min="14879" max="14879" width="11.625" style="384"/>
    <col min="14880" max="14880" width="11.625" style="384" customWidth="1"/>
    <col min="14881" max="14881" width="12.75" style="384" customWidth="1"/>
    <col min="14882" max="14882" width="12.625" style="384" customWidth="1"/>
    <col min="14883" max="14883" width="14.875" style="384" customWidth="1"/>
    <col min="14884" max="14884" width="16.75" style="384" customWidth="1"/>
    <col min="14885" max="14893" width="7.625" style="384" customWidth="1"/>
    <col min="14894" max="15101" width="11.625" style="384"/>
    <col min="15102" max="15102" width="3.625" style="384" customWidth="1"/>
    <col min="15103" max="15103" width="8.125" style="384" customWidth="1"/>
    <col min="15104" max="15104" width="3" style="384" customWidth="1"/>
    <col min="15105" max="15105" width="3.875" style="384" customWidth="1"/>
    <col min="15106" max="15106" width="8.25" style="384" customWidth="1"/>
    <col min="15107" max="15131" width="6.625" style="384" customWidth="1"/>
    <col min="15132" max="15132" width="2.125" style="384" customWidth="1"/>
    <col min="15133" max="15133" width="4.125" style="384" customWidth="1"/>
    <col min="15134" max="15134" width="0" style="384" hidden="1" customWidth="1"/>
    <col min="15135" max="15135" width="11.625" style="384"/>
    <col min="15136" max="15136" width="11.625" style="384" customWidth="1"/>
    <col min="15137" max="15137" width="12.75" style="384" customWidth="1"/>
    <col min="15138" max="15138" width="12.625" style="384" customWidth="1"/>
    <col min="15139" max="15139" width="14.875" style="384" customWidth="1"/>
    <col min="15140" max="15140" width="16.75" style="384" customWidth="1"/>
    <col min="15141" max="15149" width="7.625" style="384" customWidth="1"/>
    <col min="15150" max="15357" width="11.625" style="384"/>
    <col min="15358" max="15358" width="3.625" style="384" customWidth="1"/>
    <col min="15359" max="15359" width="8.125" style="384" customWidth="1"/>
    <col min="15360" max="15360" width="3" style="384" customWidth="1"/>
    <col min="15361" max="15361" width="3.875" style="384" customWidth="1"/>
    <col min="15362" max="15362" width="8.25" style="384" customWidth="1"/>
    <col min="15363" max="15387" width="6.625" style="384" customWidth="1"/>
    <col min="15388" max="15388" width="2.125" style="384" customWidth="1"/>
    <col min="15389" max="15389" width="4.125" style="384" customWidth="1"/>
    <col min="15390" max="15390" width="0" style="384" hidden="1" customWidth="1"/>
    <col min="15391" max="15391" width="11.625" style="384"/>
    <col min="15392" max="15392" width="11.625" style="384" customWidth="1"/>
    <col min="15393" max="15393" width="12.75" style="384" customWidth="1"/>
    <col min="15394" max="15394" width="12.625" style="384" customWidth="1"/>
    <col min="15395" max="15395" width="14.875" style="384" customWidth="1"/>
    <col min="15396" max="15396" width="16.75" style="384" customWidth="1"/>
    <col min="15397" max="15405" width="7.625" style="384" customWidth="1"/>
    <col min="15406" max="15613" width="11.625" style="384"/>
    <col min="15614" max="15614" width="3.625" style="384" customWidth="1"/>
    <col min="15615" max="15615" width="8.125" style="384" customWidth="1"/>
    <col min="15616" max="15616" width="3" style="384" customWidth="1"/>
    <col min="15617" max="15617" width="3.875" style="384" customWidth="1"/>
    <col min="15618" max="15618" width="8.25" style="384" customWidth="1"/>
    <col min="15619" max="15643" width="6.625" style="384" customWidth="1"/>
    <col min="15644" max="15644" width="2.125" style="384" customWidth="1"/>
    <col min="15645" max="15645" width="4.125" style="384" customWidth="1"/>
    <col min="15646" max="15646" width="0" style="384" hidden="1" customWidth="1"/>
    <col min="15647" max="15647" width="11.625" style="384"/>
    <col min="15648" max="15648" width="11.625" style="384" customWidth="1"/>
    <col min="15649" max="15649" width="12.75" style="384" customWidth="1"/>
    <col min="15650" max="15650" width="12.625" style="384" customWidth="1"/>
    <col min="15651" max="15651" width="14.875" style="384" customWidth="1"/>
    <col min="15652" max="15652" width="16.75" style="384" customWidth="1"/>
    <col min="15653" max="15661" width="7.625" style="384" customWidth="1"/>
    <col min="15662" max="15869" width="11.625" style="384"/>
    <col min="15870" max="15870" width="3.625" style="384" customWidth="1"/>
    <col min="15871" max="15871" width="8.125" style="384" customWidth="1"/>
    <col min="15872" max="15872" width="3" style="384" customWidth="1"/>
    <col min="15873" max="15873" width="3.875" style="384" customWidth="1"/>
    <col min="15874" max="15874" width="8.25" style="384" customWidth="1"/>
    <col min="15875" max="15899" width="6.625" style="384" customWidth="1"/>
    <col min="15900" max="15900" width="2.125" style="384" customWidth="1"/>
    <col min="15901" max="15901" width="4.125" style="384" customWidth="1"/>
    <col min="15902" max="15902" width="0" style="384" hidden="1" customWidth="1"/>
    <col min="15903" max="15903" width="11.625" style="384"/>
    <col min="15904" max="15904" width="11.625" style="384" customWidth="1"/>
    <col min="15905" max="15905" width="12.75" style="384" customWidth="1"/>
    <col min="15906" max="15906" width="12.625" style="384" customWidth="1"/>
    <col min="15907" max="15907" width="14.875" style="384" customWidth="1"/>
    <col min="15908" max="15908" width="16.75" style="384" customWidth="1"/>
    <col min="15909" max="15917" width="7.625" style="384" customWidth="1"/>
    <col min="15918" max="16125" width="11.625" style="384"/>
    <col min="16126" max="16126" width="3.625" style="384" customWidth="1"/>
    <col min="16127" max="16127" width="8.125" style="384" customWidth="1"/>
    <col min="16128" max="16128" width="3" style="384" customWidth="1"/>
    <col min="16129" max="16129" width="3.875" style="384" customWidth="1"/>
    <col min="16130" max="16130" width="8.25" style="384" customWidth="1"/>
    <col min="16131" max="16155" width="6.625" style="384" customWidth="1"/>
    <col min="16156" max="16156" width="2.125" style="384" customWidth="1"/>
    <col min="16157" max="16157" width="4.125" style="384" customWidth="1"/>
    <col min="16158" max="16158" width="0" style="384" hidden="1" customWidth="1"/>
    <col min="16159" max="16159" width="11.625" style="384"/>
    <col min="16160" max="16160" width="11.625" style="384" customWidth="1"/>
    <col min="16161" max="16161" width="12.75" style="384" customWidth="1"/>
    <col min="16162" max="16162" width="12.625" style="384" customWidth="1"/>
    <col min="16163" max="16163" width="14.875" style="384" customWidth="1"/>
    <col min="16164" max="16164" width="16.75" style="384" customWidth="1"/>
    <col min="16165" max="16173" width="7.625" style="384" customWidth="1"/>
    <col min="16174" max="16384" width="11.625" style="384"/>
  </cols>
  <sheetData>
    <row r="1" spans="2:41" ht="42.75" customHeight="1" x14ac:dyDescent="0.25">
      <c r="B1" s="383" t="s">
        <v>152</v>
      </c>
      <c r="E1" s="84"/>
      <c r="F1" s="84"/>
      <c r="W1" s="85"/>
      <c r="X1" s="85"/>
      <c r="Y1" s="85"/>
      <c r="Z1" s="85"/>
      <c r="AG1" s="86"/>
      <c r="AH1" s="385"/>
      <c r="AI1" s="385"/>
      <c r="AJ1" s="385"/>
      <c r="AK1" s="385"/>
      <c r="AL1" s="385"/>
      <c r="AM1" s="385"/>
      <c r="AN1" s="385"/>
    </row>
    <row r="2" spans="2:41" ht="24" customHeight="1" x14ac:dyDescent="0.2">
      <c r="B2" s="386" t="s">
        <v>93</v>
      </c>
      <c r="C2" s="387"/>
      <c r="H2" s="84"/>
      <c r="I2" s="84"/>
      <c r="J2" s="84"/>
      <c r="Y2" s="90"/>
      <c r="Z2" s="91"/>
      <c r="AA2" s="91"/>
      <c r="AB2" s="92"/>
      <c r="AC2" s="92"/>
      <c r="AD2" s="93"/>
      <c r="AE2" s="93"/>
      <c r="AF2" s="93"/>
      <c r="AG2" s="94"/>
      <c r="AH2" s="388"/>
      <c r="AI2" s="388"/>
      <c r="AJ2" s="388"/>
      <c r="AK2" s="389"/>
      <c r="AL2" s="389"/>
      <c r="AM2" s="389"/>
      <c r="AN2" s="390" t="s">
        <v>153</v>
      </c>
      <c r="AO2" s="391"/>
    </row>
    <row r="3" spans="2:41" ht="24.95" customHeight="1" x14ac:dyDescent="0.2">
      <c r="B3" s="392" t="s">
        <v>3</v>
      </c>
      <c r="C3" s="393"/>
      <c r="D3" s="394"/>
      <c r="E3" s="101" t="s">
        <v>4</v>
      </c>
      <c r="F3" s="102" t="s">
        <v>146</v>
      </c>
      <c r="G3" s="103" t="s">
        <v>6</v>
      </c>
      <c r="H3" s="104" t="s">
        <v>147</v>
      </c>
      <c r="I3" s="395"/>
      <c r="J3" s="396"/>
      <c r="K3" s="103" t="s">
        <v>7</v>
      </c>
      <c r="L3" s="104" t="s">
        <v>8</v>
      </c>
      <c r="M3" s="99"/>
      <c r="N3" s="99"/>
      <c r="O3" s="99"/>
      <c r="P3" s="99"/>
      <c r="Q3" s="99"/>
      <c r="R3" s="105"/>
      <c r="S3" s="105"/>
      <c r="T3" s="105"/>
      <c r="U3" s="105"/>
      <c r="V3" s="105"/>
      <c r="W3" s="105"/>
      <c r="X3" s="105"/>
      <c r="Y3" s="106"/>
      <c r="Z3" s="101" t="s">
        <v>9</v>
      </c>
      <c r="AA3" s="101" t="s">
        <v>10</v>
      </c>
      <c r="AB3" s="107" t="s">
        <v>11</v>
      </c>
      <c r="AC3" s="108" t="s">
        <v>12</v>
      </c>
      <c r="AD3" s="34" t="s">
        <v>13</v>
      </c>
      <c r="AE3" s="34"/>
      <c r="AF3" s="34"/>
      <c r="AG3" s="34"/>
      <c r="AH3" s="397" t="s">
        <v>97</v>
      </c>
      <c r="AI3" s="398" t="s">
        <v>154</v>
      </c>
      <c r="AJ3" s="397" t="s">
        <v>16</v>
      </c>
      <c r="AK3" s="397" t="s">
        <v>17</v>
      </c>
      <c r="AL3" s="397" t="s">
        <v>18</v>
      </c>
      <c r="AM3" s="397" t="s">
        <v>19</v>
      </c>
      <c r="AN3" s="397" t="s">
        <v>20</v>
      </c>
      <c r="AO3" s="399"/>
    </row>
    <row r="4" spans="2:41" ht="31.5" customHeight="1" x14ac:dyDescent="0.2">
      <c r="B4" s="400"/>
      <c r="C4" s="401"/>
      <c r="D4" s="402"/>
      <c r="E4" s="115"/>
      <c r="F4" s="116"/>
      <c r="G4" s="115"/>
      <c r="H4" s="403" t="s">
        <v>149</v>
      </c>
      <c r="I4" s="404"/>
      <c r="J4" s="405" t="s">
        <v>150</v>
      </c>
      <c r="K4" s="115"/>
      <c r="L4" s="117" t="s">
        <v>21</v>
      </c>
      <c r="M4" s="118" t="s">
        <v>99</v>
      </c>
      <c r="N4" s="46"/>
      <c r="O4" s="46"/>
      <c r="P4" s="46"/>
      <c r="Q4" s="46"/>
      <c r="R4" s="119" t="s">
        <v>23</v>
      </c>
      <c r="S4" s="103" t="s">
        <v>24</v>
      </c>
      <c r="T4" s="103" t="s">
        <v>25</v>
      </c>
      <c r="U4" s="103" t="s">
        <v>26</v>
      </c>
      <c r="V4" s="120" t="s">
        <v>27</v>
      </c>
      <c r="W4" s="120" t="s">
        <v>28</v>
      </c>
      <c r="X4" s="103" t="s">
        <v>29</v>
      </c>
      <c r="Y4" s="103" t="s">
        <v>30</v>
      </c>
      <c r="Z4" s="115"/>
      <c r="AA4" s="115"/>
      <c r="AB4" s="107"/>
      <c r="AC4" s="108"/>
      <c r="AD4" s="121" t="s">
        <v>100</v>
      </c>
      <c r="AE4" s="121"/>
      <c r="AF4" s="121" t="s">
        <v>32</v>
      </c>
      <c r="AG4" s="121"/>
      <c r="AH4" s="406"/>
      <c r="AI4" s="407"/>
      <c r="AJ4" s="406"/>
      <c r="AK4" s="406"/>
      <c r="AL4" s="406"/>
      <c r="AM4" s="406"/>
      <c r="AN4" s="406"/>
      <c r="AO4" s="399"/>
    </row>
    <row r="5" spans="2:41" ht="24.95" customHeight="1" x14ac:dyDescent="0.2">
      <c r="B5" s="400"/>
      <c r="C5" s="401"/>
      <c r="D5" s="402"/>
      <c r="E5" s="115"/>
      <c r="F5" s="116"/>
      <c r="G5" s="115"/>
      <c r="H5" s="408"/>
      <c r="I5" s="405" t="s">
        <v>151</v>
      </c>
      <c r="J5" s="408"/>
      <c r="K5" s="115"/>
      <c r="L5" s="124"/>
      <c r="M5" s="125" t="s">
        <v>37</v>
      </c>
      <c r="N5" s="126" t="s">
        <v>38</v>
      </c>
      <c r="O5" s="127"/>
      <c r="P5" s="128" t="s">
        <v>39</v>
      </c>
      <c r="Q5" s="118" t="s">
        <v>155</v>
      </c>
      <c r="R5" s="129"/>
      <c r="S5" s="115"/>
      <c r="T5" s="115"/>
      <c r="U5" s="115"/>
      <c r="V5" s="130"/>
      <c r="W5" s="130"/>
      <c r="X5" s="115"/>
      <c r="Y5" s="115"/>
      <c r="Z5" s="115"/>
      <c r="AA5" s="115"/>
      <c r="AB5" s="107"/>
      <c r="AC5" s="108"/>
      <c r="AD5" s="121" t="s">
        <v>33</v>
      </c>
      <c r="AE5" s="121" t="s">
        <v>101</v>
      </c>
      <c r="AF5" s="121" t="s">
        <v>35</v>
      </c>
      <c r="AG5" s="121" t="s">
        <v>102</v>
      </c>
      <c r="AH5" s="406"/>
      <c r="AI5" s="407"/>
      <c r="AJ5" s="406"/>
      <c r="AK5" s="406"/>
      <c r="AL5" s="406"/>
      <c r="AM5" s="406"/>
      <c r="AN5" s="406"/>
      <c r="AO5" s="399"/>
    </row>
    <row r="6" spans="2:41" ht="24.95" customHeight="1" x14ac:dyDescent="0.2">
      <c r="B6" s="400"/>
      <c r="C6" s="401"/>
      <c r="D6" s="402"/>
      <c r="E6" s="115"/>
      <c r="F6" s="116"/>
      <c r="G6" s="115"/>
      <c r="H6" s="408"/>
      <c r="I6" s="408"/>
      <c r="J6" s="408"/>
      <c r="K6" s="115"/>
      <c r="L6" s="124"/>
      <c r="M6" s="46"/>
      <c r="N6" s="46"/>
      <c r="O6" s="131" t="s">
        <v>41</v>
      </c>
      <c r="P6" s="132"/>
      <c r="Q6" s="46"/>
      <c r="R6" s="129"/>
      <c r="S6" s="115"/>
      <c r="T6" s="115"/>
      <c r="U6" s="115"/>
      <c r="V6" s="130"/>
      <c r="W6" s="130"/>
      <c r="X6" s="115"/>
      <c r="Y6" s="115"/>
      <c r="Z6" s="115"/>
      <c r="AA6" s="115"/>
      <c r="AB6" s="107"/>
      <c r="AC6" s="108"/>
      <c r="AD6" s="121"/>
      <c r="AE6" s="133"/>
      <c r="AF6" s="121"/>
      <c r="AG6" s="133"/>
      <c r="AH6" s="406"/>
      <c r="AI6" s="407"/>
      <c r="AJ6" s="406"/>
      <c r="AK6" s="406"/>
      <c r="AL6" s="406"/>
      <c r="AM6" s="406"/>
      <c r="AN6" s="406"/>
      <c r="AO6" s="399"/>
    </row>
    <row r="7" spans="2:41" ht="24.95" customHeight="1" x14ac:dyDescent="0.2">
      <c r="B7" s="400"/>
      <c r="C7" s="401"/>
      <c r="D7" s="402"/>
      <c r="E7" s="115"/>
      <c r="F7" s="116"/>
      <c r="G7" s="115"/>
      <c r="H7" s="408"/>
      <c r="I7" s="408"/>
      <c r="J7" s="408"/>
      <c r="K7" s="115"/>
      <c r="L7" s="124"/>
      <c r="M7" s="46"/>
      <c r="N7" s="46"/>
      <c r="O7" s="134"/>
      <c r="P7" s="132"/>
      <c r="Q7" s="46"/>
      <c r="R7" s="129"/>
      <c r="S7" s="115"/>
      <c r="T7" s="115"/>
      <c r="U7" s="115"/>
      <c r="V7" s="130"/>
      <c r="W7" s="130"/>
      <c r="X7" s="115"/>
      <c r="Y7" s="115"/>
      <c r="Z7" s="115"/>
      <c r="AA7" s="115"/>
      <c r="AB7" s="135"/>
      <c r="AC7" s="136"/>
      <c r="AD7" s="132"/>
      <c r="AE7" s="133"/>
      <c r="AF7" s="132"/>
      <c r="AG7" s="133"/>
      <c r="AH7" s="406"/>
      <c r="AI7" s="407"/>
      <c r="AJ7" s="406"/>
      <c r="AK7" s="406"/>
      <c r="AL7" s="406"/>
      <c r="AM7" s="406"/>
      <c r="AN7" s="406"/>
      <c r="AO7" s="399"/>
    </row>
    <row r="8" spans="2:41" ht="24.95" customHeight="1" x14ac:dyDescent="0.2">
      <c r="B8" s="409"/>
      <c r="C8" s="410"/>
      <c r="D8" s="411"/>
      <c r="E8" s="140"/>
      <c r="F8" s="141"/>
      <c r="G8" s="140"/>
      <c r="H8" s="412"/>
      <c r="I8" s="412"/>
      <c r="J8" s="412"/>
      <c r="K8" s="140"/>
      <c r="L8" s="142"/>
      <c r="M8" s="46"/>
      <c r="N8" s="46"/>
      <c r="O8" s="143"/>
      <c r="P8" s="132"/>
      <c r="Q8" s="46"/>
      <c r="R8" s="144"/>
      <c r="S8" s="140"/>
      <c r="T8" s="140"/>
      <c r="U8" s="140"/>
      <c r="V8" s="145"/>
      <c r="W8" s="145"/>
      <c r="X8" s="140"/>
      <c r="Y8" s="140"/>
      <c r="Z8" s="140"/>
      <c r="AA8" s="140"/>
      <c r="AB8" s="135"/>
      <c r="AC8" s="136"/>
      <c r="AD8" s="132"/>
      <c r="AE8" s="133"/>
      <c r="AF8" s="132"/>
      <c r="AG8" s="133"/>
      <c r="AH8" s="413"/>
      <c r="AI8" s="414"/>
      <c r="AJ8" s="413"/>
      <c r="AK8" s="413"/>
      <c r="AL8" s="413"/>
      <c r="AM8" s="413"/>
      <c r="AN8" s="413"/>
      <c r="AO8" s="399"/>
    </row>
    <row r="9" spans="2:41" ht="17.25" customHeight="1" x14ac:dyDescent="0.2">
      <c r="AH9" s="385"/>
      <c r="AI9" s="385"/>
      <c r="AJ9" s="385"/>
      <c r="AK9" s="385"/>
      <c r="AL9" s="385"/>
      <c r="AM9" s="385"/>
      <c r="AN9" s="385"/>
    </row>
    <row r="10" spans="2:41" ht="24" customHeight="1" x14ac:dyDescent="0.2">
      <c r="B10" s="415" t="s">
        <v>103</v>
      </c>
      <c r="C10" s="416"/>
      <c r="D10" s="417"/>
      <c r="E10" s="151"/>
      <c r="F10" s="152">
        <v>0</v>
      </c>
      <c r="G10" s="152">
        <v>0</v>
      </c>
      <c r="H10" s="153">
        <v>0</v>
      </c>
      <c r="I10" s="153">
        <v>0</v>
      </c>
      <c r="J10" s="153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3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4"/>
      <c r="AD10" s="152">
        <v>0</v>
      </c>
      <c r="AE10" s="152">
        <v>0</v>
      </c>
      <c r="AF10" s="152">
        <v>0</v>
      </c>
      <c r="AG10" s="152">
        <v>0</v>
      </c>
      <c r="AH10" s="418"/>
      <c r="AI10" s="418"/>
      <c r="AJ10" s="419" t="s">
        <v>156</v>
      </c>
      <c r="AK10" s="419" t="s">
        <v>157</v>
      </c>
      <c r="AL10" s="419" t="s">
        <v>156</v>
      </c>
      <c r="AM10" s="419" t="s">
        <v>156</v>
      </c>
      <c r="AN10" s="419" t="s">
        <v>156</v>
      </c>
      <c r="AO10" s="420"/>
    </row>
    <row r="11" spans="2:41" ht="24" customHeight="1" thickBot="1" x14ac:dyDescent="0.25">
      <c r="B11" s="421" t="s">
        <v>106</v>
      </c>
      <c r="C11" s="422"/>
      <c r="D11" s="423"/>
      <c r="E11" s="161"/>
      <c r="F11" s="162">
        <v>0</v>
      </c>
      <c r="G11" s="162">
        <v>0</v>
      </c>
      <c r="H11" s="163">
        <v>0</v>
      </c>
      <c r="I11" s="163">
        <v>0</v>
      </c>
      <c r="J11" s="163">
        <v>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3">
        <v>0</v>
      </c>
      <c r="R11" s="162">
        <v>0</v>
      </c>
      <c r="S11" s="162">
        <v>0</v>
      </c>
      <c r="T11" s="162">
        <v>0</v>
      </c>
      <c r="U11" s="162">
        <v>0</v>
      </c>
      <c r="V11" s="162">
        <v>0</v>
      </c>
      <c r="W11" s="162">
        <v>0</v>
      </c>
      <c r="X11" s="162">
        <v>0</v>
      </c>
      <c r="Y11" s="162">
        <v>0</v>
      </c>
      <c r="Z11" s="162">
        <v>0</v>
      </c>
      <c r="AA11" s="162">
        <v>0</v>
      </c>
      <c r="AB11" s="162">
        <v>0</v>
      </c>
      <c r="AC11" s="164"/>
      <c r="AD11" s="162">
        <v>0</v>
      </c>
      <c r="AE11" s="162">
        <v>0</v>
      </c>
      <c r="AF11" s="162">
        <v>0</v>
      </c>
      <c r="AG11" s="162">
        <v>0</v>
      </c>
      <c r="AH11" s="424"/>
      <c r="AI11" s="424"/>
      <c r="AJ11" s="425" t="s">
        <v>156</v>
      </c>
      <c r="AK11" s="425" t="s">
        <v>156</v>
      </c>
      <c r="AL11" s="425" t="s">
        <v>157</v>
      </c>
      <c r="AM11" s="425" t="s">
        <v>105</v>
      </c>
      <c r="AN11" s="425" t="s">
        <v>156</v>
      </c>
      <c r="AO11" s="420"/>
    </row>
    <row r="12" spans="2:41" ht="24" customHeight="1" thickTop="1" x14ac:dyDescent="0.2">
      <c r="B12" s="426"/>
      <c r="C12" s="427" t="s">
        <v>107</v>
      </c>
      <c r="D12" s="428"/>
      <c r="E12" s="170"/>
      <c r="F12" s="171">
        <v>0</v>
      </c>
      <c r="G12" s="171">
        <v>0</v>
      </c>
      <c r="H12" s="171">
        <v>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0</v>
      </c>
      <c r="W12" s="171">
        <v>0</v>
      </c>
      <c r="X12" s="171">
        <v>0</v>
      </c>
      <c r="Y12" s="171">
        <v>0</v>
      </c>
      <c r="Z12" s="171">
        <v>0</v>
      </c>
      <c r="AA12" s="171">
        <v>0</v>
      </c>
      <c r="AB12" s="171">
        <v>0</v>
      </c>
      <c r="AC12" s="172"/>
      <c r="AD12" s="171">
        <v>0</v>
      </c>
      <c r="AE12" s="171">
        <v>0</v>
      </c>
      <c r="AF12" s="171">
        <v>0</v>
      </c>
      <c r="AG12" s="171">
        <v>0</v>
      </c>
      <c r="AH12" s="429"/>
      <c r="AI12" s="429"/>
      <c r="AJ12" s="430" t="s">
        <v>156</v>
      </c>
      <c r="AK12" s="430" t="s">
        <v>156</v>
      </c>
      <c r="AL12" s="430" t="s">
        <v>157</v>
      </c>
      <c r="AM12" s="430" t="s">
        <v>156</v>
      </c>
      <c r="AN12" s="430" t="s">
        <v>156</v>
      </c>
      <c r="AO12" s="431"/>
    </row>
    <row r="13" spans="2:41" ht="17.25" customHeight="1" x14ac:dyDescent="0.2">
      <c r="E13" s="176"/>
      <c r="F13" s="177"/>
      <c r="G13" s="177"/>
      <c r="H13" s="432"/>
      <c r="I13" s="432"/>
      <c r="J13" s="432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388"/>
      <c r="AI13" s="388"/>
      <c r="AJ13" s="433"/>
      <c r="AK13" s="419"/>
      <c r="AL13" s="419"/>
      <c r="AM13" s="433"/>
      <c r="AN13" s="419"/>
      <c r="AO13" s="434"/>
    </row>
    <row r="14" spans="2:41" ht="24" customHeight="1" x14ac:dyDescent="0.2">
      <c r="B14" s="435"/>
      <c r="C14" s="436" t="s">
        <v>108</v>
      </c>
      <c r="D14" s="436"/>
      <c r="E14" s="151"/>
      <c r="F14" s="152">
        <v>206</v>
      </c>
      <c r="G14" s="152">
        <v>3</v>
      </c>
      <c r="H14" s="153">
        <v>3</v>
      </c>
      <c r="I14" s="153">
        <v>0</v>
      </c>
      <c r="J14" s="153">
        <v>0</v>
      </c>
      <c r="K14" s="152">
        <v>3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3">
        <v>0</v>
      </c>
      <c r="R14" s="152">
        <v>0</v>
      </c>
      <c r="S14" s="152">
        <v>1</v>
      </c>
      <c r="T14" s="152">
        <v>1</v>
      </c>
      <c r="U14" s="152">
        <v>0</v>
      </c>
      <c r="V14" s="152">
        <v>0</v>
      </c>
      <c r="W14" s="152">
        <v>0</v>
      </c>
      <c r="X14" s="152">
        <v>0</v>
      </c>
      <c r="Y14" s="152">
        <v>1</v>
      </c>
      <c r="Z14" s="152">
        <v>0</v>
      </c>
      <c r="AA14" s="152">
        <v>0</v>
      </c>
      <c r="AB14" s="152">
        <v>264</v>
      </c>
      <c r="AC14" s="154"/>
      <c r="AD14" s="152">
        <v>0</v>
      </c>
      <c r="AE14" s="152">
        <v>0</v>
      </c>
      <c r="AF14" s="152">
        <v>0</v>
      </c>
      <c r="AG14" s="152">
        <v>0</v>
      </c>
      <c r="AH14" s="437"/>
      <c r="AI14" s="438"/>
      <c r="AJ14" s="419">
        <f t="shared" ref="AJ14:AJ34" si="0">G14/F14*100</f>
        <v>1.4563106796116505</v>
      </c>
      <c r="AK14" s="419">
        <f>K14/G14*100</f>
        <v>100</v>
      </c>
      <c r="AL14" s="419">
        <f>Q14/F14*100000</f>
        <v>0</v>
      </c>
      <c r="AM14" s="419" t="s">
        <v>156</v>
      </c>
      <c r="AN14" s="419">
        <f>Q14/G14*100</f>
        <v>0</v>
      </c>
      <c r="AO14" s="420"/>
    </row>
    <row r="15" spans="2:41" ht="24" customHeight="1" x14ac:dyDescent="0.2">
      <c r="B15" s="439"/>
      <c r="C15" s="436" t="s">
        <v>109</v>
      </c>
      <c r="D15" s="436"/>
      <c r="E15" s="151"/>
      <c r="F15" s="152">
        <v>61</v>
      </c>
      <c r="G15" s="152">
        <v>3</v>
      </c>
      <c r="H15" s="153">
        <v>3</v>
      </c>
      <c r="I15" s="153">
        <v>0</v>
      </c>
      <c r="J15" s="153">
        <v>0</v>
      </c>
      <c r="K15" s="152">
        <v>3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3">
        <v>0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1</v>
      </c>
      <c r="X15" s="152">
        <v>0</v>
      </c>
      <c r="Y15" s="152">
        <v>2</v>
      </c>
      <c r="Z15" s="152">
        <v>0</v>
      </c>
      <c r="AA15" s="152">
        <v>0</v>
      </c>
      <c r="AB15" s="152">
        <v>56</v>
      </c>
      <c r="AC15" s="154"/>
      <c r="AD15" s="152">
        <v>0</v>
      </c>
      <c r="AE15" s="152">
        <v>0</v>
      </c>
      <c r="AF15" s="152">
        <v>0</v>
      </c>
      <c r="AG15" s="152">
        <v>0</v>
      </c>
      <c r="AH15" s="437"/>
      <c r="AI15" s="438"/>
      <c r="AJ15" s="419">
        <f t="shared" si="0"/>
        <v>4.918032786885246</v>
      </c>
      <c r="AK15" s="419">
        <f t="shared" ref="AK15:AK34" si="1">K15/G15*100</f>
        <v>100</v>
      </c>
      <c r="AL15" s="419">
        <f t="shared" ref="AL15:AL34" si="2">Q15/F15*100000</f>
        <v>0</v>
      </c>
      <c r="AM15" s="419" t="s">
        <v>156</v>
      </c>
      <c r="AN15" s="419">
        <f t="shared" ref="AN15:AN33" si="3">Q15/G15*100</f>
        <v>0</v>
      </c>
      <c r="AO15" s="420"/>
    </row>
    <row r="16" spans="2:41" ht="24" customHeight="1" x14ac:dyDescent="0.2">
      <c r="B16" s="439"/>
      <c r="C16" s="436" t="s">
        <v>110</v>
      </c>
      <c r="D16" s="436"/>
      <c r="E16" s="151"/>
      <c r="F16" s="152">
        <v>126</v>
      </c>
      <c r="G16" s="152">
        <v>5</v>
      </c>
      <c r="H16" s="153">
        <v>5</v>
      </c>
      <c r="I16" s="153">
        <v>0</v>
      </c>
      <c r="J16" s="153">
        <v>0</v>
      </c>
      <c r="K16" s="152">
        <v>4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53">
        <v>0</v>
      </c>
      <c r="R16" s="152">
        <v>0</v>
      </c>
      <c r="S16" s="152">
        <v>0</v>
      </c>
      <c r="T16" s="152">
        <v>0</v>
      </c>
      <c r="U16" s="152">
        <v>0</v>
      </c>
      <c r="V16" s="152">
        <v>0</v>
      </c>
      <c r="W16" s="152">
        <v>1</v>
      </c>
      <c r="X16" s="152">
        <v>0</v>
      </c>
      <c r="Y16" s="152">
        <v>3</v>
      </c>
      <c r="Z16" s="152">
        <v>1</v>
      </c>
      <c r="AA16" s="152">
        <v>0</v>
      </c>
      <c r="AB16" s="152">
        <v>156</v>
      </c>
      <c r="AC16" s="154"/>
      <c r="AD16" s="152">
        <v>0</v>
      </c>
      <c r="AE16" s="152">
        <v>0</v>
      </c>
      <c r="AF16" s="152">
        <v>0</v>
      </c>
      <c r="AG16" s="152">
        <v>0</v>
      </c>
      <c r="AH16" s="437"/>
      <c r="AI16" s="438"/>
      <c r="AJ16" s="419">
        <f t="shared" si="0"/>
        <v>3.9682539682539679</v>
      </c>
      <c r="AK16" s="419">
        <f t="shared" si="1"/>
        <v>80</v>
      </c>
      <c r="AL16" s="419">
        <f t="shared" si="2"/>
        <v>0</v>
      </c>
      <c r="AM16" s="419" t="s">
        <v>156</v>
      </c>
      <c r="AN16" s="419">
        <f t="shared" si="3"/>
        <v>0</v>
      </c>
      <c r="AO16" s="420"/>
    </row>
    <row r="17" spans="2:41" ht="24" customHeight="1" x14ac:dyDescent="0.2">
      <c r="B17" s="439"/>
      <c r="C17" s="436" t="s">
        <v>111</v>
      </c>
      <c r="D17" s="436"/>
      <c r="E17" s="151"/>
      <c r="F17" s="152">
        <v>121</v>
      </c>
      <c r="G17" s="152">
        <v>13</v>
      </c>
      <c r="H17" s="153">
        <v>13</v>
      </c>
      <c r="I17" s="153">
        <v>0</v>
      </c>
      <c r="J17" s="153">
        <v>0</v>
      </c>
      <c r="K17" s="152">
        <v>12</v>
      </c>
      <c r="L17" s="152">
        <v>3</v>
      </c>
      <c r="M17" s="152">
        <v>1</v>
      </c>
      <c r="N17" s="152">
        <v>0</v>
      </c>
      <c r="O17" s="152">
        <v>0</v>
      </c>
      <c r="P17" s="152">
        <v>0</v>
      </c>
      <c r="Q17" s="153">
        <v>1</v>
      </c>
      <c r="R17" s="152">
        <v>0</v>
      </c>
      <c r="S17" s="152">
        <v>1</v>
      </c>
      <c r="T17" s="152">
        <v>1</v>
      </c>
      <c r="U17" s="152">
        <v>0</v>
      </c>
      <c r="V17" s="152">
        <v>0</v>
      </c>
      <c r="W17" s="152">
        <v>2</v>
      </c>
      <c r="X17" s="152">
        <v>0</v>
      </c>
      <c r="Y17" s="152">
        <v>4</v>
      </c>
      <c r="Z17" s="152">
        <v>1</v>
      </c>
      <c r="AA17" s="152">
        <v>0</v>
      </c>
      <c r="AB17" s="152">
        <v>144</v>
      </c>
      <c r="AC17" s="154"/>
      <c r="AD17" s="152">
        <v>0</v>
      </c>
      <c r="AE17" s="152">
        <v>0</v>
      </c>
      <c r="AF17" s="152">
        <v>0</v>
      </c>
      <c r="AG17" s="152">
        <v>0</v>
      </c>
      <c r="AH17" s="437"/>
      <c r="AI17" s="438"/>
      <c r="AJ17" s="419">
        <f t="shared" si="0"/>
        <v>10.743801652892563</v>
      </c>
      <c r="AK17" s="419">
        <f t="shared" si="1"/>
        <v>92.307692307692307</v>
      </c>
      <c r="AL17" s="419">
        <f t="shared" si="2"/>
        <v>826.44628099173553</v>
      </c>
      <c r="AM17" s="419">
        <f t="shared" ref="AM17:AM34" si="4">N17/Q17*100</f>
        <v>0</v>
      </c>
      <c r="AN17" s="419">
        <f t="shared" si="3"/>
        <v>7.6923076923076925</v>
      </c>
      <c r="AO17" s="420"/>
    </row>
    <row r="18" spans="2:41" ht="24" customHeight="1" x14ac:dyDescent="0.2">
      <c r="B18" s="440" t="s">
        <v>112</v>
      </c>
      <c r="C18" s="436" t="s">
        <v>113</v>
      </c>
      <c r="D18" s="436"/>
      <c r="E18" s="151"/>
      <c r="F18" s="152">
        <v>299</v>
      </c>
      <c r="G18" s="152">
        <v>25</v>
      </c>
      <c r="H18" s="153">
        <v>25</v>
      </c>
      <c r="I18" s="153">
        <v>2</v>
      </c>
      <c r="J18" s="153">
        <v>0</v>
      </c>
      <c r="K18" s="152">
        <v>24</v>
      </c>
      <c r="L18" s="152">
        <v>7</v>
      </c>
      <c r="M18" s="152">
        <v>0</v>
      </c>
      <c r="N18" s="152">
        <v>1</v>
      </c>
      <c r="O18" s="152">
        <v>1</v>
      </c>
      <c r="P18" s="152">
        <v>1</v>
      </c>
      <c r="Q18" s="153">
        <v>2</v>
      </c>
      <c r="R18" s="152">
        <v>0</v>
      </c>
      <c r="S18" s="152">
        <v>3</v>
      </c>
      <c r="T18" s="152">
        <v>3</v>
      </c>
      <c r="U18" s="152">
        <v>0</v>
      </c>
      <c r="V18" s="152">
        <v>0</v>
      </c>
      <c r="W18" s="152">
        <v>1</v>
      </c>
      <c r="X18" s="152">
        <v>0</v>
      </c>
      <c r="Y18" s="152">
        <v>6</v>
      </c>
      <c r="Z18" s="152">
        <v>1</v>
      </c>
      <c r="AA18" s="152">
        <v>2</v>
      </c>
      <c r="AB18" s="152">
        <v>581</v>
      </c>
      <c r="AC18" s="154"/>
      <c r="AD18" s="152">
        <v>0</v>
      </c>
      <c r="AE18" s="152">
        <v>0</v>
      </c>
      <c r="AF18" s="152">
        <v>0</v>
      </c>
      <c r="AG18" s="152">
        <v>0</v>
      </c>
      <c r="AH18" s="437"/>
      <c r="AI18" s="438"/>
      <c r="AJ18" s="419">
        <f t="shared" si="0"/>
        <v>8.3612040133779271</v>
      </c>
      <c r="AK18" s="419">
        <f t="shared" si="1"/>
        <v>96</v>
      </c>
      <c r="AL18" s="419">
        <f t="shared" si="2"/>
        <v>668.89632107023408</v>
      </c>
      <c r="AM18" s="419">
        <f t="shared" si="4"/>
        <v>50</v>
      </c>
      <c r="AN18" s="419">
        <f t="shared" si="3"/>
        <v>8</v>
      </c>
      <c r="AO18" s="420"/>
    </row>
    <row r="19" spans="2:41" ht="24" customHeight="1" x14ac:dyDescent="0.2">
      <c r="B19" s="439"/>
      <c r="C19" s="436" t="s">
        <v>114</v>
      </c>
      <c r="D19" s="436"/>
      <c r="E19" s="151"/>
      <c r="F19" s="152">
        <v>698</v>
      </c>
      <c r="G19" s="152">
        <v>90</v>
      </c>
      <c r="H19" s="153">
        <v>89</v>
      </c>
      <c r="I19" s="153">
        <v>0</v>
      </c>
      <c r="J19" s="153">
        <v>0</v>
      </c>
      <c r="K19" s="152">
        <v>83</v>
      </c>
      <c r="L19" s="152">
        <v>19</v>
      </c>
      <c r="M19" s="152">
        <v>3</v>
      </c>
      <c r="N19" s="152">
        <v>9</v>
      </c>
      <c r="O19" s="152">
        <v>6</v>
      </c>
      <c r="P19" s="152">
        <v>1</v>
      </c>
      <c r="Q19" s="153">
        <v>13</v>
      </c>
      <c r="R19" s="152">
        <v>0</v>
      </c>
      <c r="S19" s="152">
        <v>14</v>
      </c>
      <c r="T19" s="152">
        <v>6</v>
      </c>
      <c r="U19" s="152">
        <v>1</v>
      </c>
      <c r="V19" s="152">
        <v>0</v>
      </c>
      <c r="W19" s="152">
        <v>10</v>
      </c>
      <c r="X19" s="152">
        <v>2</v>
      </c>
      <c r="Y19" s="152">
        <v>14</v>
      </c>
      <c r="Z19" s="152">
        <v>7</v>
      </c>
      <c r="AA19" s="152">
        <v>4</v>
      </c>
      <c r="AB19" s="152">
        <v>756</v>
      </c>
      <c r="AC19" s="154"/>
      <c r="AD19" s="152">
        <v>0</v>
      </c>
      <c r="AE19" s="152">
        <v>0</v>
      </c>
      <c r="AF19" s="152">
        <v>0</v>
      </c>
      <c r="AG19" s="152">
        <v>0</v>
      </c>
      <c r="AH19" s="437"/>
      <c r="AI19" s="438"/>
      <c r="AJ19" s="419">
        <f t="shared" si="0"/>
        <v>12.893982808022923</v>
      </c>
      <c r="AK19" s="419">
        <f t="shared" si="1"/>
        <v>92.222222222222229</v>
      </c>
      <c r="AL19" s="419">
        <f t="shared" si="2"/>
        <v>1862.464183381089</v>
      </c>
      <c r="AM19" s="419">
        <f t="shared" si="4"/>
        <v>69.230769230769226</v>
      </c>
      <c r="AN19" s="419">
        <f t="shared" si="3"/>
        <v>14.444444444444443</v>
      </c>
      <c r="AO19" s="420"/>
    </row>
    <row r="20" spans="2:41" ht="24" customHeight="1" x14ac:dyDescent="0.2">
      <c r="B20" s="439"/>
      <c r="C20" s="436" t="s">
        <v>115</v>
      </c>
      <c r="D20" s="436"/>
      <c r="E20" s="151"/>
      <c r="F20" s="152">
        <v>409</v>
      </c>
      <c r="G20" s="152">
        <v>46</v>
      </c>
      <c r="H20" s="153">
        <v>46</v>
      </c>
      <c r="I20" s="153">
        <v>0</v>
      </c>
      <c r="J20" s="153">
        <v>0</v>
      </c>
      <c r="K20" s="152">
        <v>40</v>
      </c>
      <c r="L20" s="152">
        <v>9</v>
      </c>
      <c r="M20" s="152">
        <v>3</v>
      </c>
      <c r="N20" s="152">
        <v>2</v>
      </c>
      <c r="O20" s="152">
        <v>2</v>
      </c>
      <c r="P20" s="152">
        <v>5</v>
      </c>
      <c r="Q20" s="153">
        <v>10</v>
      </c>
      <c r="R20" s="152">
        <v>1</v>
      </c>
      <c r="S20" s="152">
        <v>6</v>
      </c>
      <c r="T20" s="152">
        <v>2</v>
      </c>
      <c r="U20" s="152">
        <v>0</v>
      </c>
      <c r="V20" s="152">
        <v>0</v>
      </c>
      <c r="W20" s="152">
        <v>5</v>
      </c>
      <c r="X20" s="152">
        <v>0</v>
      </c>
      <c r="Y20" s="152">
        <v>7</v>
      </c>
      <c r="Z20" s="152">
        <v>6</v>
      </c>
      <c r="AA20" s="152">
        <v>0</v>
      </c>
      <c r="AB20" s="152">
        <v>429</v>
      </c>
      <c r="AC20" s="154"/>
      <c r="AD20" s="152">
        <v>0</v>
      </c>
      <c r="AE20" s="152">
        <v>0</v>
      </c>
      <c r="AF20" s="152">
        <v>0</v>
      </c>
      <c r="AG20" s="152">
        <v>0</v>
      </c>
      <c r="AH20" s="437"/>
      <c r="AI20" s="438"/>
      <c r="AJ20" s="419">
        <f t="shared" si="0"/>
        <v>11.246943765281173</v>
      </c>
      <c r="AK20" s="419">
        <f t="shared" si="1"/>
        <v>86.956521739130437</v>
      </c>
      <c r="AL20" s="419">
        <f t="shared" si="2"/>
        <v>2444.9877750611249</v>
      </c>
      <c r="AM20" s="419">
        <f t="shared" si="4"/>
        <v>20</v>
      </c>
      <c r="AN20" s="419">
        <f>Q20/G20*100</f>
        <v>21.739130434782609</v>
      </c>
      <c r="AO20" s="420"/>
    </row>
    <row r="21" spans="2:41" ht="24" customHeight="1" x14ac:dyDescent="0.2">
      <c r="B21" s="439"/>
      <c r="C21" s="436" t="s">
        <v>116</v>
      </c>
      <c r="D21" s="436"/>
      <c r="E21" s="151"/>
      <c r="F21" s="152">
        <v>292</v>
      </c>
      <c r="G21" s="152">
        <v>37</v>
      </c>
      <c r="H21" s="153">
        <v>37</v>
      </c>
      <c r="I21" s="153">
        <v>0</v>
      </c>
      <c r="J21" s="153">
        <v>0</v>
      </c>
      <c r="K21" s="152">
        <v>36</v>
      </c>
      <c r="L21" s="152">
        <v>6</v>
      </c>
      <c r="M21" s="152">
        <v>5</v>
      </c>
      <c r="N21" s="152">
        <v>5</v>
      </c>
      <c r="O21" s="152">
        <v>3</v>
      </c>
      <c r="P21" s="152">
        <v>3</v>
      </c>
      <c r="Q21" s="153">
        <v>13</v>
      </c>
      <c r="R21" s="152">
        <v>0</v>
      </c>
      <c r="S21" s="152">
        <v>4</v>
      </c>
      <c r="T21" s="152">
        <v>1</v>
      </c>
      <c r="U21" s="152">
        <v>1</v>
      </c>
      <c r="V21" s="152">
        <v>0</v>
      </c>
      <c r="W21" s="152">
        <v>4</v>
      </c>
      <c r="X21" s="152">
        <v>0</v>
      </c>
      <c r="Y21" s="152">
        <v>7</v>
      </c>
      <c r="Z21" s="152">
        <v>1</v>
      </c>
      <c r="AA21" s="152">
        <v>0</v>
      </c>
      <c r="AB21" s="152">
        <v>304</v>
      </c>
      <c r="AC21" s="154"/>
      <c r="AD21" s="152">
        <v>0</v>
      </c>
      <c r="AE21" s="152">
        <v>0</v>
      </c>
      <c r="AF21" s="152">
        <v>0</v>
      </c>
      <c r="AG21" s="152">
        <v>0</v>
      </c>
      <c r="AH21" s="437"/>
      <c r="AI21" s="438"/>
      <c r="AJ21" s="419">
        <f t="shared" si="0"/>
        <v>12.671232876712329</v>
      </c>
      <c r="AK21" s="419">
        <f t="shared" si="1"/>
        <v>97.297297297297305</v>
      </c>
      <c r="AL21" s="419">
        <f t="shared" si="2"/>
        <v>4452.0547945205481</v>
      </c>
      <c r="AM21" s="419">
        <f t="shared" si="4"/>
        <v>38.461538461538467</v>
      </c>
      <c r="AN21" s="419">
        <f t="shared" si="3"/>
        <v>35.135135135135137</v>
      </c>
      <c r="AO21" s="420"/>
    </row>
    <row r="22" spans="2:41" ht="24" customHeight="1" thickBot="1" x14ac:dyDescent="0.25">
      <c r="B22" s="439"/>
      <c r="C22" s="441" t="s">
        <v>117</v>
      </c>
      <c r="D22" s="442"/>
      <c r="E22" s="186"/>
      <c r="F22" s="187">
        <v>206</v>
      </c>
      <c r="G22" s="187">
        <v>31</v>
      </c>
      <c r="H22" s="188">
        <v>31</v>
      </c>
      <c r="I22" s="188">
        <v>1</v>
      </c>
      <c r="J22" s="188">
        <v>0</v>
      </c>
      <c r="K22" s="187">
        <v>29</v>
      </c>
      <c r="L22" s="187">
        <v>6</v>
      </c>
      <c r="M22" s="187">
        <v>3</v>
      </c>
      <c r="N22" s="187">
        <v>4</v>
      </c>
      <c r="O22" s="187">
        <v>3</v>
      </c>
      <c r="P22" s="187">
        <v>2</v>
      </c>
      <c r="Q22" s="188">
        <v>9</v>
      </c>
      <c r="R22" s="187">
        <v>0</v>
      </c>
      <c r="S22" s="187">
        <v>5</v>
      </c>
      <c r="T22" s="187">
        <v>2</v>
      </c>
      <c r="U22" s="187">
        <v>0</v>
      </c>
      <c r="V22" s="187">
        <v>0</v>
      </c>
      <c r="W22" s="187">
        <v>0</v>
      </c>
      <c r="X22" s="187">
        <v>0</v>
      </c>
      <c r="Y22" s="187">
        <v>6</v>
      </c>
      <c r="Z22" s="187">
        <v>2</v>
      </c>
      <c r="AA22" s="187">
        <v>1</v>
      </c>
      <c r="AB22" s="187">
        <v>218</v>
      </c>
      <c r="AC22" s="189"/>
      <c r="AD22" s="187">
        <v>0</v>
      </c>
      <c r="AE22" s="187">
        <v>0</v>
      </c>
      <c r="AF22" s="187">
        <v>0</v>
      </c>
      <c r="AG22" s="187">
        <v>0</v>
      </c>
      <c r="AH22" s="443"/>
      <c r="AI22" s="444"/>
      <c r="AJ22" s="445">
        <f t="shared" si="0"/>
        <v>15.048543689320388</v>
      </c>
      <c r="AK22" s="445">
        <f>K22/G22*100</f>
        <v>93.548387096774192</v>
      </c>
      <c r="AL22" s="445">
        <f>Q22/F22*100000</f>
        <v>4368.9320388349515</v>
      </c>
      <c r="AM22" s="445">
        <f>N22/Q22*100</f>
        <v>44.444444444444443</v>
      </c>
      <c r="AN22" s="445">
        <f t="shared" si="3"/>
        <v>29.032258064516132</v>
      </c>
      <c r="AO22" s="420"/>
    </row>
    <row r="23" spans="2:41" ht="24" customHeight="1" thickBot="1" x14ac:dyDescent="0.25">
      <c r="B23" s="446"/>
      <c r="C23" s="447" t="s">
        <v>118</v>
      </c>
      <c r="D23" s="448"/>
      <c r="E23" s="196"/>
      <c r="F23" s="197">
        <v>2418</v>
      </c>
      <c r="G23" s="197">
        <v>253</v>
      </c>
      <c r="H23" s="197">
        <v>252</v>
      </c>
      <c r="I23" s="197">
        <v>3</v>
      </c>
      <c r="J23" s="197">
        <v>0</v>
      </c>
      <c r="K23" s="197">
        <v>234</v>
      </c>
      <c r="L23" s="197">
        <v>50</v>
      </c>
      <c r="M23" s="197">
        <v>15</v>
      </c>
      <c r="N23" s="197">
        <v>21</v>
      </c>
      <c r="O23" s="197">
        <v>15</v>
      </c>
      <c r="P23" s="197">
        <v>12</v>
      </c>
      <c r="Q23" s="197">
        <v>48</v>
      </c>
      <c r="R23" s="197">
        <v>1</v>
      </c>
      <c r="S23" s="197">
        <v>34</v>
      </c>
      <c r="T23" s="197">
        <v>16</v>
      </c>
      <c r="U23" s="197">
        <v>2</v>
      </c>
      <c r="V23" s="197">
        <v>0</v>
      </c>
      <c r="W23" s="197">
        <v>24</v>
      </c>
      <c r="X23" s="197">
        <v>2</v>
      </c>
      <c r="Y23" s="197">
        <v>50</v>
      </c>
      <c r="Z23" s="197">
        <v>19</v>
      </c>
      <c r="AA23" s="197">
        <v>7</v>
      </c>
      <c r="AB23" s="197">
        <v>2908</v>
      </c>
      <c r="AC23" s="198"/>
      <c r="AD23" s="197">
        <v>0</v>
      </c>
      <c r="AE23" s="197">
        <v>0</v>
      </c>
      <c r="AF23" s="197">
        <v>0</v>
      </c>
      <c r="AG23" s="197">
        <v>0</v>
      </c>
      <c r="AH23" s="449"/>
      <c r="AI23" s="450"/>
      <c r="AJ23" s="451">
        <f t="shared" si="0"/>
        <v>10.463192721257238</v>
      </c>
      <c r="AK23" s="451">
        <f t="shared" si="1"/>
        <v>92.490118577075094</v>
      </c>
      <c r="AL23" s="451">
        <f t="shared" si="2"/>
        <v>1985.1116625310174</v>
      </c>
      <c r="AM23" s="451">
        <f t="shared" si="4"/>
        <v>43.75</v>
      </c>
      <c r="AN23" s="451">
        <f t="shared" si="3"/>
        <v>18.972332015810274</v>
      </c>
      <c r="AO23" s="431"/>
    </row>
    <row r="24" spans="2:41" ht="24" customHeight="1" thickTop="1" x14ac:dyDescent="0.2">
      <c r="B24" s="439"/>
      <c r="C24" s="452" t="s">
        <v>108</v>
      </c>
      <c r="D24" s="452"/>
      <c r="E24" s="203"/>
      <c r="F24" s="204">
        <v>584</v>
      </c>
      <c r="G24" s="204">
        <v>11</v>
      </c>
      <c r="H24" s="171">
        <v>11</v>
      </c>
      <c r="I24" s="171">
        <v>0</v>
      </c>
      <c r="J24" s="171">
        <v>0</v>
      </c>
      <c r="K24" s="204">
        <v>11</v>
      </c>
      <c r="L24" s="204">
        <v>4</v>
      </c>
      <c r="M24" s="204">
        <v>0</v>
      </c>
      <c r="N24" s="204">
        <v>0</v>
      </c>
      <c r="O24" s="204">
        <v>0</v>
      </c>
      <c r="P24" s="204">
        <v>0</v>
      </c>
      <c r="Q24" s="171">
        <v>0</v>
      </c>
      <c r="R24" s="204">
        <v>0</v>
      </c>
      <c r="S24" s="204">
        <v>5</v>
      </c>
      <c r="T24" s="204">
        <v>0</v>
      </c>
      <c r="U24" s="204">
        <v>0</v>
      </c>
      <c r="V24" s="204">
        <v>0</v>
      </c>
      <c r="W24" s="204">
        <v>0</v>
      </c>
      <c r="X24" s="204">
        <v>1</v>
      </c>
      <c r="Y24" s="204">
        <v>1</v>
      </c>
      <c r="Z24" s="204">
        <v>0</v>
      </c>
      <c r="AA24" s="204">
        <v>0</v>
      </c>
      <c r="AB24" s="204">
        <v>756</v>
      </c>
      <c r="AC24" s="205"/>
      <c r="AD24" s="204">
        <v>0</v>
      </c>
      <c r="AE24" s="204">
        <v>0</v>
      </c>
      <c r="AF24" s="204">
        <v>0</v>
      </c>
      <c r="AG24" s="204">
        <v>0</v>
      </c>
      <c r="AH24" s="453"/>
      <c r="AI24" s="454"/>
      <c r="AJ24" s="430">
        <f t="shared" si="0"/>
        <v>1.8835616438356164</v>
      </c>
      <c r="AK24" s="430">
        <f t="shared" si="1"/>
        <v>100</v>
      </c>
      <c r="AL24" s="430">
        <f t="shared" si="2"/>
        <v>0</v>
      </c>
      <c r="AM24" s="455" t="s">
        <v>156</v>
      </c>
      <c r="AN24" s="430">
        <f t="shared" si="3"/>
        <v>0</v>
      </c>
      <c r="AO24" s="420"/>
    </row>
    <row r="25" spans="2:41" ht="24" customHeight="1" x14ac:dyDescent="0.2">
      <c r="B25" s="439"/>
      <c r="C25" s="436" t="s">
        <v>109</v>
      </c>
      <c r="D25" s="436"/>
      <c r="E25" s="151"/>
      <c r="F25" s="152">
        <v>204</v>
      </c>
      <c r="G25" s="152">
        <v>6</v>
      </c>
      <c r="H25" s="153">
        <v>6</v>
      </c>
      <c r="I25" s="153">
        <v>0</v>
      </c>
      <c r="J25" s="153">
        <v>0</v>
      </c>
      <c r="K25" s="152">
        <v>6</v>
      </c>
      <c r="L25" s="152">
        <v>3</v>
      </c>
      <c r="M25" s="152">
        <v>0</v>
      </c>
      <c r="N25" s="152">
        <v>0</v>
      </c>
      <c r="O25" s="152">
        <v>0</v>
      </c>
      <c r="P25" s="152">
        <v>0</v>
      </c>
      <c r="Q25" s="153">
        <v>0</v>
      </c>
      <c r="R25" s="152">
        <v>0</v>
      </c>
      <c r="S25" s="152">
        <v>1</v>
      </c>
      <c r="T25" s="152">
        <v>0</v>
      </c>
      <c r="U25" s="152">
        <v>0</v>
      </c>
      <c r="V25" s="152">
        <v>0</v>
      </c>
      <c r="W25" s="152">
        <v>0</v>
      </c>
      <c r="X25" s="152">
        <v>1</v>
      </c>
      <c r="Y25" s="152">
        <v>1</v>
      </c>
      <c r="Z25" s="152">
        <v>0</v>
      </c>
      <c r="AA25" s="152">
        <v>0</v>
      </c>
      <c r="AB25" s="152">
        <v>187</v>
      </c>
      <c r="AC25" s="154"/>
      <c r="AD25" s="152">
        <v>0</v>
      </c>
      <c r="AE25" s="152">
        <v>0</v>
      </c>
      <c r="AF25" s="152">
        <v>0</v>
      </c>
      <c r="AG25" s="152">
        <v>0</v>
      </c>
      <c r="AH25" s="437"/>
      <c r="AI25" s="438"/>
      <c r="AJ25" s="419">
        <f t="shared" si="0"/>
        <v>2.9411764705882351</v>
      </c>
      <c r="AK25" s="419">
        <f t="shared" si="1"/>
        <v>100</v>
      </c>
      <c r="AL25" s="419">
        <f t="shared" si="2"/>
        <v>0</v>
      </c>
      <c r="AM25" s="430" t="s">
        <v>156</v>
      </c>
      <c r="AN25" s="419">
        <f>Q25/G25*100</f>
        <v>0</v>
      </c>
      <c r="AO25" s="420"/>
    </row>
    <row r="26" spans="2:41" ht="24" customHeight="1" x14ac:dyDescent="0.2">
      <c r="B26" s="439"/>
      <c r="C26" s="436" t="s">
        <v>110</v>
      </c>
      <c r="D26" s="436"/>
      <c r="E26" s="151"/>
      <c r="F26" s="152">
        <v>483</v>
      </c>
      <c r="G26" s="152">
        <v>16</v>
      </c>
      <c r="H26" s="153">
        <v>16</v>
      </c>
      <c r="I26" s="153">
        <v>0</v>
      </c>
      <c r="J26" s="153">
        <v>0</v>
      </c>
      <c r="K26" s="152">
        <v>15</v>
      </c>
      <c r="L26" s="152">
        <v>4</v>
      </c>
      <c r="M26" s="152">
        <v>0</v>
      </c>
      <c r="N26" s="152">
        <v>0</v>
      </c>
      <c r="O26" s="152">
        <v>0</v>
      </c>
      <c r="P26" s="152">
        <v>0</v>
      </c>
      <c r="Q26" s="153">
        <v>0</v>
      </c>
      <c r="R26" s="152">
        <v>0</v>
      </c>
      <c r="S26" s="152">
        <v>9</v>
      </c>
      <c r="T26" s="152">
        <v>0</v>
      </c>
      <c r="U26" s="152">
        <v>0</v>
      </c>
      <c r="V26" s="152">
        <v>0</v>
      </c>
      <c r="W26" s="152">
        <v>0</v>
      </c>
      <c r="X26" s="152">
        <v>0</v>
      </c>
      <c r="Y26" s="152">
        <v>2</v>
      </c>
      <c r="Z26" s="152">
        <v>1</v>
      </c>
      <c r="AA26" s="152">
        <v>0</v>
      </c>
      <c r="AB26" s="152">
        <v>463</v>
      </c>
      <c r="AC26" s="154"/>
      <c r="AD26" s="152">
        <v>0</v>
      </c>
      <c r="AE26" s="152">
        <v>0</v>
      </c>
      <c r="AF26" s="152">
        <v>0</v>
      </c>
      <c r="AG26" s="152">
        <v>0</v>
      </c>
      <c r="AH26" s="437"/>
      <c r="AI26" s="438"/>
      <c r="AJ26" s="419">
        <f t="shared" si="0"/>
        <v>3.3126293995859215</v>
      </c>
      <c r="AK26" s="419">
        <f t="shared" si="1"/>
        <v>93.75</v>
      </c>
      <c r="AL26" s="419">
        <f t="shared" si="2"/>
        <v>0</v>
      </c>
      <c r="AM26" s="419" t="s">
        <v>156</v>
      </c>
      <c r="AN26" s="419">
        <f t="shared" si="3"/>
        <v>0</v>
      </c>
      <c r="AO26" s="420"/>
    </row>
    <row r="27" spans="2:41" ht="24" customHeight="1" x14ac:dyDescent="0.2">
      <c r="B27" s="439"/>
      <c r="C27" s="436" t="s">
        <v>111</v>
      </c>
      <c r="D27" s="436"/>
      <c r="E27" s="151"/>
      <c r="F27" s="152">
        <v>358</v>
      </c>
      <c r="G27" s="152">
        <v>16</v>
      </c>
      <c r="H27" s="153">
        <v>16</v>
      </c>
      <c r="I27" s="153">
        <v>0</v>
      </c>
      <c r="J27" s="153">
        <v>0</v>
      </c>
      <c r="K27" s="152">
        <v>14</v>
      </c>
      <c r="L27" s="152">
        <v>3</v>
      </c>
      <c r="M27" s="152">
        <v>0</v>
      </c>
      <c r="N27" s="152">
        <v>0</v>
      </c>
      <c r="O27" s="152">
        <v>0</v>
      </c>
      <c r="P27" s="152">
        <v>0</v>
      </c>
      <c r="Q27" s="153">
        <v>0</v>
      </c>
      <c r="R27" s="152">
        <v>0</v>
      </c>
      <c r="S27" s="152">
        <v>3</v>
      </c>
      <c r="T27" s="152">
        <v>1</v>
      </c>
      <c r="U27" s="152">
        <v>0</v>
      </c>
      <c r="V27" s="152">
        <v>0</v>
      </c>
      <c r="W27" s="152">
        <v>1</v>
      </c>
      <c r="X27" s="152">
        <v>1</v>
      </c>
      <c r="Y27" s="152">
        <v>5</v>
      </c>
      <c r="Z27" s="152">
        <v>2</v>
      </c>
      <c r="AA27" s="152">
        <v>0</v>
      </c>
      <c r="AB27" s="152">
        <v>408</v>
      </c>
      <c r="AC27" s="154"/>
      <c r="AD27" s="152">
        <v>0</v>
      </c>
      <c r="AE27" s="152">
        <v>0</v>
      </c>
      <c r="AF27" s="152">
        <v>0</v>
      </c>
      <c r="AG27" s="152">
        <v>0</v>
      </c>
      <c r="AH27" s="437"/>
      <c r="AI27" s="438"/>
      <c r="AJ27" s="419">
        <f t="shared" si="0"/>
        <v>4.4692737430167595</v>
      </c>
      <c r="AK27" s="419">
        <f t="shared" si="1"/>
        <v>87.5</v>
      </c>
      <c r="AL27" s="419">
        <f t="shared" si="2"/>
        <v>0</v>
      </c>
      <c r="AM27" s="419" t="s">
        <v>156</v>
      </c>
      <c r="AN27" s="419">
        <f t="shared" si="3"/>
        <v>0</v>
      </c>
      <c r="AO27" s="420"/>
    </row>
    <row r="28" spans="2:41" ht="24" customHeight="1" x14ac:dyDescent="0.2">
      <c r="B28" s="440" t="s">
        <v>119</v>
      </c>
      <c r="C28" s="436" t="s">
        <v>113</v>
      </c>
      <c r="D28" s="436"/>
      <c r="E28" s="151"/>
      <c r="F28" s="152">
        <v>543</v>
      </c>
      <c r="G28" s="152">
        <v>43</v>
      </c>
      <c r="H28" s="153">
        <v>43</v>
      </c>
      <c r="I28" s="153">
        <v>0</v>
      </c>
      <c r="J28" s="153">
        <v>0</v>
      </c>
      <c r="K28" s="152">
        <v>41</v>
      </c>
      <c r="L28" s="152">
        <v>19</v>
      </c>
      <c r="M28" s="152">
        <v>2</v>
      </c>
      <c r="N28" s="152">
        <v>2</v>
      </c>
      <c r="O28" s="152">
        <v>2</v>
      </c>
      <c r="P28" s="152">
        <v>1</v>
      </c>
      <c r="Q28" s="153">
        <v>5</v>
      </c>
      <c r="R28" s="152">
        <v>0</v>
      </c>
      <c r="S28" s="152">
        <v>8</v>
      </c>
      <c r="T28" s="152">
        <v>2</v>
      </c>
      <c r="U28" s="152">
        <v>0</v>
      </c>
      <c r="V28" s="152">
        <v>0</v>
      </c>
      <c r="W28" s="152">
        <v>4</v>
      </c>
      <c r="X28" s="152">
        <v>0</v>
      </c>
      <c r="Y28" s="152">
        <v>3</v>
      </c>
      <c r="Z28" s="152">
        <v>2</v>
      </c>
      <c r="AA28" s="152">
        <v>0</v>
      </c>
      <c r="AB28" s="152">
        <v>833</v>
      </c>
      <c r="AC28" s="154"/>
      <c r="AD28" s="152">
        <v>0</v>
      </c>
      <c r="AE28" s="152">
        <v>0</v>
      </c>
      <c r="AF28" s="152">
        <v>0</v>
      </c>
      <c r="AG28" s="152">
        <v>0</v>
      </c>
      <c r="AH28" s="437"/>
      <c r="AI28" s="438"/>
      <c r="AJ28" s="419">
        <f t="shared" si="0"/>
        <v>7.9189686924493561</v>
      </c>
      <c r="AK28" s="419">
        <f t="shared" si="1"/>
        <v>95.348837209302332</v>
      </c>
      <c r="AL28" s="419">
        <f t="shared" si="2"/>
        <v>920.81031307550654</v>
      </c>
      <c r="AM28" s="419">
        <f t="shared" si="4"/>
        <v>40</v>
      </c>
      <c r="AN28" s="419">
        <f t="shared" si="3"/>
        <v>11.627906976744185</v>
      </c>
      <c r="AO28" s="420"/>
    </row>
    <row r="29" spans="2:41" ht="24" customHeight="1" x14ac:dyDescent="0.2">
      <c r="B29" s="439"/>
      <c r="C29" s="436" t="s">
        <v>114</v>
      </c>
      <c r="D29" s="436"/>
      <c r="E29" s="151"/>
      <c r="F29" s="152">
        <v>696</v>
      </c>
      <c r="G29" s="152">
        <v>57</v>
      </c>
      <c r="H29" s="153">
        <v>57</v>
      </c>
      <c r="I29" s="153">
        <v>0</v>
      </c>
      <c r="J29" s="153">
        <v>0</v>
      </c>
      <c r="K29" s="152">
        <v>51</v>
      </c>
      <c r="L29" s="152">
        <v>23</v>
      </c>
      <c r="M29" s="152">
        <v>2</v>
      </c>
      <c r="N29" s="152">
        <v>1</v>
      </c>
      <c r="O29" s="152">
        <v>0</v>
      </c>
      <c r="P29" s="152">
        <v>1</v>
      </c>
      <c r="Q29" s="153">
        <v>4</v>
      </c>
      <c r="R29" s="152">
        <v>1</v>
      </c>
      <c r="S29" s="152">
        <v>6</v>
      </c>
      <c r="T29" s="152">
        <v>5</v>
      </c>
      <c r="U29" s="152">
        <v>0</v>
      </c>
      <c r="V29" s="152">
        <v>1</v>
      </c>
      <c r="W29" s="152">
        <v>1</v>
      </c>
      <c r="X29" s="152">
        <v>1</v>
      </c>
      <c r="Y29" s="152">
        <v>9</v>
      </c>
      <c r="Z29" s="152">
        <v>6</v>
      </c>
      <c r="AA29" s="152">
        <v>0</v>
      </c>
      <c r="AB29" s="152">
        <v>788</v>
      </c>
      <c r="AC29" s="154"/>
      <c r="AD29" s="152">
        <v>0</v>
      </c>
      <c r="AE29" s="152">
        <v>0</v>
      </c>
      <c r="AF29" s="152">
        <v>0</v>
      </c>
      <c r="AG29" s="152">
        <v>0</v>
      </c>
      <c r="AH29" s="437"/>
      <c r="AI29" s="438"/>
      <c r="AJ29" s="419">
        <f t="shared" si="0"/>
        <v>8.1896551724137936</v>
      </c>
      <c r="AK29" s="419">
        <f t="shared" si="1"/>
        <v>89.473684210526315</v>
      </c>
      <c r="AL29" s="419">
        <f t="shared" si="2"/>
        <v>574.71264367816093</v>
      </c>
      <c r="AM29" s="419">
        <f t="shared" si="4"/>
        <v>25</v>
      </c>
      <c r="AN29" s="419">
        <f>Q29/G29*100</f>
        <v>7.0175438596491224</v>
      </c>
      <c r="AO29" s="420"/>
    </row>
    <row r="30" spans="2:41" ht="24" customHeight="1" x14ac:dyDescent="0.2">
      <c r="B30" s="439"/>
      <c r="C30" s="436" t="s">
        <v>115</v>
      </c>
      <c r="D30" s="436"/>
      <c r="E30" s="151"/>
      <c r="F30" s="152">
        <v>519</v>
      </c>
      <c r="G30" s="152">
        <v>52</v>
      </c>
      <c r="H30" s="153">
        <v>52</v>
      </c>
      <c r="I30" s="153">
        <v>0</v>
      </c>
      <c r="J30" s="153">
        <v>0</v>
      </c>
      <c r="K30" s="152">
        <v>48</v>
      </c>
      <c r="L30" s="152">
        <v>14</v>
      </c>
      <c r="M30" s="152">
        <v>2</v>
      </c>
      <c r="N30" s="152">
        <v>3</v>
      </c>
      <c r="O30" s="152">
        <v>2</v>
      </c>
      <c r="P30" s="152">
        <v>3</v>
      </c>
      <c r="Q30" s="153">
        <v>8</v>
      </c>
      <c r="R30" s="152">
        <v>0</v>
      </c>
      <c r="S30" s="152">
        <v>14</v>
      </c>
      <c r="T30" s="152">
        <v>0</v>
      </c>
      <c r="U30" s="152">
        <v>0</v>
      </c>
      <c r="V30" s="152">
        <v>0</v>
      </c>
      <c r="W30" s="152">
        <v>3</v>
      </c>
      <c r="X30" s="152">
        <v>0</v>
      </c>
      <c r="Y30" s="152">
        <v>9</v>
      </c>
      <c r="Z30" s="152">
        <v>4</v>
      </c>
      <c r="AA30" s="152">
        <v>0</v>
      </c>
      <c r="AB30" s="152">
        <v>484</v>
      </c>
      <c r="AC30" s="154"/>
      <c r="AD30" s="152">
        <v>0</v>
      </c>
      <c r="AE30" s="152">
        <v>0</v>
      </c>
      <c r="AF30" s="152">
        <v>0</v>
      </c>
      <c r="AG30" s="152">
        <v>0</v>
      </c>
      <c r="AH30" s="437"/>
      <c r="AI30" s="438"/>
      <c r="AJ30" s="419">
        <f t="shared" si="0"/>
        <v>10.01926782273603</v>
      </c>
      <c r="AK30" s="419">
        <f t="shared" si="1"/>
        <v>92.307692307692307</v>
      </c>
      <c r="AL30" s="419">
        <f t="shared" si="2"/>
        <v>1541.4258188824663</v>
      </c>
      <c r="AM30" s="419">
        <f t="shared" si="4"/>
        <v>37.5</v>
      </c>
      <c r="AN30" s="419">
        <f t="shared" si="3"/>
        <v>15.384615384615385</v>
      </c>
      <c r="AO30" s="420"/>
    </row>
    <row r="31" spans="2:41" ht="24" customHeight="1" x14ac:dyDescent="0.2">
      <c r="B31" s="439"/>
      <c r="C31" s="436" t="s">
        <v>116</v>
      </c>
      <c r="D31" s="436"/>
      <c r="E31" s="151"/>
      <c r="F31" s="152">
        <v>366</v>
      </c>
      <c r="G31" s="152">
        <v>33</v>
      </c>
      <c r="H31" s="153">
        <v>33</v>
      </c>
      <c r="I31" s="153">
        <v>0</v>
      </c>
      <c r="J31" s="153">
        <v>0</v>
      </c>
      <c r="K31" s="152">
        <v>32</v>
      </c>
      <c r="L31" s="152">
        <v>9</v>
      </c>
      <c r="M31" s="152">
        <v>1</v>
      </c>
      <c r="N31" s="152">
        <v>3</v>
      </c>
      <c r="O31" s="152">
        <v>2</v>
      </c>
      <c r="P31" s="152">
        <v>4</v>
      </c>
      <c r="Q31" s="153">
        <v>8</v>
      </c>
      <c r="R31" s="152">
        <v>0</v>
      </c>
      <c r="S31" s="152">
        <v>6</v>
      </c>
      <c r="T31" s="152">
        <v>2</v>
      </c>
      <c r="U31" s="152">
        <v>0</v>
      </c>
      <c r="V31" s="152">
        <v>0</v>
      </c>
      <c r="W31" s="152">
        <v>1</v>
      </c>
      <c r="X31" s="152">
        <v>0</v>
      </c>
      <c r="Y31" s="152">
        <v>6</v>
      </c>
      <c r="Z31" s="152">
        <v>1</v>
      </c>
      <c r="AA31" s="152">
        <v>0</v>
      </c>
      <c r="AB31" s="152">
        <v>378</v>
      </c>
      <c r="AC31" s="154"/>
      <c r="AD31" s="152">
        <v>0</v>
      </c>
      <c r="AE31" s="152">
        <v>0</v>
      </c>
      <c r="AF31" s="152">
        <v>0</v>
      </c>
      <c r="AG31" s="152">
        <v>0</v>
      </c>
      <c r="AH31" s="437"/>
      <c r="AI31" s="438"/>
      <c r="AJ31" s="419">
        <f t="shared" si="0"/>
        <v>9.0163934426229506</v>
      </c>
      <c r="AK31" s="419">
        <f t="shared" si="1"/>
        <v>96.969696969696969</v>
      </c>
      <c r="AL31" s="419">
        <f t="shared" si="2"/>
        <v>2185.7923497267761</v>
      </c>
      <c r="AM31" s="419">
        <f t="shared" si="4"/>
        <v>37.5</v>
      </c>
      <c r="AN31" s="419">
        <f t="shared" si="3"/>
        <v>24.242424242424242</v>
      </c>
      <c r="AO31" s="420"/>
    </row>
    <row r="32" spans="2:41" ht="24" customHeight="1" thickBot="1" x14ac:dyDescent="0.25">
      <c r="B32" s="439"/>
      <c r="C32" s="441" t="s">
        <v>117</v>
      </c>
      <c r="D32" s="442"/>
      <c r="E32" s="186"/>
      <c r="F32" s="187">
        <v>355</v>
      </c>
      <c r="G32" s="187">
        <v>41</v>
      </c>
      <c r="H32" s="188">
        <v>41</v>
      </c>
      <c r="I32" s="188">
        <v>0</v>
      </c>
      <c r="J32" s="188">
        <v>0</v>
      </c>
      <c r="K32" s="187">
        <v>37</v>
      </c>
      <c r="L32" s="187">
        <v>12</v>
      </c>
      <c r="M32" s="187">
        <v>0</v>
      </c>
      <c r="N32" s="187">
        <v>8</v>
      </c>
      <c r="O32" s="187">
        <v>8</v>
      </c>
      <c r="P32" s="187">
        <v>2</v>
      </c>
      <c r="Q32" s="188">
        <v>10</v>
      </c>
      <c r="R32" s="187">
        <v>0</v>
      </c>
      <c r="S32" s="187">
        <v>4</v>
      </c>
      <c r="T32" s="187">
        <v>4</v>
      </c>
      <c r="U32" s="187">
        <v>0</v>
      </c>
      <c r="V32" s="187">
        <v>0</v>
      </c>
      <c r="W32" s="187">
        <v>3</v>
      </c>
      <c r="X32" s="187">
        <v>0</v>
      </c>
      <c r="Y32" s="187">
        <v>4</v>
      </c>
      <c r="Z32" s="187">
        <v>4</v>
      </c>
      <c r="AA32" s="187">
        <v>0</v>
      </c>
      <c r="AB32" s="187">
        <v>388</v>
      </c>
      <c r="AC32" s="189"/>
      <c r="AD32" s="187">
        <v>0</v>
      </c>
      <c r="AE32" s="187">
        <v>0</v>
      </c>
      <c r="AF32" s="187">
        <v>0</v>
      </c>
      <c r="AG32" s="187">
        <v>0</v>
      </c>
      <c r="AH32" s="443"/>
      <c r="AI32" s="444"/>
      <c r="AJ32" s="445">
        <f t="shared" si="0"/>
        <v>11.549295774647888</v>
      </c>
      <c r="AK32" s="445">
        <f t="shared" si="1"/>
        <v>90.243902439024396</v>
      </c>
      <c r="AL32" s="445">
        <f t="shared" si="2"/>
        <v>2816.9014084507044</v>
      </c>
      <c r="AM32" s="445">
        <f t="shared" si="4"/>
        <v>80</v>
      </c>
      <c r="AN32" s="445">
        <f t="shared" si="3"/>
        <v>24.390243902439025</v>
      </c>
      <c r="AO32" s="420"/>
    </row>
    <row r="33" spans="2:41" ht="24" customHeight="1" thickBot="1" x14ac:dyDescent="0.25">
      <c r="B33" s="446"/>
      <c r="C33" s="447" t="s">
        <v>118</v>
      </c>
      <c r="D33" s="448"/>
      <c r="E33" s="196"/>
      <c r="F33" s="197">
        <v>4108</v>
      </c>
      <c r="G33" s="197">
        <v>275</v>
      </c>
      <c r="H33" s="197">
        <v>275</v>
      </c>
      <c r="I33" s="197">
        <v>0</v>
      </c>
      <c r="J33" s="197">
        <v>0</v>
      </c>
      <c r="K33" s="197">
        <v>255</v>
      </c>
      <c r="L33" s="197">
        <v>91</v>
      </c>
      <c r="M33" s="197">
        <v>7</v>
      </c>
      <c r="N33" s="197">
        <v>17</v>
      </c>
      <c r="O33" s="197">
        <v>14</v>
      </c>
      <c r="P33" s="197">
        <v>11</v>
      </c>
      <c r="Q33" s="197">
        <v>35</v>
      </c>
      <c r="R33" s="197">
        <v>1</v>
      </c>
      <c r="S33" s="197">
        <v>56</v>
      </c>
      <c r="T33" s="197">
        <v>14</v>
      </c>
      <c r="U33" s="197">
        <v>0</v>
      </c>
      <c r="V33" s="197">
        <v>1</v>
      </c>
      <c r="W33" s="197">
        <v>13</v>
      </c>
      <c r="X33" s="197">
        <v>4</v>
      </c>
      <c r="Y33" s="197">
        <v>40</v>
      </c>
      <c r="Z33" s="197">
        <v>20</v>
      </c>
      <c r="AA33" s="197">
        <v>0</v>
      </c>
      <c r="AB33" s="197">
        <v>4685</v>
      </c>
      <c r="AC33" s="198"/>
      <c r="AD33" s="197">
        <v>0</v>
      </c>
      <c r="AE33" s="197">
        <v>0</v>
      </c>
      <c r="AF33" s="197">
        <v>0</v>
      </c>
      <c r="AG33" s="197">
        <v>0</v>
      </c>
      <c r="AH33" s="449"/>
      <c r="AI33" s="450"/>
      <c r="AJ33" s="451">
        <f t="shared" si="0"/>
        <v>6.6942551119766307</v>
      </c>
      <c r="AK33" s="451">
        <f t="shared" si="1"/>
        <v>92.72727272727272</v>
      </c>
      <c r="AL33" s="451">
        <f t="shared" si="2"/>
        <v>851.99610516066218</v>
      </c>
      <c r="AM33" s="451">
        <f t="shared" si="4"/>
        <v>48.571428571428569</v>
      </c>
      <c r="AN33" s="451">
        <f t="shared" si="3"/>
        <v>12.727272727272727</v>
      </c>
      <c r="AO33" s="431"/>
    </row>
    <row r="34" spans="2:41" ht="24" customHeight="1" thickTop="1" x14ac:dyDescent="0.2">
      <c r="B34" s="426"/>
      <c r="C34" s="427" t="s">
        <v>107</v>
      </c>
      <c r="D34" s="428"/>
      <c r="E34" s="170"/>
      <c r="F34" s="171">
        <v>6526</v>
      </c>
      <c r="G34" s="171">
        <v>528</v>
      </c>
      <c r="H34" s="171">
        <v>527</v>
      </c>
      <c r="I34" s="171">
        <v>3</v>
      </c>
      <c r="J34" s="171">
        <v>0</v>
      </c>
      <c r="K34" s="171">
        <v>489</v>
      </c>
      <c r="L34" s="171">
        <v>141</v>
      </c>
      <c r="M34" s="171">
        <v>22</v>
      </c>
      <c r="N34" s="171">
        <v>38</v>
      </c>
      <c r="O34" s="171">
        <v>29</v>
      </c>
      <c r="P34" s="171">
        <v>23</v>
      </c>
      <c r="Q34" s="171">
        <v>83</v>
      </c>
      <c r="R34" s="171">
        <v>2</v>
      </c>
      <c r="S34" s="171">
        <v>90</v>
      </c>
      <c r="T34" s="171">
        <v>30</v>
      </c>
      <c r="U34" s="171">
        <v>2</v>
      </c>
      <c r="V34" s="171">
        <v>1</v>
      </c>
      <c r="W34" s="171">
        <v>37</v>
      </c>
      <c r="X34" s="171">
        <v>6</v>
      </c>
      <c r="Y34" s="171">
        <v>90</v>
      </c>
      <c r="Z34" s="171">
        <v>39</v>
      </c>
      <c r="AA34" s="171">
        <v>7</v>
      </c>
      <c r="AB34" s="171">
        <v>7593</v>
      </c>
      <c r="AC34" s="172"/>
      <c r="AD34" s="171">
        <v>0</v>
      </c>
      <c r="AE34" s="171">
        <v>0</v>
      </c>
      <c r="AF34" s="171">
        <v>0</v>
      </c>
      <c r="AG34" s="171">
        <v>0</v>
      </c>
      <c r="AH34" s="453"/>
      <c r="AI34" s="454"/>
      <c r="AJ34" s="430">
        <f t="shared" si="0"/>
        <v>8.0907140668096851</v>
      </c>
      <c r="AK34" s="430">
        <f t="shared" si="1"/>
        <v>92.61363636363636</v>
      </c>
      <c r="AL34" s="430">
        <f t="shared" si="2"/>
        <v>1271.8357339871284</v>
      </c>
      <c r="AM34" s="430">
        <f t="shared" si="4"/>
        <v>45.783132530120483</v>
      </c>
      <c r="AN34" s="430">
        <f>Q34/G34*100</f>
        <v>15.719696969696969</v>
      </c>
      <c r="AO34" s="431"/>
    </row>
    <row r="35" spans="2:41" ht="39.75" customHeight="1" x14ac:dyDescent="0.25">
      <c r="B35" s="383" t="s">
        <v>158</v>
      </c>
      <c r="E35" s="84"/>
      <c r="F35" s="84"/>
      <c r="W35" s="209"/>
      <c r="X35" s="209"/>
      <c r="Y35" s="209"/>
      <c r="Z35" s="209"/>
      <c r="AG35" s="86"/>
      <c r="AJ35" s="457"/>
    </row>
    <row r="36" spans="2:41" ht="23.25" customHeight="1" x14ac:dyDescent="0.2">
      <c r="B36" s="386" t="s">
        <v>121</v>
      </c>
      <c r="C36" s="387"/>
      <c r="H36" s="84"/>
      <c r="I36" s="84"/>
      <c r="J36" s="84"/>
      <c r="AA36" s="86"/>
      <c r="AB36" s="86"/>
      <c r="AC36" s="86"/>
      <c r="AD36" s="86"/>
      <c r="AE36" s="86"/>
      <c r="AF36" s="86"/>
      <c r="AG36" s="86"/>
      <c r="AH36" s="388"/>
      <c r="AI36" s="388"/>
      <c r="AJ36" s="388"/>
      <c r="AK36" s="389"/>
      <c r="AL36" s="389"/>
      <c r="AM36" s="389"/>
      <c r="AN36" s="390" t="s">
        <v>159</v>
      </c>
      <c r="AO36" s="456"/>
    </row>
    <row r="37" spans="2:41" ht="24.95" customHeight="1" x14ac:dyDescent="0.2">
      <c r="B37" s="392" t="s">
        <v>3</v>
      </c>
      <c r="C37" s="393"/>
      <c r="D37" s="394"/>
      <c r="E37" s="101" t="s">
        <v>4</v>
      </c>
      <c r="F37" s="102" t="s">
        <v>146</v>
      </c>
      <c r="G37" s="103" t="s">
        <v>6</v>
      </c>
      <c r="H37" s="104" t="s">
        <v>147</v>
      </c>
      <c r="I37" s="395"/>
      <c r="J37" s="396"/>
      <c r="K37" s="103" t="s">
        <v>7</v>
      </c>
      <c r="L37" s="104" t="s">
        <v>8</v>
      </c>
      <c r="M37" s="99"/>
      <c r="N37" s="99"/>
      <c r="O37" s="99"/>
      <c r="P37" s="99"/>
      <c r="Q37" s="99"/>
      <c r="R37" s="105"/>
      <c r="S37" s="105"/>
      <c r="T37" s="105"/>
      <c r="U37" s="105"/>
      <c r="V37" s="105"/>
      <c r="W37" s="105"/>
      <c r="X37" s="105"/>
      <c r="Y37" s="106"/>
      <c r="Z37" s="101" t="s">
        <v>9</v>
      </c>
      <c r="AA37" s="101" t="s">
        <v>10</v>
      </c>
      <c r="AB37" s="107" t="s">
        <v>11</v>
      </c>
      <c r="AC37" s="108" t="s">
        <v>12</v>
      </c>
      <c r="AD37" s="34" t="s">
        <v>13</v>
      </c>
      <c r="AE37" s="34"/>
      <c r="AF37" s="34"/>
      <c r="AG37" s="34"/>
      <c r="AH37" s="397" t="s">
        <v>14</v>
      </c>
      <c r="AI37" s="398" t="s">
        <v>154</v>
      </c>
      <c r="AJ37" s="397" t="s">
        <v>16</v>
      </c>
      <c r="AK37" s="397" t="s">
        <v>17</v>
      </c>
      <c r="AL37" s="397" t="s">
        <v>18</v>
      </c>
      <c r="AM37" s="397" t="s">
        <v>19</v>
      </c>
      <c r="AN37" s="397" t="s">
        <v>20</v>
      </c>
      <c r="AO37" s="399"/>
    </row>
    <row r="38" spans="2:41" ht="36" customHeight="1" x14ac:dyDescent="0.2">
      <c r="B38" s="400"/>
      <c r="C38" s="401"/>
      <c r="D38" s="402"/>
      <c r="E38" s="115"/>
      <c r="F38" s="116"/>
      <c r="G38" s="115"/>
      <c r="H38" s="403" t="s">
        <v>149</v>
      </c>
      <c r="I38" s="404"/>
      <c r="J38" s="405" t="s">
        <v>150</v>
      </c>
      <c r="K38" s="115"/>
      <c r="L38" s="117" t="s">
        <v>21</v>
      </c>
      <c r="M38" s="118" t="s">
        <v>99</v>
      </c>
      <c r="N38" s="46"/>
      <c r="O38" s="46"/>
      <c r="P38" s="46"/>
      <c r="Q38" s="46"/>
      <c r="R38" s="119" t="s">
        <v>23</v>
      </c>
      <c r="S38" s="103" t="s">
        <v>24</v>
      </c>
      <c r="T38" s="103" t="s">
        <v>25</v>
      </c>
      <c r="U38" s="103" t="s">
        <v>26</v>
      </c>
      <c r="V38" s="120" t="s">
        <v>27</v>
      </c>
      <c r="W38" s="120" t="s">
        <v>28</v>
      </c>
      <c r="X38" s="103" t="s">
        <v>29</v>
      </c>
      <c r="Y38" s="103" t="s">
        <v>30</v>
      </c>
      <c r="Z38" s="115"/>
      <c r="AA38" s="115"/>
      <c r="AB38" s="107"/>
      <c r="AC38" s="108"/>
      <c r="AD38" s="121" t="s">
        <v>100</v>
      </c>
      <c r="AE38" s="121"/>
      <c r="AF38" s="121" t="s">
        <v>32</v>
      </c>
      <c r="AG38" s="121"/>
      <c r="AH38" s="406"/>
      <c r="AI38" s="407"/>
      <c r="AJ38" s="406"/>
      <c r="AK38" s="406"/>
      <c r="AL38" s="406"/>
      <c r="AM38" s="406"/>
      <c r="AN38" s="406"/>
      <c r="AO38" s="399"/>
    </row>
    <row r="39" spans="2:41" ht="24.95" customHeight="1" x14ac:dyDescent="0.2">
      <c r="B39" s="400"/>
      <c r="C39" s="401"/>
      <c r="D39" s="402"/>
      <c r="E39" s="115"/>
      <c r="F39" s="116"/>
      <c r="G39" s="115"/>
      <c r="H39" s="408"/>
      <c r="I39" s="405" t="s">
        <v>151</v>
      </c>
      <c r="J39" s="408"/>
      <c r="K39" s="115"/>
      <c r="L39" s="124"/>
      <c r="M39" s="125" t="s">
        <v>37</v>
      </c>
      <c r="N39" s="126" t="s">
        <v>38</v>
      </c>
      <c r="O39" s="127"/>
      <c r="P39" s="128" t="s">
        <v>39</v>
      </c>
      <c r="Q39" s="118" t="s">
        <v>155</v>
      </c>
      <c r="R39" s="129"/>
      <c r="S39" s="115"/>
      <c r="T39" s="115"/>
      <c r="U39" s="115"/>
      <c r="V39" s="130"/>
      <c r="W39" s="130"/>
      <c r="X39" s="115"/>
      <c r="Y39" s="115"/>
      <c r="Z39" s="115"/>
      <c r="AA39" s="115"/>
      <c r="AB39" s="107"/>
      <c r="AC39" s="108"/>
      <c r="AD39" s="121" t="s">
        <v>33</v>
      </c>
      <c r="AE39" s="121" t="s">
        <v>101</v>
      </c>
      <c r="AF39" s="121" t="s">
        <v>35</v>
      </c>
      <c r="AG39" s="121" t="s">
        <v>102</v>
      </c>
      <c r="AH39" s="406"/>
      <c r="AI39" s="407"/>
      <c r="AJ39" s="406"/>
      <c r="AK39" s="406"/>
      <c r="AL39" s="406"/>
      <c r="AM39" s="406"/>
      <c r="AN39" s="406"/>
      <c r="AO39" s="399"/>
    </row>
    <row r="40" spans="2:41" ht="24.95" customHeight="1" x14ac:dyDescent="0.2">
      <c r="B40" s="400"/>
      <c r="C40" s="401"/>
      <c r="D40" s="402"/>
      <c r="E40" s="115"/>
      <c r="F40" s="116"/>
      <c r="G40" s="115"/>
      <c r="H40" s="408"/>
      <c r="I40" s="408"/>
      <c r="J40" s="408"/>
      <c r="K40" s="115"/>
      <c r="L40" s="124"/>
      <c r="M40" s="46"/>
      <c r="N40" s="46"/>
      <c r="O40" s="131" t="s">
        <v>41</v>
      </c>
      <c r="P40" s="132"/>
      <c r="Q40" s="46"/>
      <c r="R40" s="129"/>
      <c r="S40" s="115"/>
      <c r="T40" s="115"/>
      <c r="U40" s="115"/>
      <c r="V40" s="130"/>
      <c r="W40" s="130"/>
      <c r="X40" s="115"/>
      <c r="Y40" s="115"/>
      <c r="Z40" s="115"/>
      <c r="AA40" s="115"/>
      <c r="AB40" s="107"/>
      <c r="AC40" s="108"/>
      <c r="AD40" s="121"/>
      <c r="AE40" s="133"/>
      <c r="AF40" s="121"/>
      <c r="AG40" s="133"/>
      <c r="AH40" s="406"/>
      <c r="AI40" s="407"/>
      <c r="AJ40" s="406"/>
      <c r="AK40" s="406"/>
      <c r="AL40" s="406"/>
      <c r="AM40" s="406"/>
      <c r="AN40" s="406"/>
      <c r="AO40" s="399"/>
    </row>
    <row r="41" spans="2:41" ht="24.95" customHeight="1" x14ac:dyDescent="0.2">
      <c r="B41" s="400"/>
      <c r="C41" s="401"/>
      <c r="D41" s="402"/>
      <c r="E41" s="115"/>
      <c r="F41" s="116"/>
      <c r="G41" s="115"/>
      <c r="H41" s="408"/>
      <c r="I41" s="408"/>
      <c r="J41" s="408"/>
      <c r="K41" s="115"/>
      <c r="L41" s="124"/>
      <c r="M41" s="46"/>
      <c r="N41" s="46"/>
      <c r="O41" s="134"/>
      <c r="P41" s="132"/>
      <c r="Q41" s="46"/>
      <c r="R41" s="129"/>
      <c r="S41" s="115"/>
      <c r="T41" s="115"/>
      <c r="U41" s="115"/>
      <c r="V41" s="130"/>
      <c r="W41" s="130"/>
      <c r="X41" s="115"/>
      <c r="Y41" s="115"/>
      <c r="Z41" s="115"/>
      <c r="AA41" s="115"/>
      <c r="AB41" s="135"/>
      <c r="AC41" s="136"/>
      <c r="AD41" s="132"/>
      <c r="AE41" s="133"/>
      <c r="AF41" s="132"/>
      <c r="AG41" s="133"/>
      <c r="AH41" s="406"/>
      <c r="AI41" s="407"/>
      <c r="AJ41" s="406"/>
      <c r="AK41" s="406"/>
      <c r="AL41" s="406"/>
      <c r="AM41" s="406"/>
      <c r="AN41" s="406"/>
      <c r="AO41" s="399"/>
    </row>
    <row r="42" spans="2:41" ht="24.95" customHeight="1" x14ac:dyDescent="0.2">
      <c r="B42" s="409"/>
      <c r="C42" s="410"/>
      <c r="D42" s="411"/>
      <c r="E42" s="140"/>
      <c r="F42" s="141"/>
      <c r="G42" s="140"/>
      <c r="H42" s="412"/>
      <c r="I42" s="412"/>
      <c r="J42" s="412"/>
      <c r="K42" s="140"/>
      <c r="L42" s="142"/>
      <c r="M42" s="46"/>
      <c r="N42" s="46"/>
      <c r="O42" s="143"/>
      <c r="P42" s="132"/>
      <c r="Q42" s="46"/>
      <c r="R42" s="144"/>
      <c r="S42" s="140"/>
      <c r="T42" s="140"/>
      <c r="U42" s="140"/>
      <c r="V42" s="145"/>
      <c r="W42" s="145"/>
      <c r="X42" s="140"/>
      <c r="Y42" s="140"/>
      <c r="Z42" s="140"/>
      <c r="AA42" s="140"/>
      <c r="AB42" s="135"/>
      <c r="AC42" s="136"/>
      <c r="AD42" s="132"/>
      <c r="AE42" s="133"/>
      <c r="AF42" s="132"/>
      <c r="AG42" s="133"/>
      <c r="AH42" s="413"/>
      <c r="AI42" s="414"/>
      <c r="AJ42" s="413"/>
      <c r="AK42" s="413"/>
      <c r="AL42" s="413"/>
      <c r="AM42" s="413"/>
      <c r="AN42" s="413"/>
      <c r="AO42" s="399"/>
    </row>
    <row r="43" spans="2:41" ht="23.25" customHeight="1" x14ac:dyDescent="0.2"/>
    <row r="44" spans="2:41" ht="24" customHeight="1" x14ac:dyDescent="0.2">
      <c r="B44" s="415" t="s">
        <v>103</v>
      </c>
      <c r="C44" s="416"/>
      <c r="D44" s="417"/>
      <c r="E44" s="151"/>
      <c r="F44" s="152">
        <v>0</v>
      </c>
      <c r="G44" s="152">
        <v>0</v>
      </c>
      <c r="H44" s="152">
        <v>0</v>
      </c>
      <c r="I44" s="152">
        <v>0</v>
      </c>
      <c r="J44" s="152">
        <v>0</v>
      </c>
      <c r="K44" s="152">
        <v>0</v>
      </c>
      <c r="L44" s="152">
        <v>0</v>
      </c>
      <c r="M44" s="152">
        <v>0</v>
      </c>
      <c r="N44" s="152">
        <v>0</v>
      </c>
      <c r="O44" s="152">
        <v>0</v>
      </c>
      <c r="P44" s="152">
        <v>0</v>
      </c>
      <c r="Q44" s="153">
        <v>0</v>
      </c>
      <c r="R44" s="152">
        <v>0</v>
      </c>
      <c r="S44" s="152">
        <v>0</v>
      </c>
      <c r="T44" s="152">
        <v>0</v>
      </c>
      <c r="U44" s="152">
        <v>0</v>
      </c>
      <c r="V44" s="152">
        <v>0</v>
      </c>
      <c r="W44" s="152">
        <v>0</v>
      </c>
      <c r="X44" s="152">
        <v>0</v>
      </c>
      <c r="Y44" s="152">
        <v>0</v>
      </c>
      <c r="Z44" s="152">
        <v>0</v>
      </c>
      <c r="AA44" s="152">
        <v>0</v>
      </c>
      <c r="AB44" s="152">
        <v>0</v>
      </c>
      <c r="AC44" s="154"/>
      <c r="AD44" s="152">
        <v>0</v>
      </c>
      <c r="AE44" s="152">
        <v>0</v>
      </c>
      <c r="AF44" s="152">
        <v>0</v>
      </c>
      <c r="AG44" s="152">
        <v>0</v>
      </c>
      <c r="AH44" s="459"/>
      <c r="AI44" s="459"/>
      <c r="AJ44" s="419" t="s">
        <v>156</v>
      </c>
      <c r="AK44" s="419" t="s">
        <v>157</v>
      </c>
      <c r="AL44" s="419" t="s">
        <v>160</v>
      </c>
      <c r="AM44" s="419" t="s">
        <v>160</v>
      </c>
      <c r="AN44" s="419" t="s">
        <v>156</v>
      </c>
      <c r="AO44" s="420"/>
    </row>
    <row r="45" spans="2:41" ht="24" customHeight="1" thickBot="1" x14ac:dyDescent="0.25">
      <c r="B45" s="421" t="s">
        <v>106</v>
      </c>
      <c r="C45" s="422"/>
      <c r="D45" s="423"/>
      <c r="E45" s="161"/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62">
        <v>0</v>
      </c>
      <c r="N45" s="162">
        <v>0</v>
      </c>
      <c r="O45" s="162">
        <v>0</v>
      </c>
      <c r="P45" s="162">
        <v>0</v>
      </c>
      <c r="Q45" s="163">
        <v>0</v>
      </c>
      <c r="R45" s="162">
        <v>0</v>
      </c>
      <c r="S45" s="162">
        <v>0</v>
      </c>
      <c r="T45" s="162">
        <v>0</v>
      </c>
      <c r="U45" s="162">
        <v>0</v>
      </c>
      <c r="V45" s="162">
        <v>0</v>
      </c>
      <c r="W45" s="162">
        <v>0</v>
      </c>
      <c r="X45" s="162">
        <v>0</v>
      </c>
      <c r="Y45" s="162">
        <v>0</v>
      </c>
      <c r="Z45" s="162">
        <v>0</v>
      </c>
      <c r="AA45" s="162">
        <v>0</v>
      </c>
      <c r="AB45" s="162">
        <v>0</v>
      </c>
      <c r="AC45" s="164"/>
      <c r="AD45" s="162">
        <v>0</v>
      </c>
      <c r="AE45" s="162">
        <v>0</v>
      </c>
      <c r="AF45" s="162">
        <v>0</v>
      </c>
      <c r="AG45" s="162">
        <v>0</v>
      </c>
      <c r="AH45" s="460"/>
      <c r="AI45" s="460"/>
      <c r="AJ45" s="425" t="s">
        <v>156</v>
      </c>
      <c r="AK45" s="425" t="s">
        <v>156</v>
      </c>
      <c r="AL45" s="425" t="s">
        <v>156</v>
      </c>
      <c r="AM45" s="425" t="s">
        <v>156</v>
      </c>
      <c r="AN45" s="425" t="s">
        <v>156</v>
      </c>
      <c r="AO45" s="420"/>
    </row>
    <row r="46" spans="2:41" ht="24" customHeight="1" thickTop="1" x14ac:dyDescent="0.2">
      <c r="B46" s="426"/>
      <c r="C46" s="427" t="s">
        <v>107</v>
      </c>
      <c r="D46" s="428"/>
      <c r="E46" s="170"/>
      <c r="F46" s="171">
        <v>0</v>
      </c>
      <c r="G46" s="171">
        <v>0</v>
      </c>
      <c r="H46" s="204">
        <v>0</v>
      </c>
      <c r="I46" s="204">
        <v>0</v>
      </c>
      <c r="J46" s="204">
        <v>0</v>
      </c>
      <c r="K46" s="171">
        <v>0</v>
      </c>
      <c r="L46" s="171">
        <v>0</v>
      </c>
      <c r="M46" s="171">
        <v>0</v>
      </c>
      <c r="N46" s="171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171">
        <v>0</v>
      </c>
      <c r="V46" s="171">
        <v>0</v>
      </c>
      <c r="W46" s="171">
        <v>0</v>
      </c>
      <c r="X46" s="171">
        <v>0</v>
      </c>
      <c r="Y46" s="171">
        <v>0</v>
      </c>
      <c r="Z46" s="171">
        <v>0</v>
      </c>
      <c r="AA46" s="171">
        <v>0</v>
      </c>
      <c r="AB46" s="171">
        <v>0</v>
      </c>
      <c r="AC46" s="172"/>
      <c r="AD46" s="171">
        <v>0</v>
      </c>
      <c r="AE46" s="171">
        <v>0</v>
      </c>
      <c r="AF46" s="171">
        <v>0</v>
      </c>
      <c r="AG46" s="171">
        <v>0</v>
      </c>
      <c r="AH46" s="461"/>
      <c r="AI46" s="461"/>
      <c r="AJ46" s="430" t="s">
        <v>157</v>
      </c>
      <c r="AK46" s="430" t="s">
        <v>156</v>
      </c>
      <c r="AL46" s="430" t="s">
        <v>156</v>
      </c>
      <c r="AM46" s="430" t="s">
        <v>156</v>
      </c>
      <c r="AN46" s="430" t="s">
        <v>156</v>
      </c>
      <c r="AO46" s="431"/>
    </row>
    <row r="47" spans="2:41" ht="23.25" customHeight="1" x14ac:dyDescent="0.2">
      <c r="E47" s="176"/>
      <c r="F47" s="177"/>
      <c r="G47" s="177"/>
      <c r="H47" s="432"/>
      <c r="I47" s="432"/>
      <c r="J47" s="432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433"/>
      <c r="AI47" s="433"/>
      <c r="AJ47" s="433"/>
      <c r="AK47" s="433"/>
      <c r="AL47" s="433"/>
      <c r="AM47" s="433"/>
      <c r="AN47" s="433"/>
      <c r="AO47" s="434"/>
    </row>
    <row r="48" spans="2:41" ht="24" customHeight="1" x14ac:dyDescent="0.2">
      <c r="B48" s="435"/>
      <c r="C48" s="436" t="s">
        <v>108</v>
      </c>
      <c r="D48" s="436"/>
      <c r="E48" s="151"/>
      <c r="F48" s="152">
        <v>0</v>
      </c>
      <c r="G48" s="152">
        <v>0</v>
      </c>
      <c r="H48" s="462">
        <v>0</v>
      </c>
      <c r="I48" s="462">
        <v>0</v>
      </c>
      <c r="J48" s="462">
        <v>0</v>
      </c>
      <c r="K48" s="152">
        <v>0</v>
      </c>
      <c r="L48" s="152">
        <v>0</v>
      </c>
      <c r="M48" s="152">
        <v>0</v>
      </c>
      <c r="N48" s="152">
        <v>0</v>
      </c>
      <c r="O48" s="152">
        <v>0</v>
      </c>
      <c r="P48" s="152">
        <v>0</v>
      </c>
      <c r="Q48" s="153">
        <v>0</v>
      </c>
      <c r="R48" s="152">
        <v>0</v>
      </c>
      <c r="S48" s="152">
        <v>0</v>
      </c>
      <c r="T48" s="152">
        <v>0</v>
      </c>
      <c r="U48" s="152">
        <v>0</v>
      </c>
      <c r="V48" s="152">
        <v>0</v>
      </c>
      <c r="W48" s="152">
        <v>0</v>
      </c>
      <c r="X48" s="152">
        <v>0</v>
      </c>
      <c r="Y48" s="152">
        <v>0</v>
      </c>
      <c r="Z48" s="152">
        <v>0</v>
      </c>
      <c r="AA48" s="152">
        <v>0</v>
      </c>
      <c r="AB48" s="152">
        <v>0</v>
      </c>
      <c r="AC48" s="152">
        <v>0</v>
      </c>
      <c r="AD48" s="152">
        <v>0</v>
      </c>
      <c r="AE48" s="152">
        <v>0</v>
      </c>
      <c r="AF48" s="152">
        <v>0</v>
      </c>
      <c r="AG48" s="152">
        <v>0</v>
      </c>
      <c r="AH48" s="459"/>
      <c r="AI48" s="459"/>
      <c r="AJ48" s="419" t="s">
        <v>156</v>
      </c>
      <c r="AK48" s="419" t="s">
        <v>160</v>
      </c>
      <c r="AL48" s="419" t="s">
        <v>156</v>
      </c>
      <c r="AM48" s="419" t="s">
        <v>157</v>
      </c>
      <c r="AN48" s="419" t="s">
        <v>156</v>
      </c>
      <c r="AO48" s="420"/>
    </row>
    <row r="49" spans="2:41" ht="24" customHeight="1" x14ac:dyDescent="0.2">
      <c r="B49" s="439"/>
      <c r="C49" s="436" t="s">
        <v>109</v>
      </c>
      <c r="D49" s="436"/>
      <c r="E49" s="151"/>
      <c r="F49" s="152">
        <v>16</v>
      </c>
      <c r="G49" s="152">
        <v>0</v>
      </c>
      <c r="H49" s="462">
        <v>0</v>
      </c>
      <c r="I49" s="462">
        <v>0</v>
      </c>
      <c r="J49" s="462">
        <v>0</v>
      </c>
      <c r="K49" s="152">
        <v>0</v>
      </c>
      <c r="L49" s="152">
        <v>0</v>
      </c>
      <c r="M49" s="152">
        <v>0</v>
      </c>
      <c r="N49" s="152">
        <v>0</v>
      </c>
      <c r="O49" s="152">
        <v>0</v>
      </c>
      <c r="P49" s="152">
        <v>0</v>
      </c>
      <c r="Q49" s="153">
        <v>0</v>
      </c>
      <c r="R49" s="152">
        <v>0</v>
      </c>
      <c r="S49" s="152">
        <v>0</v>
      </c>
      <c r="T49" s="152">
        <v>0</v>
      </c>
      <c r="U49" s="152">
        <v>0</v>
      </c>
      <c r="V49" s="152">
        <v>0</v>
      </c>
      <c r="W49" s="152">
        <v>0</v>
      </c>
      <c r="X49" s="152">
        <v>0</v>
      </c>
      <c r="Y49" s="152">
        <v>0</v>
      </c>
      <c r="Z49" s="152">
        <v>0</v>
      </c>
      <c r="AA49" s="152">
        <v>0</v>
      </c>
      <c r="AB49" s="152">
        <v>23</v>
      </c>
      <c r="AC49" s="152">
        <v>1</v>
      </c>
      <c r="AD49" s="152">
        <v>0</v>
      </c>
      <c r="AE49" s="152">
        <v>0</v>
      </c>
      <c r="AF49" s="152">
        <v>0</v>
      </c>
      <c r="AG49" s="152">
        <v>0</v>
      </c>
      <c r="AH49" s="459"/>
      <c r="AI49" s="459"/>
      <c r="AJ49" s="419">
        <f t="shared" ref="AJ49:AJ68" si="5">G49/F49*100</f>
        <v>0</v>
      </c>
      <c r="AK49" s="419" t="s">
        <v>156</v>
      </c>
      <c r="AL49" s="419">
        <f t="shared" ref="AL49:AL68" si="6">Q49/F49*100000</f>
        <v>0</v>
      </c>
      <c r="AM49" s="419" t="s">
        <v>156</v>
      </c>
      <c r="AN49" s="419" t="s">
        <v>156</v>
      </c>
      <c r="AO49" s="420"/>
    </row>
    <row r="50" spans="2:41" ht="24" customHeight="1" x14ac:dyDescent="0.2">
      <c r="B50" s="439"/>
      <c r="C50" s="436" t="s">
        <v>110</v>
      </c>
      <c r="D50" s="436"/>
      <c r="E50" s="151"/>
      <c r="F50" s="152">
        <v>139</v>
      </c>
      <c r="G50" s="152">
        <v>2</v>
      </c>
      <c r="H50" s="462">
        <v>2</v>
      </c>
      <c r="I50" s="462">
        <v>0</v>
      </c>
      <c r="J50" s="462">
        <v>0</v>
      </c>
      <c r="K50" s="152">
        <v>2</v>
      </c>
      <c r="L50" s="152">
        <v>1</v>
      </c>
      <c r="M50" s="152">
        <v>0</v>
      </c>
      <c r="N50" s="152">
        <v>0</v>
      </c>
      <c r="O50" s="152">
        <v>0</v>
      </c>
      <c r="P50" s="152">
        <v>0</v>
      </c>
      <c r="Q50" s="153">
        <v>0</v>
      </c>
      <c r="R50" s="152">
        <v>0</v>
      </c>
      <c r="S50" s="152">
        <v>1</v>
      </c>
      <c r="T50" s="152">
        <v>0</v>
      </c>
      <c r="U50" s="152">
        <v>0</v>
      </c>
      <c r="V50" s="152">
        <v>0</v>
      </c>
      <c r="W50" s="152">
        <v>0</v>
      </c>
      <c r="X50" s="152">
        <v>0</v>
      </c>
      <c r="Y50" s="152">
        <v>0</v>
      </c>
      <c r="Z50" s="152">
        <v>0</v>
      </c>
      <c r="AA50" s="152">
        <v>0</v>
      </c>
      <c r="AB50" s="152">
        <v>117</v>
      </c>
      <c r="AC50" s="152">
        <v>2</v>
      </c>
      <c r="AD50" s="152">
        <v>0</v>
      </c>
      <c r="AE50" s="152">
        <v>0</v>
      </c>
      <c r="AF50" s="152">
        <v>0</v>
      </c>
      <c r="AG50" s="152">
        <v>0</v>
      </c>
      <c r="AH50" s="459"/>
      <c r="AI50" s="459"/>
      <c r="AJ50" s="419">
        <f t="shared" si="5"/>
        <v>1.4388489208633095</v>
      </c>
      <c r="AK50" s="419">
        <f t="shared" ref="AK50:AK68" si="7">K50/G50*100</f>
        <v>100</v>
      </c>
      <c r="AL50" s="419">
        <f t="shared" si="6"/>
        <v>0</v>
      </c>
      <c r="AM50" s="419" t="s">
        <v>156</v>
      </c>
      <c r="AN50" s="419">
        <f t="shared" ref="AN50:AN67" si="8">Q50/G50*100</f>
        <v>0</v>
      </c>
      <c r="AO50" s="420"/>
    </row>
    <row r="51" spans="2:41" ht="24" customHeight="1" x14ac:dyDescent="0.2">
      <c r="B51" s="439"/>
      <c r="C51" s="436" t="s">
        <v>111</v>
      </c>
      <c r="D51" s="436"/>
      <c r="E51" s="151"/>
      <c r="F51" s="152">
        <v>256</v>
      </c>
      <c r="G51" s="152">
        <v>12</v>
      </c>
      <c r="H51" s="462">
        <v>12</v>
      </c>
      <c r="I51" s="462">
        <v>0</v>
      </c>
      <c r="J51" s="462">
        <v>0</v>
      </c>
      <c r="K51" s="152">
        <v>12</v>
      </c>
      <c r="L51" s="152">
        <v>7</v>
      </c>
      <c r="M51" s="152">
        <v>0</v>
      </c>
      <c r="N51" s="152">
        <v>0</v>
      </c>
      <c r="O51" s="152">
        <v>0</v>
      </c>
      <c r="P51" s="152">
        <v>0</v>
      </c>
      <c r="Q51" s="153">
        <v>0</v>
      </c>
      <c r="R51" s="152">
        <v>0</v>
      </c>
      <c r="S51" s="152">
        <v>1</v>
      </c>
      <c r="T51" s="152">
        <v>1</v>
      </c>
      <c r="U51" s="152">
        <v>0</v>
      </c>
      <c r="V51" s="152">
        <v>0</v>
      </c>
      <c r="W51" s="152">
        <v>0</v>
      </c>
      <c r="X51" s="152">
        <v>0</v>
      </c>
      <c r="Y51" s="152">
        <v>3</v>
      </c>
      <c r="Z51" s="152">
        <v>0</v>
      </c>
      <c r="AA51" s="152">
        <v>0</v>
      </c>
      <c r="AB51" s="152">
        <v>254</v>
      </c>
      <c r="AC51" s="152">
        <v>6</v>
      </c>
      <c r="AD51" s="152">
        <v>0</v>
      </c>
      <c r="AE51" s="152">
        <v>0</v>
      </c>
      <c r="AF51" s="152">
        <v>0</v>
      </c>
      <c r="AG51" s="152">
        <v>0</v>
      </c>
      <c r="AH51" s="459"/>
      <c r="AI51" s="459"/>
      <c r="AJ51" s="419">
        <f t="shared" si="5"/>
        <v>4.6875</v>
      </c>
      <c r="AK51" s="419">
        <f t="shared" si="7"/>
        <v>100</v>
      </c>
      <c r="AL51" s="419">
        <f t="shared" si="6"/>
        <v>0</v>
      </c>
      <c r="AM51" s="419" t="s">
        <v>156</v>
      </c>
      <c r="AN51" s="419">
        <f t="shared" si="8"/>
        <v>0</v>
      </c>
      <c r="AO51" s="420"/>
    </row>
    <row r="52" spans="2:41" ht="24" customHeight="1" x14ac:dyDescent="0.2">
      <c r="B52" s="440" t="s">
        <v>112</v>
      </c>
      <c r="C52" s="436" t="s">
        <v>113</v>
      </c>
      <c r="D52" s="436"/>
      <c r="E52" s="151"/>
      <c r="F52" s="152">
        <v>1043</v>
      </c>
      <c r="G52" s="152">
        <v>67</v>
      </c>
      <c r="H52" s="462">
        <v>67</v>
      </c>
      <c r="I52" s="462">
        <v>0</v>
      </c>
      <c r="J52" s="462">
        <v>0</v>
      </c>
      <c r="K52" s="152">
        <v>66</v>
      </c>
      <c r="L52" s="152">
        <v>30</v>
      </c>
      <c r="M52" s="152">
        <v>0</v>
      </c>
      <c r="N52" s="152">
        <v>5</v>
      </c>
      <c r="O52" s="152">
        <v>4</v>
      </c>
      <c r="P52" s="152">
        <v>4</v>
      </c>
      <c r="Q52" s="153">
        <v>9</v>
      </c>
      <c r="R52" s="152">
        <v>0</v>
      </c>
      <c r="S52" s="152">
        <v>3</v>
      </c>
      <c r="T52" s="152">
        <v>4</v>
      </c>
      <c r="U52" s="152">
        <v>0</v>
      </c>
      <c r="V52" s="152">
        <v>0</v>
      </c>
      <c r="W52" s="152">
        <v>3</v>
      </c>
      <c r="X52" s="152">
        <v>0</v>
      </c>
      <c r="Y52" s="152">
        <v>17</v>
      </c>
      <c r="Z52" s="152">
        <v>1</v>
      </c>
      <c r="AA52" s="152">
        <v>0</v>
      </c>
      <c r="AB52" s="152">
        <v>1226</v>
      </c>
      <c r="AC52" s="152">
        <v>10</v>
      </c>
      <c r="AD52" s="152">
        <v>0</v>
      </c>
      <c r="AE52" s="152">
        <v>0</v>
      </c>
      <c r="AF52" s="152">
        <v>0</v>
      </c>
      <c r="AG52" s="152">
        <v>0</v>
      </c>
      <c r="AH52" s="459"/>
      <c r="AI52" s="459"/>
      <c r="AJ52" s="419">
        <f t="shared" si="5"/>
        <v>6.4237775647171622</v>
      </c>
      <c r="AK52" s="419">
        <f t="shared" si="7"/>
        <v>98.507462686567166</v>
      </c>
      <c r="AL52" s="419">
        <f t="shared" si="6"/>
        <v>862.89549376797697</v>
      </c>
      <c r="AM52" s="419">
        <f t="shared" ref="AM52:AM68" si="9">N52/Q52*100</f>
        <v>55.555555555555557</v>
      </c>
      <c r="AN52" s="419">
        <f t="shared" si="8"/>
        <v>13.432835820895523</v>
      </c>
      <c r="AO52" s="420"/>
    </row>
    <row r="53" spans="2:41" ht="24" customHeight="1" x14ac:dyDescent="0.2">
      <c r="B53" s="439"/>
      <c r="C53" s="436" t="s">
        <v>114</v>
      </c>
      <c r="D53" s="436"/>
      <c r="E53" s="151"/>
      <c r="F53" s="152">
        <v>3601</v>
      </c>
      <c r="G53" s="152">
        <v>258</v>
      </c>
      <c r="H53" s="462">
        <v>258</v>
      </c>
      <c r="I53" s="462">
        <v>0</v>
      </c>
      <c r="J53" s="462">
        <v>0</v>
      </c>
      <c r="K53" s="152">
        <v>246</v>
      </c>
      <c r="L53" s="152">
        <v>76</v>
      </c>
      <c r="M53" s="152">
        <v>2</v>
      </c>
      <c r="N53" s="152">
        <v>12</v>
      </c>
      <c r="O53" s="152">
        <v>9</v>
      </c>
      <c r="P53" s="152">
        <v>6</v>
      </c>
      <c r="Q53" s="153">
        <v>20</v>
      </c>
      <c r="R53" s="152">
        <v>0</v>
      </c>
      <c r="S53" s="152">
        <v>31</v>
      </c>
      <c r="T53" s="152">
        <v>13</v>
      </c>
      <c r="U53" s="152">
        <v>0</v>
      </c>
      <c r="V53" s="152">
        <v>0</v>
      </c>
      <c r="W53" s="152">
        <v>36</v>
      </c>
      <c r="X53" s="152">
        <v>10</v>
      </c>
      <c r="Y53" s="152">
        <v>60</v>
      </c>
      <c r="Z53" s="152">
        <v>12</v>
      </c>
      <c r="AA53" s="152">
        <v>0</v>
      </c>
      <c r="AB53" s="152">
        <v>3857</v>
      </c>
      <c r="AC53" s="152">
        <v>12</v>
      </c>
      <c r="AD53" s="152">
        <v>0</v>
      </c>
      <c r="AE53" s="152">
        <v>0</v>
      </c>
      <c r="AF53" s="152">
        <v>0</v>
      </c>
      <c r="AG53" s="152">
        <v>0</v>
      </c>
      <c r="AH53" s="459"/>
      <c r="AI53" s="459"/>
      <c r="AJ53" s="419">
        <f t="shared" si="5"/>
        <v>7.1646764787559007</v>
      </c>
      <c r="AK53" s="419">
        <f t="shared" si="7"/>
        <v>95.348837209302332</v>
      </c>
      <c r="AL53" s="419">
        <f t="shared" si="6"/>
        <v>555.40127742293805</v>
      </c>
      <c r="AM53" s="419">
        <f t="shared" si="9"/>
        <v>60</v>
      </c>
      <c r="AN53" s="419">
        <f t="shared" si="8"/>
        <v>7.7519379844961236</v>
      </c>
      <c r="AO53" s="420"/>
    </row>
    <row r="54" spans="2:41" ht="24" customHeight="1" x14ac:dyDescent="0.2">
      <c r="B54" s="439"/>
      <c r="C54" s="436" t="s">
        <v>115</v>
      </c>
      <c r="D54" s="436"/>
      <c r="E54" s="151"/>
      <c r="F54" s="152">
        <v>4287</v>
      </c>
      <c r="G54" s="152">
        <v>259</v>
      </c>
      <c r="H54" s="462">
        <v>259</v>
      </c>
      <c r="I54" s="462">
        <v>0</v>
      </c>
      <c r="J54" s="462">
        <v>0</v>
      </c>
      <c r="K54" s="152">
        <v>243</v>
      </c>
      <c r="L54" s="152">
        <v>80</v>
      </c>
      <c r="M54" s="152">
        <v>1</v>
      </c>
      <c r="N54" s="152">
        <v>16</v>
      </c>
      <c r="O54" s="152">
        <v>10</v>
      </c>
      <c r="P54" s="152">
        <v>14</v>
      </c>
      <c r="Q54" s="153">
        <v>31</v>
      </c>
      <c r="R54" s="152">
        <v>0</v>
      </c>
      <c r="S54" s="152">
        <v>36</v>
      </c>
      <c r="T54" s="152">
        <v>12</v>
      </c>
      <c r="U54" s="152">
        <v>0</v>
      </c>
      <c r="V54" s="152">
        <v>0</v>
      </c>
      <c r="W54" s="152">
        <v>23</v>
      </c>
      <c r="X54" s="152">
        <v>5</v>
      </c>
      <c r="Y54" s="152">
        <v>56</v>
      </c>
      <c r="Z54" s="152">
        <v>16</v>
      </c>
      <c r="AA54" s="152">
        <v>0</v>
      </c>
      <c r="AB54" s="152">
        <v>4071</v>
      </c>
      <c r="AC54" s="152">
        <v>21</v>
      </c>
      <c r="AD54" s="152">
        <v>0</v>
      </c>
      <c r="AE54" s="152">
        <v>0</v>
      </c>
      <c r="AF54" s="152">
        <v>0</v>
      </c>
      <c r="AG54" s="152">
        <v>0</v>
      </c>
      <c r="AH54" s="459"/>
      <c r="AI54" s="459"/>
      <c r="AJ54" s="419">
        <f t="shared" si="5"/>
        <v>6.0415208770702122</v>
      </c>
      <c r="AK54" s="419">
        <f t="shared" si="7"/>
        <v>93.822393822393821</v>
      </c>
      <c r="AL54" s="419">
        <f t="shared" si="6"/>
        <v>723.11639841380918</v>
      </c>
      <c r="AM54" s="419">
        <f t="shared" si="9"/>
        <v>51.612903225806448</v>
      </c>
      <c r="AN54" s="419">
        <f>Q54/G54*100</f>
        <v>11.969111969111969</v>
      </c>
      <c r="AO54" s="420"/>
    </row>
    <row r="55" spans="2:41" ht="24" customHeight="1" x14ac:dyDescent="0.2">
      <c r="B55" s="439"/>
      <c r="C55" s="436" t="s">
        <v>116</v>
      </c>
      <c r="D55" s="436"/>
      <c r="E55" s="151"/>
      <c r="F55" s="152">
        <v>3449</v>
      </c>
      <c r="G55" s="152">
        <v>248</v>
      </c>
      <c r="H55" s="462">
        <v>248</v>
      </c>
      <c r="I55" s="462">
        <v>0</v>
      </c>
      <c r="J55" s="462">
        <v>0</v>
      </c>
      <c r="K55" s="152">
        <v>242</v>
      </c>
      <c r="L55" s="152">
        <v>73</v>
      </c>
      <c r="M55" s="152">
        <v>1</v>
      </c>
      <c r="N55" s="152">
        <v>14</v>
      </c>
      <c r="O55" s="152">
        <v>10</v>
      </c>
      <c r="P55" s="152">
        <v>15</v>
      </c>
      <c r="Q55" s="153">
        <v>30</v>
      </c>
      <c r="R55" s="152">
        <v>0</v>
      </c>
      <c r="S55" s="152">
        <v>32</v>
      </c>
      <c r="T55" s="152">
        <v>8</v>
      </c>
      <c r="U55" s="152">
        <v>0</v>
      </c>
      <c r="V55" s="152">
        <v>1</v>
      </c>
      <c r="W55" s="152">
        <v>31</v>
      </c>
      <c r="X55" s="152">
        <v>2</v>
      </c>
      <c r="Y55" s="152">
        <v>65</v>
      </c>
      <c r="Z55" s="152">
        <v>6</v>
      </c>
      <c r="AA55" s="152">
        <v>0</v>
      </c>
      <c r="AB55" s="152">
        <v>3291</v>
      </c>
      <c r="AC55" s="152">
        <v>13</v>
      </c>
      <c r="AD55" s="152">
        <v>0</v>
      </c>
      <c r="AE55" s="152">
        <v>0</v>
      </c>
      <c r="AF55" s="152">
        <v>0</v>
      </c>
      <c r="AG55" s="152">
        <v>0</v>
      </c>
      <c r="AH55" s="459"/>
      <c r="AI55" s="459"/>
      <c r="AJ55" s="419">
        <f t="shared" si="5"/>
        <v>7.1904899971006087</v>
      </c>
      <c r="AK55" s="419">
        <f t="shared" si="7"/>
        <v>97.58064516129032</v>
      </c>
      <c r="AL55" s="419">
        <f t="shared" si="6"/>
        <v>869.81733835894465</v>
      </c>
      <c r="AM55" s="419">
        <f t="shared" si="9"/>
        <v>46.666666666666664</v>
      </c>
      <c r="AN55" s="419">
        <f t="shared" si="8"/>
        <v>12.096774193548388</v>
      </c>
      <c r="AO55" s="420"/>
    </row>
    <row r="56" spans="2:41" ht="24" customHeight="1" thickBot="1" x14ac:dyDescent="0.25">
      <c r="B56" s="439"/>
      <c r="C56" s="441" t="s">
        <v>117</v>
      </c>
      <c r="D56" s="442"/>
      <c r="E56" s="186"/>
      <c r="F56" s="187">
        <v>2843</v>
      </c>
      <c r="G56" s="187">
        <v>223</v>
      </c>
      <c r="H56" s="463">
        <v>223</v>
      </c>
      <c r="I56" s="463">
        <v>0</v>
      </c>
      <c r="J56" s="463">
        <v>0</v>
      </c>
      <c r="K56" s="187">
        <v>212</v>
      </c>
      <c r="L56" s="187">
        <v>60</v>
      </c>
      <c r="M56" s="187">
        <v>2</v>
      </c>
      <c r="N56" s="187">
        <v>22</v>
      </c>
      <c r="O56" s="187">
        <v>19</v>
      </c>
      <c r="P56" s="187">
        <v>14</v>
      </c>
      <c r="Q56" s="188">
        <v>38</v>
      </c>
      <c r="R56" s="187">
        <v>0</v>
      </c>
      <c r="S56" s="187">
        <v>28</v>
      </c>
      <c r="T56" s="187">
        <v>12</v>
      </c>
      <c r="U56" s="187">
        <v>0</v>
      </c>
      <c r="V56" s="187">
        <v>0</v>
      </c>
      <c r="W56" s="187">
        <v>13</v>
      </c>
      <c r="X56" s="187">
        <v>4</v>
      </c>
      <c r="Y56" s="187">
        <v>57</v>
      </c>
      <c r="Z56" s="187">
        <v>11</v>
      </c>
      <c r="AA56" s="187">
        <v>0</v>
      </c>
      <c r="AB56" s="187">
        <v>2701</v>
      </c>
      <c r="AC56" s="187">
        <v>8</v>
      </c>
      <c r="AD56" s="187">
        <v>0</v>
      </c>
      <c r="AE56" s="187">
        <v>0</v>
      </c>
      <c r="AF56" s="187">
        <v>0</v>
      </c>
      <c r="AG56" s="187">
        <v>0</v>
      </c>
      <c r="AH56" s="464"/>
      <c r="AI56" s="464"/>
      <c r="AJ56" s="445">
        <f t="shared" si="5"/>
        <v>7.843826943369681</v>
      </c>
      <c r="AK56" s="445">
        <f t="shared" si="7"/>
        <v>95.067264573991025</v>
      </c>
      <c r="AL56" s="445">
        <f>Q56/F56*100000</f>
        <v>1336.6162504396764</v>
      </c>
      <c r="AM56" s="445">
        <f>N56/Q56*100</f>
        <v>57.894736842105267</v>
      </c>
      <c r="AN56" s="445">
        <f t="shared" si="8"/>
        <v>17.040358744394617</v>
      </c>
      <c r="AO56" s="420"/>
    </row>
    <row r="57" spans="2:41" ht="24" customHeight="1" thickBot="1" x14ac:dyDescent="0.25">
      <c r="B57" s="446"/>
      <c r="C57" s="447" t="s">
        <v>118</v>
      </c>
      <c r="D57" s="448"/>
      <c r="E57" s="196"/>
      <c r="F57" s="197">
        <v>15634</v>
      </c>
      <c r="G57" s="197">
        <v>1069</v>
      </c>
      <c r="H57" s="465">
        <v>1069</v>
      </c>
      <c r="I57" s="465">
        <v>0</v>
      </c>
      <c r="J57" s="465">
        <v>0</v>
      </c>
      <c r="K57" s="197">
        <v>1023</v>
      </c>
      <c r="L57" s="197">
        <v>327</v>
      </c>
      <c r="M57" s="197">
        <v>6</v>
      </c>
      <c r="N57" s="197">
        <v>69</v>
      </c>
      <c r="O57" s="197">
        <v>52</v>
      </c>
      <c r="P57" s="197">
        <v>53</v>
      </c>
      <c r="Q57" s="197">
        <v>128</v>
      </c>
      <c r="R57" s="197">
        <v>0</v>
      </c>
      <c r="S57" s="197">
        <v>132</v>
      </c>
      <c r="T57" s="197">
        <v>50</v>
      </c>
      <c r="U57" s="197">
        <v>0</v>
      </c>
      <c r="V57" s="197">
        <v>1</v>
      </c>
      <c r="W57" s="197">
        <v>106</v>
      </c>
      <c r="X57" s="197">
        <v>21</v>
      </c>
      <c r="Y57" s="197">
        <v>258</v>
      </c>
      <c r="Z57" s="197">
        <v>46</v>
      </c>
      <c r="AA57" s="197">
        <v>0</v>
      </c>
      <c r="AB57" s="197">
        <v>15540</v>
      </c>
      <c r="AC57" s="197">
        <v>73</v>
      </c>
      <c r="AD57" s="197">
        <v>0</v>
      </c>
      <c r="AE57" s="197">
        <v>0</v>
      </c>
      <c r="AF57" s="197">
        <v>0</v>
      </c>
      <c r="AG57" s="197">
        <v>0</v>
      </c>
      <c r="AH57" s="466"/>
      <c r="AI57" s="466"/>
      <c r="AJ57" s="451">
        <f t="shared" si="5"/>
        <v>6.8376615069719842</v>
      </c>
      <c r="AK57" s="451">
        <f t="shared" si="7"/>
        <v>95.696913002806355</v>
      </c>
      <c r="AL57" s="451">
        <f t="shared" si="6"/>
        <v>818.72841243443781</v>
      </c>
      <c r="AM57" s="451">
        <f t="shared" si="9"/>
        <v>53.90625</v>
      </c>
      <c r="AN57" s="451">
        <f t="shared" si="8"/>
        <v>11.973807296538821</v>
      </c>
      <c r="AO57" s="431"/>
    </row>
    <row r="58" spans="2:41" ht="24" customHeight="1" thickTop="1" x14ac:dyDescent="0.2">
      <c r="B58" s="439"/>
      <c r="C58" s="452" t="s">
        <v>108</v>
      </c>
      <c r="D58" s="452"/>
      <c r="E58" s="203"/>
      <c r="F58" s="204">
        <v>4</v>
      </c>
      <c r="G58" s="204">
        <v>0</v>
      </c>
      <c r="H58" s="467">
        <v>0</v>
      </c>
      <c r="I58" s="467">
        <v>0</v>
      </c>
      <c r="J58" s="467">
        <v>0</v>
      </c>
      <c r="K58" s="204">
        <v>0</v>
      </c>
      <c r="L58" s="204">
        <v>0</v>
      </c>
      <c r="M58" s="204">
        <v>0</v>
      </c>
      <c r="N58" s="204">
        <v>0</v>
      </c>
      <c r="O58" s="204">
        <v>0</v>
      </c>
      <c r="P58" s="204">
        <v>0</v>
      </c>
      <c r="Q58" s="171">
        <v>0</v>
      </c>
      <c r="R58" s="204">
        <v>0</v>
      </c>
      <c r="S58" s="204">
        <v>0</v>
      </c>
      <c r="T58" s="204">
        <v>0</v>
      </c>
      <c r="U58" s="204">
        <v>0</v>
      </c>
      <c r="V58" s="204">
        <v>0</v>
      </c>
      <c r="W58" s="204">
        <v>0</v>
      </c>
      <c r="X58" s="204">
        <v>0</v>
      </c>
      <c r="Y58" s="204">
        <v>0</v>
      </c>
      <c r="Z58" s="204">
        <v>0</v>
      </c>
      <c r="AA58" s="204">
        <v>0</v>
      </c>
      <c r="AB58" s="204">
        <v>3</v>
      </c>
      <c r="AC58" s="204">
        <v>1</v>
      </c>
      <c r="AD58" s="204">
        <v>0</v>
      </c>
      <c r="AE58" s="204">
        <v>0</v>
      </c>
      <c r="AF58" s="204">
        <v>0</v>
      </c>
      <c r="AG58" s="204">
        <v>0</v>
      </c>
      <c r="AH58" s="461"/>
      <c r="AI58" s="461"/>
      <c r="AJ58" s="430">
        <f t="shared" si="5"/>
        <v>0</v>
      </c>
      <c r="AK58" s="430" t="s">
        <v>156</v>
      </c>
      <c r="AL58" s="430">
        <f t="shared" si="6"/>
        <v>0</v>
      </c>
      <c r="AM58" s="468" t="s">
        <v>157</v>
      </c>
      <c r="AN58" s="430" t="s">
        <v>156</v>
      </c>
      <c r="AO58" s="420"/>
    </row>
    <row r="59" spans="2:41" ht="24" customHeight="1" x14ac:dyDescent="0.2">
      <c r="B59" s="439"/>
      <c r="C59" s="436" t="s">
        <v>109</v>
      </c>
      <c r="D59" s="436"/>
      <c r="E59" s="151"/>
      <c r="F59" s="152">
        <v>69</v>
      </c>
      <c r="G59" s="152">
        <v>1</v>
      </c>
      <c r="H59" s="462">
        <v>1</v>
      </c>
      <c r="I59" s="462">
        <v>0</v>
      </c>
      <c r="J59" s="462">
        <v>0</v>
      </c>
      <c r="K59" s="152">
        <v>1</v>
      </c>
      <c r="L59" s="152">
        <v>0</v>
      </c>
      <c r="M59" s="152">
        <v>0</v>
      </c>
      <c r="N59" s="152">
        <v>0</v>
      </c>
      <c r="O59" s="152">
        <v>0</v>
      </c>
      <c r="P59" s="152">
        <v>0</v>
      </c>
      <c r="Q59" s="153">
        <v>0</v>
      </c>
      <c r="R59" s="152">
        <v>0</v>
      </c>
      <c r="S59" s="152">
        <v>1</v>
      </c>
      <c r="T59" s="152">
        <v>0</v>
      </c>
      <c r="U59" s="152">
        <v>0</v>
      </c>
      <c r="V59" s="152">
        <v>0</v>
      </c>
      <c r="W59" s="152">
        <v>0</v>
      </c>
      <c r="X59" s="152">
        <v>0</v>
      </c>
      <c r="Y59" s="152">
        <v>0</v>
      </c>
      <c r="Z59" s="152">
        <v>0</v>
      </c>
      <c r="AA59" s="152">
        <v>0</v>
      </c>
      <c r="AB59" s="152">
        <v>59</v>
      </c>
      <c r="AC59" s="152">
        <v>1</v>
      </c>
      <c r="AD59" s="152">
        <v>0</v>
      </c>
      <c r="AE59" s="152">
        <v>0</v>
      </c>
      <c r="AF59" s="152">
        <v>0</v>
      </c>
      <c r="AG59" s="152">
        <v>0</v>
      </c>
      <c r="AH59" s="459"/>
      <c r="AI59" s="459"/>
      <c r="AJ59" s="419">
        <f t="shared" si="5"/>
        <v>1.4492753623188406</v>
      </c>
      <c r="AK59" s="419">
        <f t="shared" si="7"/>
        <v>100</v>
      </c>
      <c r="AL59" s="419">
        <f t="shared" si="6"/>
        <v>0</v>
      </c>
      <c r="AM59" s="419" t="s">
        <v>156</v>
      </c>
      <c r="AN59" s="419">
        <f>Q59/G59*100</f>
        <v>0</v>
      </c>
      <c r="AO59" s="420"/>
    </row>
    <row r="60" spans="2:41" ht="24" customHeight="1" x14ac:dyDescent="0.2">
      <c r="B60" s="439"/>
      <c r="C60" s="436" t="s">
        <v>110</v>
      </c>
      <c r="D60" s="436"/>
      <c r="E60" s="151"/>
      <c r="F60" s="152">
        <v>443</v>
      </c>
      <c r="G60" s="152">
        <v>11</v>
      </c>
      <c r="H60" s="462">
        <v>11</v>
      </c>
      <c r="I60" s="462">
        <v>0</v>
      </c>
      <c r="J60" s="462">
        <v>0</v>
      </c>
      <c r="K60" s="152">
        <v>10</v>
      </c>
      <c r="L60" s="152">
        <v>6</v>
      </c>
      <c r="M60" s="152">
        <v>0</v>
      </c>
      <c r="N60" s="152">
        <v>0</v>
      </c>
      <c r="O60" s="152">
        <v>0</v>
      </c>
      <c r="P60" s="152">
        <v>0</v>
      </c>
      <c r="Q60" s="153">
        <v>0</v>
      </c>
      <c r="R60" s="152">
        <v>0</v>
      </c>
      <c r="S60" s="152">
        <v>2</v>
      </c>
      <c r="T60" s="152">
        <v>0</v>
      </c>
      <c r="U60" s="152">
        <v>0</v>
      </c>
      <c r="V60" s="152">
        <v>0</v>
      </c>
      <c r="W60" s="152">
        <v>1</v>
      </c>
      <c r="X60" s="152">
        <v>0</v>
      </c>
      <c r="Y60" s="152">
        <v>1</v>
      </c>
      <c r="Z60" s="152">
        <v>1</v>
      </c>
      <c r="AA60" s="152">
        <v>0</v>
      </c>
      <c r="AB60" s="152">
        <v>374</v>
      </c>
      <c r="AC60" s="152">
        <v>13</v>
      </c>
      <c r="AD60" s="152">
        <v>0</v>
      </c>
      <c r="AE60" s="152">
        <v>0</v>
      </c>
      <c r="AF60" s="152">
        <v>0</v>
      </c>
      <c r="AG60" s="152">
        <v>0</v>
      </c>
      <c r="AH60" s="459"/>
      <c r="AI60" s="459"/>
      <c r="AJ60" s="419">
        <f t="shared" si="5"/>
        <v>2.4830699774266365</v>
      </c>
      <c r="AK60" s="419">
        <f t="shared" si="7"/>
        <v>90.909090909090907</v>
      </c>
      <c r="AL60" s="419">
        <f t="shared" si="6"/>
        <v>0</v>
      </c>
      <c r="AM60" s="419" t="s">
        <v>156</v>
      </c>
      <c r="AN60" s="419">
        <f t="shared" si="8"/>
        <v>0</v>
      </c>
      <c r="AO60" s="420"/>
    </row>
    <row r="61" spans="2:41" ht="24" customHeight="1" x14ac:dyDescent="0.2">
      <c r="B61" s="439"/>
      <c r="C61" s="436" t="s">
        <v>111</v>
      </c>
      <c r="D61" s="436"/>
      <c r="E61" s="151"/>
      <c r="F61" s="152">
        <v>828</v>
      </c>
      <c r="G61" s="152">
        <v>25</v>
      </c>
      <c r="H61" s="462">
        <v>25</v>
      </c>
      <c r="I61" s="462">
        <v>0</v>
      </c>
      <c r="J61" s="462">
        <v>0</v>
      </c>
      <c r="K61" s="152">
        <v>24</v>
      </c>
      <c r="L61" s="152">
        <v>6</v>
      </c>
      <c r="M61" s="152">
        <v>0</v>
      </c>
      <c r="N61" s="152">
        <v>0</v>
      </c>
      <c r="O61" s="152">
        <v>0</v>
      </c>
      <c r="P61" s="152">
        <v>0</v>
      </c>
      <c r="Q61" s="153">
        <v>0</v>
      </c>
      <c r="R61" s="152">
        <v>0</v>
      </c>
      <c r="S61" s="152">
        <v>6</v>
      </c>
      <c r="T61" s="152">
        <v>2</v>
      </c>
      <c r="U61" s="152">
        <v>0</v>
      </c>
      <c r="V61" s="152">
        <v>0</v>
      </c>
      <c r="W61" s="152">
        <v>1</v>
      </c>
      <c r="X61" s="152">
        <v>0</v>
      </c>
      <c r="Y61" s="152">
        <v>9</v>
      </c>
      <c r="Z61" s="152">
        <v>1</v>
      </c>
      <c r="AA61" s="152">
        <v>0</v>
      </c>
      <c r="AB61" s="152">
        <v>769</v>
      </c>
      <c r="AC61" s="152">
        <v>12</v>
      </c>
      <c r="AD61" s="152">
        <v>0</v>
      </c>
      <c r="AE61" s="152">
        <v>0</v>
      </c>
      <c r="AF61" s="152">
        <v>0</v>
      </c>
      <c r="AG61" s="152">
        <v>0</v>
      </c>
      <c r="AH61" s="459"/>
      <c r="AI61" s="459"/>
      <c r="AJ61" s="419">
        <f t="shared" si="5"/>
        <v>3.0193236714975846</v>
      </c>
      <c r="AK61" s="419">
        <f t="shared" si="7"/>
        <v>96</v>
      </c>
      <c r="AL61" s="419">
        <f t="shared" si="6"/>
        <v>0</v>
      </c>
      <c r="AM61" s="419" t="s">
        <v>156</v>
      </c>
      <c r="AN61" s="419">
        <f t="shared" si="8"/>
        <v>0</v>
      </c>
      <c r="AO61" s="420"/>
    </row>
    <row r="62" spans="2:41" ht="24" customHeight="1" x14ac:dyDescent="0.2">
      <c r="B62" s="440" t="s">
        <v>119</v>
      </c>
      <c r="C62" s="436" t="s">
        <v>113</v>
      </c>
      <c r="D62" s="436"/>
      <c r="E62" s="151"/>
      <c r="F62" s="152">
        <v>2206</v>
      </c>
      <c r="G62" s="152">
        <v>92</v>
      </c>
      <c r="H62" s="462">
        <v>92</v>
      </c>
      <c r="I62" s="462">
        <v>0</v>
      </c>
      <c r="J62" s="462">
        <v>0</v>
      </c>
      <c r="K62" s="152">
        <v>90</v>
      </c>
      <c r="L62" s="152">
        <v>40</v>
      </c>
      <c r="M62" s="152">
        <v>0</v>
      </c>
      <c r="N62" s="152">
        <v>1</v>
      </c>
      <c r="O62" s="152">
        <v>0</v>
      </c>
      <c r="P62" s="152">
        <v>0</v>
      </c>
      <c r="Q62" s="153">
        <v>1</v>
      </c>
      <c r="R62" s="152">
        <v>1</v>
      </c>
      <c r="S62" s="152">
        <v>23</v>
      </c>
      <c r="T62" s="152">
        <v>3</v>
      </c>
      <c r="U62" s="152">
        <v>0</v>
      </c>
      <c r="V62" s="152">
        <v>0</v>
      </c>
      <c r="W62" s="152">
        <v>0</v>
      </c>
      <c r="X62" s="152">
        <v>2</v>
      </c>
      <c r="Y62" s="152">
        <v>20</v>
      </c>
      <c r="Z62" s="152">
        <v>2</v>
      </c>
      <c r="AA62" s="152">
        <v>0</v>
      </c>
      <c r="AB62" s="152">
        <v>2394</v>
      </c>
      <c r="AC62" s="152">
        <v>13</v>
      </c>
      <c r="AD62" s="152">
        <v>0</v>
      </c>
      <c r="AE62" s="152">
        <v>0</v>
      </c>
      <c r="AF62" s="152">
        <v>0</v>
      </c>
      <c r="AG62" s="152">
        <v>0</v>
      </c>
      <c r="AH62" s="459"/>
      <c r="AI62" s="459"/>
      <c r="AJ62" s="419">
        <f t="shared" si="5"/>
        <v>4.1704442429737076</v>
      </c>
      <c r="AK62" s="419">
        <f t="shared" si="7"/>
        <v>97.826086956521735</v>
      </c>
      <c r="AL62" s="419">
        <f t="shared" si="6"/>
        <v>45.33091568449683</v>
      </c>
      <c r="AM62" s="430">
        <f t="shared" si="9"/>
        <v>100</v>
      </c>
      <c r="AN62" s="419">
        <f t="shared" si="8"/>
        <v>1.0869565217391304</v>
      </c>
      <c r="AO62" s="420"/>
    </row>
    <row r="63" spans="2:41" ht="24" customHeight="1" x14ac:dyDescent="0.2">
      <c r="B63" s="439"/>
      <c r="C63" s="436" t="s">
        <v>114</v>
      </c>
      <c r="D63" s="436"/>
      <c r="E63" s="151"/>
      <c r="F63" s="152">
        <v>5365</v>
      </c>
      <c r="G63" s="152">
        <v>277</v>
      </c>
      <c r="H63" s="462">
        <v>277</v>
      </c>
      <c r="I63" s="462">
        <v>0</v>
      </c>
      <c r="J63" s="462">
        <v>0</v>
      </c>
      <c r="K63" s="152">
        <v>266</v>
      </c>
      <c r="L63" s="152">
        <v>105</v>
      </c>
      <c r="M63" s="152">
        <v>0</v>
      </c>
      <c r="N63" s="152">
        <v>8</v>
      </c>
      <c r="O63" s="152">
        <v>3</v>
      </c>
      <c r="P63" s="152">
        <v>3</v>
      </c>
      <c r="Q63" s="153">
        <v>11</v>
      </c>
      <c r="R63" s="152">
        <v>0</v>
      </c>
      <c r="S63" s="152">
        <v>62</v>
      </c>
      <c r="T63" s="152">
        <v>10</v>
      </c>
      <c r="U63" s="152">
        <v>1</v>
      </c>
      <c r="V63" s="152">
        <v>0</v>
      </c>
      <c r="W63" s="152">
        <v>10</v>
      </c>
      <c r="X63" s="152">
        <v>6</v>
      </c>
      <c r="Y63" s="152">
        <v>61</v>
      </c>
      <c r="Z63" s="152">
        <v>11</v>
      </c>
      <c r="AA63" s="152">
        <v>0</v>
      </c>
      <c r="AB63" s="152">
        <v>5888</v>
      </c>
      <c r="AC63" s="152">
        <v>37</v>
      </c>
      <c r="AD63" s="152">
        <v>0</v>
      </c>
      <c r="AE63" s="152">
        <v>0</v>
      </c>
      <c r="AF63" s="152">
        <v>0</v>
      </c>
      <c r="AG63" s="152">
        <v>0</v>
      </c>
      <c r="AH63" s="459"/>
      <c r="AI63" s="459"/>
      <c r="AJ63" s="419">
        <f t="shared" si="5"/>
        <v>5.1630941286113705</v>
      </c>
      <c r="AK63" s="419">
        <f t="shared" si="7"/>
        <v>96.028880866425993</v>
      </c>
      <c r="AL63" s="419">
        <f t="shared" si="6"/>
        <v>205.03261882572227</v>
      </c>
      <c r="AM63" s="419">
        <f t="shared" si="9"/>
        <v>72.727272727272734</v>
      </c>
      <c r="AN63" s="419">
        <f>Q63/G63*100</f>
        <v>3.9711191335740073</v>
      </c>
      <c r="AO63" s="420"/>
    </row>
    <row r="64" spans="2:41" ht="24" customHeight="1" x14ac:dyDescent="0.2">
      <c r="B64" s="439"/>
      <c r="C64" s="436" t="s">
        <v>115</v>
      </c>
      <c r="D64" s="436"/>
      <c r="E64" s="151"/>
      <c r="F64" s="152">
        <v>5308</v>
      </c>
      <c r="G64" s="152">
        <v>251</v>
      </c>
      <c r="H64" s="462">
        <v>251</v>
      </c>
      <c r="I64" s="462">
        <v>0</v>
      </c>
      <c r="J64" s="462">
        <v>0</v>
      </c>
      <c r="K64" s="152">
        <v>238</v>
      </c>
      <c r="L64" s="152">
        <v>93</v>
      </c>
      <c r="M64" s="152">
        <v>0</v>
      </c>
      <c r="N64" s="152">
        <v>7</v>
      </c>
      <c r="O64" s="152">
        <v>6</v>
      </c>
      <c r="P64" s="152">
        <v>4</v>
      </c>
      <c r="Q64" s="153">
        <v>11</v>
      </c>
      <c r="R64" s="152">
        <v>0</v>
      </c>
      <c r="S64" s="152">
        <v>52</v>
      </c>
      <c r="T64" s="152">
        <v>3</v>
      </c>
      <c r="U64" s="152">
        <v>2</v>
      </c>
      <c r="V64" s="152">
        <v>0</v>
      </c>
      <c r="W64" s="152">
        <v>13</v>
      </c>
      <c r="X64" s="152">
        <v>7</v>
      </c>
      <c r="Y64" s="152">
        <v>57</v>
      </c>
      <c r="Z64" s="152">
        <v>13</v>
      </c>
      <c r="AA64" s="152">
        <v>0</v>
      </c>
      <c r="AB64" s="152">
        <v>5038</v>
      </c>
      <c r="AC64" s="152">
        <v>24</v>
      </c>
      <c r="AD64" s="152">
        <v>0</v>
      </c>
      <c r="AE64" s="152">
        <v>0</v>
      </c>
      <c r="AF64" s="152">
        <v>0</v>
      </c>
      <c r="AG64" s="152">
        <v>0</v>
      </c>
      <c r="AH64" s="459"/>
      <c r="AI64" s="459"/>
      <c r="AJ64" s="419">
        <f t="shared" si="5"/>
        <v>4.7287113790504893</v>
      </c>
      <c r="AK64" s="419">
        <f t="shared" si="7"/>
        <v>94.820717131474112</v>
      </c>
      <c r="AL64" s="419">
        <f t="shared" si="6"/>
        <v>207.23436322532029</v>
      </c>
      <c r="AM64" s="419">
        <f t="shared" si="9"/>
        <v>63.636363636363633</v>
      </c>
      <c r="AN64" s="419">
        <f t="shared" si="8"/>
        <v>4.3824701195219129</v>
      </c>
      <c r="AO64" s="420"/>
    </row>
    <row r="65" spans="2:41" ht="24" customHeight="1" x14ac:dyDescent="0.2">
      <c r="B65" s="439"/>
      <c r="C65" s="436" t="s">
        <v>116</v>
      </c>
      <c r="D65" s="436"/>
      <c r="E65" s="151"/>
      <c r="F65" s="152">
        <v>4494</v>
      </c>
      <c r="G65" s="152">
        <v>222</v>
      </c>
      <c r="H65" s="462">
        <v>222</v>
      </c>
      <c r="I65" s="462">
        <v>0</v>
      </c>
      <c r="J65" s="462">
        <v>0</v>
      </c>
      <c r="K65" s="152">
        <v>207</v>
      </c>
      <c r="L65" s="152">
        <v>85</v>
      </c>
      <c r="M65" s="152">
        <v>1</v>
      </c>
      <c r="N65" s="152">
        <v>10</v>
      </c>
      <c r="O65" s="152">
        <v>8</v>
      </c>
      <c r="P65" s="152">
        <v>6</v>
      </c>
      <c r="Q65" s="153">
        <v>17</v>
      </c>
      <c r="R65" s="152">
        <v>0</v>
      </c>
      <c r="S65" s="152">
        <v>32</v>
      </c>
      <c r="T65" s="152">
        <v>12</v>
      </c>
      <c r="U65" s="152">
        <v>0</v>
      </c>
      <c r="V65" s="152">
        <v>0</v>
      </c>
      <c r="W65" s="152">
        <v>12</v>
      </c>
      <c r="X65" s="152">
        <v>5</v>
      </c>
      <c r="Y65" s="152">
        <v>44</v>
      </c>
      <c r="Z65" s="152">
        <v>15</v>
      </c>
      <c r="AA65" s="152">
        <v>0</v>
      </c>
      <c r="AB65" s="152">
        <v>4352</v>
      </c>
      <c r="AC65" s="152">
        <v>9</v>
      </c>
      <c r="AD65" s="152">
        <v>0</v>
      </c>
      <c r="AE65" s="152">
        <v>0</v>
      </c>
      <c r="AF65" s="152">
        <v>0</v>
      </c>
      <c r="AG65" s="152">
        <v>0</v>
      </c>
      <c r="AH65" s="459"/>
      <c r="AI65" s="459"/>
      <c r="AJ65" s="419">
        <f t="shared" si="5"/>
        <v>4.9399198931909218</v>
      </c>
      <c r="AK65" s="419">
        <f t="shared" si="7"/>
        <v>93.243243243243242</v>
      </c>
      <c r="AL65" s="419">
        <f t="shared" si="6"/>
        <v>378.28215398308856</v>
      </c>
      <c r="AM65" s="419">
        <f t="shared" si="9"/>
        <v>58.82352941176471</v>
      </c>
      <c r="AN65" s="419">
        <f t="shared" si="8"/>
        <v>7.6576576576576567</v>
      </c>
      <c r="AO65" s="420"/>
    </row>
    <row r="66" spans="2:41" ht="24" customHeight="1" thickBot="1" x14ac:dyDescent="0.25">
      <c r="B66" s="439"/>
      <c r="C66" s="441" t="s">
        <v>117</v>
      </c>
      <c r="D66" s="442"/>
      <c r="E66" s="186"/>
      <c r="F66" s="187">
        <v>3684</v>
      </c>
      <c r="G66" s="187">
        <v>223</v>
      </c>
      <c r="H66" s="463">
        <v>223</v>
      </c>
      <c r="I66" s="463">
        <v>0</v>
      </c>
      <c r="J66" s="463">
        <v>0</v>
      </c>
      <c r="K66" s="187">
        <v>213</v>
      </c>
      <c r="L66" s="187">
        <v>73</v>
      </c>
      <c r="M66" s="187">
        <v>2</v>
      </c>
      <c r="N66" s="187">
        <v>6</v>
      </c>
      <c r="O66" s="187">
        <v>5</v>
      </c>
      <c r="P66" s="187">
        <v>8</v>
      </c>
      <c r="Q66" s="188">
        <v>16</v>
      </c>
      <c r="R66" s="187">
        <v>0</v>
      </c>
      <c r="S66" s="187">
        <v>57</v>
      </c>
      <c r="T66" s="187">
        <v>12</v>
      </c>
      <c r="U66" s="187">
        <v>0</v>
      </c>
      <c r="V66" s="187">
        <v>0</v>
      </c>
      <c r="W66" s="187">
        <v>11</v>
      </c>
      <c r="X66" s="187">
        <v>4</v>
      </c>
      <c r="Y66" s="187">
        <v>42</v>
      </c>
      <c r="Z66" s="187">
        <v>10</v>
      </c>
      <c r="AA66" s="187">
        <v>0</v>
      </c>
      <c r="AB66" s="187">
        <v>3447</v>
      </c>
      <c r="AC66" s="187">
        <v>4</v>
      </c>
      <c r="AD66" s="187">
        <v>0</v>
      </c>
      <c r="AE66" s="187">
        <v>0</v>
      </c>
      <c r="AF66" s="187">
        <v>0</v>
      </c>
      <c r="AG66" s="187">
        <v>0</v>
      </c>
      <c r="AH66" s="464"/>
      <c r="AI66" s="464"/>
      <c r="AJ66" s="445">
        <f t="shared" si="5"/>
        <v>6.0532030401737238</v>
      </c>
      <c r="AK66" s="445">
        <f t="shared" si="7"/>
        <v>95.515695067264573</v>
      </c>
      <c r="AL66" s="445">
        <f t="shared" si="6"/>
        <v>434.31053203040176</v>
      </c>
      <c r="AM66" s="445">
        <f t="shared" si="9"/>
        <v>37.5</v>
      </c>
      <c r="AN66" s="445">
        <f t="shared" si="8"/>
        <v>7.1748878923766819</v>
      </c>
      <c r="AO66" s="420"/>
    </row>
    <row r="67" spans="2:41" ht="23.25" customHeight="1" thickBot="1" x14ac:dyDescent="0.25">
      <c r="B67" s="446"/>
      <c r="C67" s="447" t="s">
        <v>118</v>
      </c>
      <c r="D67" s="448"/>
      <c r="E67" s="196"/>
      <c r="F67" s="197">
        <v>22401</v>
      </c>
      <c r="G67" s="197">
        <v>1102</v>
      </c>
      <c r="H67" s="465">
        <v>1102</v>
      </c>
      <c r="I67" s="465">
        <v>0</v>
      </c>
      <c r="J67" s="465">
        <v>0</v>
      </c>
      <c r="K67" s="197">
        <v>1049</v>
      </c>
      <c r="L67" s="197">
        <v>408</v>
      </c>
      <c r="M67" s="197">
        <v>3</v>
      </c>
      <c r="N67" s="197">
        <v>32</v>
      </c>
      <c r="O67" s="197">
        <v>22</v>
      </c>
      <c r="P67" s="197">
        <v>21</v>
      </c>
      <c r="Q67" s="197">
        <v>56</v>
      </c>
      <c r="R67" s="197">
        <v>1</v>
      </c>
      <c r="S67" s="197">
        <v>235</v>
      </c>
      <c r="T67" s="197">
        <v>42</v>
      </c>
      <c r="U67" s="197">
        <v>3</v>
      </c>
      <c r="V67" s="197">
        <v>0</v>
      </c>
      <c r="W67" s="197">
        <v>48</v>
      </c>
      <c r="X67" s="197">
        <v>24</v>
      </c>
      <c r="Y67" s="197">
        <v>234</v>
      </c>
      <c r="Z67" s="197">
        <v>53</v>
      </c>
      <c r="AA67" s="197">
        <v>0</v>
      </c>
      <c r="AB67" s="197">
        <v>22324</v>
      </c>
      <c r="AC67" s="197">
        <v>114</v>
      </c>
      <c r="AD67" s="197">
        <v>0</v>
      </c>
      <c r="AE67" s="197">
        <v>0</v>
      </c>
      <c r="AF67" s="197">
        <v>0</v>
      </c>
      <c r="AG67" s="197">
        <v>0</v>
      </c>
      <c r="AH67" s="466"/>
      <c r="AI67" s="466"/>
      <c r="AJ67" s="451">
        <f t="shared" si="5"/>
        <v>4.9194232400339271</v>
      </c>
      <c r="AK67" s="451">
        <f t="shared" si="7"/>
        <v>95.190562613430131</v>
      </c>
      <c r="AL67" s="451">
        <f t="shared" si="6"/>
        <v>249.9888397839382</v>
      </c>
      <c r="AM67" s="451">
        <f t="shared" si="9"/>
        <v>57.142857142857139</v>
      </c>
      <c r="AN67" s="451">
        <f t="shared" si="8"/>
        <v>5.0816696914700543</v>
      </c>
      <c r="AO67" s="431"/>
    </row>
    <row r="68" spans="2:41" ht="23.25" customHeight="1" thickTop="1" x14ac:dyDescent="0.2">
      <c r="B68" s="426"/>
      <c r="C68" s="427" t="s">
        <v>107</v>
      </c>
      <c r="D68" s="428"/>
      <c r="E68" s="170"/>
      <c r="F68" s="171">
        <v>38035</v>
      </c>
      <c r="G68" s="171">
        <v>2171</v>
      </c>
      <c r="H68" s="467">
        <v>2171</v>
      </c>
      <c r="I68" s="467">
        <v>0</v>
      </c>
      <c r="J68" s="467">
        <v>0</v>
      </c>
      <c r="K68" s="171">
        <v>2072</v>
      </c>
      <c r="L68" s="171">
        <v>735</v>
      </c>
      <c r="M68" s="171">
        <v>9</v>
      </c>
      <c r="N68" s="171">
        <v>101</v>
      </c>
      <c r="O68" s="171">
        <v>74</v>
      </c>
      <c r="P68" s="171">
        <v>74</v>
      </c>
      <c r="Q68" s="171">
        <v>184</v>
      </c>
      <c r="R68" s="171">
        <v>1</v>
      </c>
      <c r="S68" s="171">
        <v>367</v>
      </c>
      <c r="T68" s="171">
        <v>92</v>
      </c>
      <c r="U68" s="171">
        <v>3</v>
      </c>
      <c r="V68" s="171">
        <v>1</v>
      </c>
      <c r="W68" s="171">
        <v>154</v>
      </c>
      <c r="X68" s="171">
        <v>45</v>
      </c>
      <c r="Y68" s="171">
        <v>492</v>
      </c>
      <c r="Z68" s="171">
        <v>99</v>
      </c>
      <c r="AA68" s="171">
        <v>0</v>
      </c>
      <c r="AB68" s="171">
        <v>37864</v>
      </c>
      <c r="AC68" s="171">
        <v>187</v>
      </c>
      <c r="AD68" s="171">
        <v>0</v>
      </c>
      <c r="AE68" s="171">
        <v>0</v>
      </c>
      <c r="AF68" s="171">
        <v>0</v>
      </c>
      <c r="AG68" s="171">
        <v>0</v>
      </c>
      <c r="AH68" s="461"/>
      <c r="AI68" s="461"/>
      <c r="AJ68" s="430">
        <f t="shared" si="5"/>
        <v>5.707900617851978</v>
      </c>
      <c r="AK68" s="430">
        <f t="shared" si="7"/>
        <v>95.439889451865497</v>
      </c>
      <c r="AL68" s="430">
        <f t="shared" si="6"/>
        <v>483.76495333245697</v>
      </c>
      <c r="AM68" s="430">
        <f t="shared" si="9"/>
        <v>54.891304347826086</v>
      </c>
      <c r="AN68" s="430">
        <f>Q68/G68*100</f>
        <v>8.4753569783509892</v>
      </c>
      <c r="AO68" s="431"/>
    </row>
    <row r="69" spans="2:41" ht="38.25" customHeight="1" x14ac:dyDescent="0.25">
      <c r="B69" s="383" t="s">
        <v>161</v>
      </c>
      <c r="E69" s="84"/>
      <c r="F69" s="84"/>
      <c r="H69" s="469"/>
      <c r="I69" s="469"/>
      <c r="J69" s="469"/>
      <c r="W69" s="213"/>
      <c r="X69" s="213"/>
      <c r="Y69" s="213"/>
      <c r="Z69" s="213"/>
      <c r="AG69" s="86"/>
      <c r="AH69" s="470"/>
      <c r="AI69" s="470"/>
      <c r="AJ69" s="471"/>
      <c r="AK69" s="471"/>
      <c r="AL69" s="471"/>
      <c r="AM69" s="471"/>
      <c r="AN69" s="471"/>
    </row>
    <row r="70" spans="2:41" ht="26.25" customHeight="1" x14ac:dyDescent="0.2">
      <c r="B70" s="386" t="s">
        <v>125</v>
      </c>
      <c r="C70" s="472"/>
      <c r="H70" s="84"/>
      <c r="I70" s="84"/>
      <c r="J70" s="84"/>
      <c r="AA70" s="86"/>
      <c r="AB70" s="86"/>
      <c r="AC70" s="86"/>
      <c r="AD70" s="86"/>
      <c r="AE70" s="86"/>
      <c r="AF70" s="86"/>
      <c r="AG70" s="86"/>
      <c r="AH70" s="388"/>
      <c r="AI70" s="388"/>
      <c r="AJ70" s="388"/>
      <c r="AK70" s="473"/>
      <c r="AL70" s="473"/>
      <c r="AM70" s="473"/>
      <c r="AN70" s="474" t="s">
        <v>159</v>
      </c>
      <c r="AO70" s="456"/>
    </row>
    <row r="71" spans="2:41" ht="24.95" customHeight="1" x14ac:dyDescent="0.2">
      <c r="B71" s="392" t="s">
        <v>3</v>
      </c>
      <c r="C71" s="393"/>
      <c r="D71" s="394"/>
      <c r="E71" s="101" t="s">
        <v>4</v>
      </c>
      <c r="F71" s="102" t="s">
        <v>146</v>
      </c>
      <c r="G71" s="103" t="s">
        <v>6</v>
      </c>
      <c r="H71" s="104" t="s">
        <v>147</v>
      </c>
      <c r="I71" s="395"/>
      <c r="J71" s="396"/>
      <c r="K71" s="103" t="s">
        <v>7</v>
      </c>
      <c r="L71" s="104" t="s">
        <v>8</v>
      </c>
      <c r="M71" s="99"/>
      <c r="N71" s="99"/>
      <c r="O71" s="99"/>
      <c r="P71" s="99"/>
      <c r="Q71" s="99"/>
      <c r="R71" s="105"/>
      <c r="S71" s="105"/>
      <c r="T71" s="105"/>
      <c r="U71" s="105"/>
      <c r="V71" s="105"/>
      <c r="W71" s="105"/>
      <c r="X71" s="105"/>
      <c r="Y71" s="106"/>
      <c r="Z71" s="101" t="s">
        <v>9</v>
      </c>
      <c r="AA71" s="101" t="s">
        <v>10</v>
      </c>
      <c r="AB71" s="107" t="s">
        <v>11</v>
      </c>
      <c r="AC71" s="108" t="s">
        <v>12</v>
      </c>
      <c r="AD71" s="34" t="s">
        <v>13</v>
      </c>
      <c r="AE71" s="34"/>
      <c r="AF71" s="34"/>
      <c r="AG71" s="34"/>
      <c r="AH71" s="397" t="s">
        <v>14</v>
      </c>
      <c r="AI71" s="398" t="s">
        <v>154</v>
      </c>
      <c r="AJ71" s="397" t="s">
        <v>16</v>
      </c>
      <c r="AK71" s="397" t="s">
        <v>17</v>
      </c>
      <c r="AL71" s="397" t="s">
        <v>18</v>
      </c>
      <c r="AM71" s="397" t="s">
        <v>19</v>
      </c>
      <c r="AN71" s="397" t="s">
        <v>20</v>
      </c>
      <c r="AO71" s="399"/>
    </row>
    <row r="72" spans="2:41" ht="31.5" customHeight="1" x14ac:dyDescent="0.2">
      <c r="B72" s="400"/>
      <c r="C72" s="401"/>
      <c r="D72" s="402"/>
      <c r="E72" s="115"/>
      <c r="F72" s="116"/>
      <c r="G72" s="115"/>
      <c r="H72" s="403" t="s">
        <v>162</v>
      </c>
      <c r="I72" s="404"/>
      <c r="J72" s="405" t="s">
        <v>150</v>
      </c>
      <c r="K72" s="115"/>
      <c r="L72" s="117" t="s">
        <v>21</v>
      </c>
      <c r="M72" s="118" t="s">
        <v>99</v>
      </c>
      <c r="N72" s="46"/>
      <c r="O72" s="46"/>
      <c r="P72" s="46"/>
      <c r="Q72" s="46"/>
      <c r="R72" s="119" t="s">
        <v>23</v>
      </c>
      <c r="S72" s="103" t="s">
        <v>24</v>
      </c>
      <c r="T72" s="103" t="s">
        <v>25</v>
      </c>
      <c r="U72" s="103" t="s">
        <v>26</v>
      </c>
      <c r="V72" s="120" t="s">
        <v>27</v>
      </c>
      <c r="W72" s="120" t="s">
        <v>28</v>
      </c>
      <c r="X72" s="103" t="s">
        <v>29</v>
      </c>
      <c r="Y72" s="103" t="s">
        <v>30</v>
      </c>
      <c r="Z72" s="115"/>
      <c r="AA72" s="115"/>
      <c r="AB72" s="107"/>
      <c r="AC72" s="108"/>
      <c r="AD72" s="121" t="s">
        <v>100</v>
      </c>
      <c r="AE72" s="121"/>
      <c r="AF72" s="121" t="s">
        <v>32</v>
      </c>
      <c r="AG72" s="121"/>
      <c r="AH72" s="406"/>
      <c r="AI72" s="407"/>
      <c r="AJ72" s="406"/>
      <c r="AK72" s="406"/>
      <c r="AL72" s="406"/>
      <c r="AM72" s="406"/>
      <c r="AN72" s="406"/>
      <c r="AO72" s="399"/>
    </row>
    <row r="73" spans="2:41" ht="24.95" customHeight="1" x14ac:dyDescent="0.2">
      <c r="B73" s="400"/>
      <c r="C73" s="401"/>
      <c r="D73" s="402"/>
      <c r="E73" s="115"/>
      <c r="F73" s="116"/>
      <c r="G73" s="115"/>
      <c r="H73" s="408"/>
      <c r="I73" s="405" t="s">
        <v>151</v>
      </c>
      <c r="J73" s="408"/>
      <c r="K73" s="115"/>
      <c r="L73" s="124"/>
      <c r="M73" s="125" t="s">
        <v>37</v>
      </c>
      <c r="N73" s="126" t="s">
        <v>38</v>
      </c>
      <c r="O73" s="127"/>
      <c r="P73" s="128" t="s">
        <v>39</v>
      </c>
      <c r="Q73" s="118" t="s">
        <v>155</v>
      </c>
      <c r="R73" s="129"/>
      <c r="S73" s="115"/>
      <c r="T73" s="115"/>
      <c r="U73" s="115"/>
      <c r="V73" s="130"/>
      <c r="W73" s="130"/>
      <c r="X73" s="115"/>
      <c r="Y73" s="115"/>
      <c r="Z73" s="115"/>
      <c r="AA73" s="115"/>
      <c r="AB73" s="107"/>
      <c r="AC73" s="108"/>
      <c r="AD73" s="121" t="s">
        <v>33</v>
      </c>
      <c r="AE73" s="121" t="s">
        <v>101</v>
      </c>
      <c r="AF73" s="121" t="s">
        <v>35</v>
      </c>
      <c r="AG73" s="121" t="s">
        <v>102</v>
      </c>
      <c r="AH73" s="406"/>
      <c r="AI73" s="407"/>
      <c r="AJ73" s="406"/>
      <c r="AK73" s="406"/>
      <c r="AL73" s="406"/>
      <c r="AM73" s="406"/>
      <c r="AN73" s="406"/>
      <c r="AO73" s="399"/>
    </row>
    <row r="74" spans="2:41" ht="24.95" customHeight="1" x14ac:dyDescent="0.2">
      <c r="B74" s="400"/>
      <c r="C74" s="401"/>
      <c r="D74" s="402"/>
      <c r="E74" s="115"/>
      <c r="F74" s="116"/>
      <c r="G74" s="115"/>
      <c r="H74" s="408"/>
      <c r="I74" s="408"/>
      <c r="J74" s="408"/>
      <c r="K74" s="115"/>
      <c r="L74" s="124"/>
      <c r="M74" s="46"/>
      <c r="N74" s="46"/>
      <c r="O74" s="131" t="s">
        <v>41</v>
      </c>
      <c r="P74" s="132"/>
      <c r="Q74" s="46"/>
      <c r="R74" s="129"/>
      <c r="S74" s="115"/>
      <c r="T74" s="115"/>
      <c r="U74" s="115"/>
      <c r="V74" s="130"/>
      <c r="W74" s="130"/>
      <c r="X74" s="115"/>
      <c r="Y74" s="115"/>
      <c r="Z74" s="115"/>
      <c r="AA74" s="115"/>
      <c r="AB74" s="107"/>
      <c r="AC74" s="108"/>
      <c r="AD74" s="121"/>
      <c r="AE74" s="133"/>
      <c r="AF74" s="121"/>
      <c r="AG74" s="133"/>
      <c r="AH74" s="406"/>
      <c r="AI74" s="407"/>
      <c r="AJ74" s="406"/>
      <c r="AK74" s="406"/>
      <c r="AL74" s="406"/>
      <c r="AM74" s="406"/>
      <c r="AN74" s="406"/>
      <c r="AO74" s="399"/>
    </row>
    <row r="75" spans="2:41" ht="24.95" customHeight="1" x14ac:dyDescent="0.2">
      <c r="B75" s="400"/>
      <c r="C75" s="401"/>
      <c r="D75" s="402"/>
      <c r="E75" s="115"/>
      <c r="F75" s="116"/>
      <c r="G75" s="115"/>
      <c r="H75" s="408"/>
      <c r="I75" s="408"/>
      <c r="J75" s="408"/>
      <c r="K75" s="115"/>
      <c r="L75" s="124"/>
      <c r="M75" s="46"/>
      <c r="N75" s="46"/>
      <c r="O75" s="134"/>
      <c r="P75" s="132"/>
      <c r="Q75" s="46"/>
      <c r="R75" s="129"/>
      <c r="S75" s="115"/>
      <c r="T75" s="115"/>
      <c r="U75" s="115"/>
      <c r="V75" s="130"/>
      <c r="W75" s="130"/>
      <c r="X75" s="115"/>
      <c r="Y75" s="115"/>
      <c r="Z75" s="115"/>
      <c r="AA75" s="115"/>
      <c r="AB75" s="135"/>
      <c r="AC75" s="136"/>
      <c r="AD75" s="132"/>
      <c r="AE75" s="133"/>
      <c r="AF75" s="132"/>
      <c r="AG75" s="133"/>
      <c r="AH75" s="406"/>
      <c r="AI75" s="407"/>
      <c r="AJ75" s="406"/>
      <c r="AK75" s="406"/>
      <c r="AL75" s="406"/>
      <c r="AM75" s="406"/>
      <c r="AN75" s="406"/>
      <c r="AO75" s="399"/>
    </row>
    <row r="76" spans="2:41" ht="24.95" customHeight="1" x14ac:dyDescent="0.2">
      <c r="B76" s="409"/>
      <c r="C76" s="410"/>
      <c r="D76" s="411"/>
      <c r="E76" s="140"/>
      <c r="F76" s="141"/>
      <c r="G76" s="140"/>
      <c r="H76" s="412"/>
      <c r="I76" s="412"/>
      <c r="J76" s="412"/>
      <c r="K76" s="140"/>
      <c r="L76" s="142"/>
      <c r="M76" s="46"/>
      <c r="N76" s="46"/>
      <c r="O76" s="143"/>
      <c r="P76" s="132"/>
      <c r="Q76" s="46"/>
      <c r="R76" s="144"/>
      <c r="S76" s="140"/>
      <c r="T76" s="140"/>
      <c r="U76" s="140"/>
      <c r="V76" s="145"/>
      <c r="W76" s="145"/>
      <c r="X76" s="140"/>
      <c r="Y76" s="140"/>
      <c r="Z76" s="140"/>
      <c r="AA76" s="140"/>
      <c r="AB76" s="135"/>
      <c r="AC76" s="136"/>
      <c r="AD76" s="132"/>
      <c r="AE76" s="133"/>
      <c r="AF76" s="132"/>
      <c r="AG76" s="133"/>
      <c r="AH76" s="413"/>
      <c r="AI76" s="414"/>
      <c r="AJ76" s="413"/>
      <c r="AK76" s="413"/>
      <c r="AL76" s="413"/>
      <c r="AM76" s="413"/>
      <c r="AN76" s="413"/>
      <c r="AO76" s="399"/>
    </row>
    <row r="77" spans="2:41" ht="21.75" customHeight="1" x14ac:dyDescent="0.2">
      <c r="AH77" s="385"/>
      <c r="AI77" s="385"/>
      <c r="AJ77" s="385"/>
      <c r="AK77" s="385"/>
      <c r="AL77" s="385"/>
      <c r="AM77" s="385"/>
      <c r="AN77" s="385"/>
    </row>
    <row r="78" spans="2:41" ht="23.25" customHeight="1" x14ac:dyDescent="0.2">
      <c r="B78" s="415" t="s">
        <v>103</v>
      </c>
      <c r="C78" s="416"/>
      <c r="D78" s="417"/>
      <c r="E78" s="219"/>
      <c r="F78" s="153">
        <v>0</v>
      </c>
      <c r="G78" s="153">
        <v>0</v>
      </c>
      <c r="H78" s="152">
        <v>0</v>
      </c>
      <c r="I78" s="152">
        <v>0</v>
      </c>
      <c r="J78" s="152">
        <v>0</v>
      </c>
      <c r="K78" s="153">
        <v>0</v>
      </c>
      <c r="L78" s="153">
        <v>0</v>
      </c>
      <c r="M78" s="153">
        <v>0</v>
      </c>
      <c r="N78" s="153">
        <v>0</v>
      </c>
      <c r="O78" s="153">
        <v>0</v>
      </c>
      <c r="P78" s="153">
        <v>0</v>
      </c>
      <c r="Q78" s="153">
        <v>0</v>
      </c>
      <c r="R78" s="153">
        <v>0</v>
      </c>
      <c r="S78" s="153">
        <v>0</v>
      </c>
      <c r="T78" s="153">
        <v>0</v>
      </c>
      <c r="U78" s="153">
        <v>0</v>
      </c>
      <c r="V78" s="153">
        <v>0</v>
      </c>
      <c r="W78" s="153">
        <v>0</v>
      </c>
      <c r="X78" s="153">
        <v>0</v>
      </c>
      <c r="Y78" s="153">
        <v>0</v>
      </c>
      <c r="Z78" s="153">
        <v>0</v>
      </c>
      <c r="AA78" s="153">
        <v>0</v>
      </c>
      <c r="AB78" s="153">
        <v>0</v>
      </c>
      <c r="AC78" s="153">
        <v>0</v>
      </c>
      <c r="AD78" s="153">
        <v>0</v>
      </c>
      <c r="AE78" s="153">
        <v>0</v>
      </c>
      <c r="AF78" s="153">
        <v>0</v>
      </c>
      <c r="AG78" s="153">
        <v>0</v>
      </c>
      <c r="AH78" s="475"/>
      <c r="AI78" s="475"/>
      <c r="AJ78" s="419" t="s">
        <v>156</v>
      </c>
      <c r="AK78" s="419" t="s">
        <v>156</v>
      </c>
      <c r="AL78" s="419" t="s">
        <v>156</v>
      </c>
      <c r="AM78" s="419" t="s">
        <v>156</v>
      </c>
      <c r="AN78" s="419" t="s">
        <v>156</v>
      </c>
      <c r="AO78" s="431"/>
    </row>
    <row r="79" spans="2:41" ht="23.25" customHeight="1" thickBot="1" x14ac:dyDescent="0.25">
      <c r="B79" s="421" t="s">
        <v>106</v>
      </c>
      <c r="C79" s="422"/>
      <c r="D79" s="423"/>
      <c r="E79" s="220"/>
      <c r="F79" s="163">
        <v>0</v>
      </c>
      <c r="G79" s="163">
        <v>0</v>
      </c>
      <c r="H79" s="162">
        <v>0</v>
      </c>
      <c r="I79" s="162">
        <v>0</v>
      </c>
      <c r="J79" s="162">
        <v>0</v>
      </c>
      <c r="K79" s="163">
        <v>0</v>
      </c>
      <c r="L79" s="163">
        <v>0</v>
      </c>
      <c r="M79" s="163">
        <v>0</v>
      </c>
      <c r="N79" s="163">
        <v>0</v>
      </c>
      <c r="O79" s="163">
        <v>0</v>
      </c>
      <c r="P79" s="163">
        <v>0</v>
      </c>
      <c r="Q79" s="163">
        <v>0</v>
      </c>
      <c r="R79" s="163">
        <v>0</v>
      </c>
      <c r="S79" s="163">
        <v>0</v>
      </c>
      <c r="T79" s="163">
        <v>0</v>
      </c>
      <c r="U79" s="163">
        <v>0</v>
      </c>
      <c r="V79" s="163">
        <v>0</v>
      </c>
      <c r="W79" s="163">
        <v>0</v>
      </c>
      <c r="X79" s="163">
        <v>0</v>
      </c>
      <c r="Y79" s="163">
        <v>0</v>
      </c>
      <c r="Z79" s="163">
        <v>0</v>
      </c>
      <c r="AA79" s="163">
        <v>0</v>
      </c>
      <c r="AB79" s="163">
        <v>0</v>
      </c>
      <c r="AC79" s="163">
        <v>0</v>
      </c>
      <c r="AD79" s="163">
        <v>0</v>
      </c>
      <c r="AE79" s="163">
        <v>0</v>
      </c>
      <c r="AF79" s="163">
        <v>0</v>
      </c>
      <c r="AG79" s="163">
        <v>0</v>
      </c>
      <c r="AH79" s="476"/>
      <c r="AI79" s="476"/>
      <c r="AJ79" s="425" t="s">
        <v>156</v>
      </c>
      <c r="AK79" s="425" t="s">
        <v>156</v>
      </c>
      <c r="AL79" s="425" t="s">
        <v>156</v>
      </c>
      <c r="AM79" s="425" t="s">
        <v>156</v>
      </c>
      <c r="AN79" s="425" t="s">
        <v>156</v>
      </c>
      <c r="AO79" s="431"/>
    </row>
    <row r="80" spans="2:41" ht="23.25" customHeight="1" thickTop="1" x14ac:dyDescent="0.2">
      <c r="B80" s="426"/>
      <c r="C80" s="427" t="s">
        <v>107</v>
      </c>
      <c r="D80" s="428"/>
      <c r="E80" s="172"/>
      <c r="F80" s="171">
        <v>0</v>
      </c>
      <c r="G80" s="171">
        <v>0</v>
      </c>
      <c r="H80" s="204">
        <v>0</v>
      </c>
      <c r="I80" s="204">
        <v>0</v>
      </c>
      <c r="J80" s="204">
        <v>0</v>
      </c>
      <c r="K80" s="171">
        <v>0</v>
      </c>
      <c r="L80" s="171">
        <v>0</v>
      </c>
      <c r="M80" s="171">
        <v>0</v>
      </c>
      <c r="N80" s="171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171">
        <v>0</v>
      </c>
      <c r="V80" s="171">
        <v>0</v>
      </c>
      <c r="W80" s="171">
        <v>0</v>
      </c>
      <c r="X80" s="171">
        <v>0</v>
      </c>
      <c r="Y80" s="171">
        <v>0</v>
      </c>
      <c r="Z80" s="171">
        <v>0</v>
      </c>
      <c r="AA80" s="171">
        <v>0</v>
      </c>
      <c r="AB80" s="171">
        <v>0</v>
      </c>
      <c r="AC80" s="171">
        <v>0</v>
      </c>
      <c r="AD80" s="171">
        <v>0</v>
      </c>
      <c r="AE80" s="171">
        <v>0</v>
      </c>
      <c r="AF80" s="171">
        <v>0</v>
      </c>
      <c r="AG80" s="171">
        <v>0</v>
      </c>
      <c r="AH80" s="477"/>
      <c r="AI80" s="477"/>
      <c r="AJ80" s="430" t="s">
        <v>156</v>
      </c>
      <c r="AK80" s="430" t="s">
        <v>156</v>
      </c>
      <c r="AL80" s="430" t="s">
        <v>156</v>
      </c>
      <c r="AM80" s="430" t="s">
        <v>156</v>
      </c>
      <c r="AN80" s="430" t="s">
        <v>156</v>
      </c>
      <c r="AO80" s="431"/>
    </row>
    <row r="81" spans="2:41" ht="23.25" customHeight="1" x14ac:dyDescent="0.2">
      <c r="E81" s="221"/>
      <c r="F81" s="177"/>
      <c r="G81" s="177"/>
      <c r="H81" s="432"/>
      <c r="I81" s="432"/>
      <c r="J81" s="432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221"/>
      <c r="AD81" s="177"/>
      <c r="AE81" s="177"/>
      <c r="AF81" s="177"/>
      <c r="AG81" s="177"/>
      <c r="AH81" s="433"/>
      <c r="AI81" s="433"/>
      <c r="AJ81" s="433"/>
      <c r="AK81" s="433"/>
      <c r="AL81" s="433"/>
      <c r="AM81" s="419"/>
      <c r="AN81" s="433"/>
      <c r="AO81" s="434"/>
    </row>
    <row r="82" spans="2:41" ht="23.25" customHeight="1" x14ac:dyDescent="0.2">
      <c r="B82" s="435"/>
      <c r="C82" s="436" t="s">
        <v>108</v>
      </c>
      <c r="D82" s="436"/>
      <c r="E82" s="152">
        <v>31345</v>
      </c>
      <c r="F82" s="153">
        <v>206</v>
      </c>
      <c r="G82" s="153">
        <v>3</v>
      </c>
      <c r="H82" s="152">
        <v>3</v>
      </c>
      <c r="I82" s="152">
        <v>0</v>
      </c>
      <c r="J82" s="152">
        <v>0</v>
      </c>
      <c r="K82" s="153">
        <v>3</v>
      </c>
      <c r="L82" s="153">
        <v>0</v>
      </c>
      <c r="M82" s="153">
        <v>0</v>
      </c>
      <c r="N82" s="153">
        <v>0</v>
      </c>
      <c r="O82" s="153">
        <v>0</v>
      </c>
      <c r="P82" s="153">
        <v>0</v>
      </c>
      <c r="Q82" s="153">
        <v>0</v>
      </c>
      <c r="R82" s="153">
        <v>0</v>
      </c>
      <c r="S82" s="153">
        <v>1</v>
      </c>
      <c r="T82" s="153">
        <v>1</v>
      </c>
      <c r="U82" s="153">
        <v>0</v>
      </c>
      <c r="V82" s="153">
        <v>0</v>
      </c>
      <c r="W82" s="153">
        <v>0</v>
      </c>
      <c r="X82" s="153">
        <v>0</v>
      </c>
      <c r="Y82" s="153">
        <v>1</v>
      </c>
      <c r="Z82" s="153">
        <v>0</v>
      </c>
      <c r="AA82" s="153">
        <v>0</v>
      </c>
      <c r="AB82" s="153">
        <v>264</v>
      </c>
      <c r="AC82" s="153">
        <v>0</v>
      </c>
      <c r="AD82" s="153">
        <v>0</v>
      </c>
      <c r="AE82" s="153">
        <v>0</v>
      </c>
      <c r="AF82" s="153">
        <v>0</v>
      </c>
      <c r="AG82" s="153">
        <v>0</v>
      </c>
      <c r="AH82" s="478">
        <f>F82/E82*100</f>
        <v>0.65720210559897907</v>
      </c>
      <c r="AI82" s="478">
        <f>(F82+AB82-AC82)/E82*100</f>
        <v>1.4994416972403892</v>
      </c>
      <c r="AJ82" s="419">
        <f t="shared" ref="AJ82:AJ102" si="10">G82/F82*100</f>
        <v>1.4563106796116505</v>
      </c>
      <c r="AK82" s="419">
        <f t="shared" ref="AK82:AK101" si="11">K82/G82*100</f>
        <v>100</v>
      </c>
      <c r="AL82" s="419">
        <f>Q82/F82*100000</f>
        <v>0</v>
      </c>
      <c r="AM82" s="419" t="s">
        <v>156</v>
      </c>
      <c r="AN82" s="419">
        <f>Q82/G82*100</f>
        <v>0</v>
      </c>
      <c r="AO82" s="431"/>
    </row>
    <row r="83" spans="2:41" ht="23.25" customHeight="1" x14ac:dyDescent="0.2">
      <c r="B83" s="439"/>
      <c r="C83" s="436" t="s">
        <v>109</v>
      </c>
      <c r="D83" s="436"/>
      <c r="E83" s="152">
        <v>29168</v>
      </c>
      <c r="F83" s="153">
        <v>77</v>
      </c>
      <c r="G83" s="153">
        <v>3</v>
      </c>
      <c r="H83" s="152">
        <v>3</v>
      </c>
      <c r="I83" s="152">
        <v>0</v>
      </c>
      <c r="J83" s="152">
        <v>0</v>
      </c>
      <c r="K83" s="153">
        <v>3</v>
      </c>
      <c r="L83" s="153">
        <v>0</v>
      </c>
      <c r="M83" s="153">
        <v>0</v>
      </c>
      <c r="N83" s="153">
        <v>0</v>
      </c>
      <c r="O83" s="153">
        <v>0</v>
      </c>
      <c r="P83" s="153">
        <v>0</v>
      </c>
      <c r="Q83" s="153">
        <v>0</v>
      </c>
      <c r="R83" s="153">
        <v>0</v>
      </c>
      <c r="S83" s="153">
        <v>0</v>
      </c>
      <c r="T83" s="153">
        <v>0</v>
      </c>
      <c r="U83" s="153">
        <v>0</v>
      </c>
      <c r="V83" s="153">
        <v>0</v>
      </c>
      <c r="W83" s="153">
        <v>1</v>
      </c>
      <c r="X83" s="153">
        <v>0</v>
      </c>
      <c r="Y83" s="153">
        <v>2</v>
      </c>
      <c r="Z83" s="153">
        <v>0</v>
      </c>
      <c r="AA83" s="153">
        <v>0</v>
      </c>
      <c r="AB83" s="153">
        <v>79</v>
      </c>
      <c r="AC83" s="153">
        <v>1</v>
      </c>
      <c r="AD83" s="153">
        <v>0</v>
      </c>
      <c r="AE83" s="153">
        <v>0</v>
      </c>
      <c r="AF83" s="153">
        <v>0</v>
      </c>
      <c r="AG83" s="153">
        <v>0</v>
      </c>
      <c r="AH83" s="478">
        <f t="shared" ref="AH83:AH102" si="12">F83/E83*100</f>
        <v>0.26398793198025233</v>
      </c>
      <c r="AI83" s="478">
        <f t="shared" ref="AI83:AI102" si="13">(F83+AB83-AC83)/E83*100</f>
        <v>0.53140427866154683</v>
      </c>
      <c r="AJ83" s="419">
        <f t="shared" si="10"/>
        <v>3.8961038961038961</v>
      </c>
      <c r="AK83" s="419">
        <f t="shared" si="11"/>
        <v>100</v>
      </c>
      <c r="AL83" s="419">
        <f t="shared" ref="AL83:AL102" si="14">Q83/F83*100000</f>
        <v>0</v>
      </c>
      <c r="AM83" s="419" t="s">
        <v>156</v>
      </c>
      <c r="AN83" s="419">
        <f t="shared" ref="AN83:AN101" si="15">Q83/G83*100</f>
        <v>0</v>
      </c>
      <c r="AO83" s="431"/>
    </row>
    <row r="84" spans="2:41" ht="23.25" customHeight="1" x14ac:dyDescent="0.2">
      <c r="B84" s="439"/>
      <c r="C84" s="436" t="s">
        <v>110</v>
      </c>
      <c r="D84" s="436"/>
      <c r="E84" s="152">
        <v>25275</v>
      </c>
      <c r="F84" s="153">
        <v>265</v>
      </c>
      <c r="G84" s="153">
        <v>7</v>
      </c>
      <c r="H84" s="152">
        <v>7</v>
      </c>
      <c r="I84" s="152">
        <v>0</v>
      </c>
      <c r="J84" s="152">
        <v>0</v>
      </c>
      <c r="K84" s="153">
        <v>6</v>
      </c>
      <c r="L84" s="153">
        <v>1</v>
      </c>
      <c r="M84" s="153">
        <v>0</v>
      </c>
      <c r="N84" s="153">
        <v>0</v>
      </c>
      <c r="O84" s="153">
        <v>0</v>
      </c>
      <c r="P84" s="153">
        <v>0</v>
      </c>
      <c r="Q84" s="153">
        <v>0</v>
      </c>
      <c r="R84" s="153">
        <v>0</v>
      </c>
      <c r="S84" s="153">
        <v>1</v>
      </c>
      <c r="T84" s="153">
        <v>0</v>
      </c>
      <c r="U84" s="153">
        <v>0</v>
      </c>
      <c r="V84" s="153">
        <v>0</v>
      </c>
      <c r="W84" s="153">
        <v>1</v>
      </c>
      <c r="X84" s="153">
        <v>0</v>
      </c>
      <c r="Y84" s="153">
        <v>3</v>
      </c>
      <c r="Z84" s="153">
        <v>1</v>
      </c>
      <c r="AA84" s="153">
        <v>0</v>
      </c>
      <c r="AB84" s="153">
        <v>273</v>
      </c>
      <c r="AC84" s="153">
        <v>2</v>
      </c>
      <c r="AD84" s="153">
        <v>0</v>
      </c>
      <c r="AE84" s="153">
        <v>0</v>
      </c>
      <c r="AF84" s="153">
        <v>0</v>
      </c>
      <c r="AG84" s="153">
        <v>0</v>
      </c>
      <c r="AH84" s="478">
        <f t="shared" si="12"/>
        <v>1.0484668644906034</v>
      </c>
      <c r="AI84" s="478">
        <f t="shared" si="13"/>
        <v>2.1206726013847677</v>
      </c>
      <c r="AJ84" s="419">
        <f t="shared" si="10"/>
        <v>2.6415094339622645</v>
      </c>
      <c r="AK84" s="419">
        <f t="shared" si="11"/>
        <v>85.714285714285708</v>
      </c>
      <c r="AL84" s="419">
        <f t="shared" si="14"/>
        <v>0</v>
      </c>
      <c r="AM84" s="419" t="s">
        <v>156</v>
      </c>
      <c r="AN84" s="419">
        <f t="shared" si="15"/>
        <v>0</v>
      </c>
      <c r="AO84" s="431"/>
    </row>
    <row r="85" spans="2:41" ht="23.25" customHeight="1" x14ac:dyDescent="0.2">
      <c r="B85" s="439"/>
      <c r="C85" s="436" t="s">
        <v>111</v>
      </c>
      <c r="D85" s="436"/>
      <c r="E85" s="152">
        <v>24827</v>
      </c>
      <c r="F85" s="153">
        <v>377</v>
      </c>
      <c r="G85" s="153">
        <v>25</v>
      </c>
      <c r="H85" s="152">
        <v>25</v>
      </c>
      <c r="I85" s="152">
        <v>0</v>
      </c>
      <c r="J85" s="152">
        <v>0</v>
      </c>
      <c r="K85" s="153">
        <v>24</v>
      </c>
      <c r="L85" s="153">
        <v>10</v>
      </c>
      <c r="M85" s="153">
        <v>1</v>
      </c>
      <c r="N85" s="153">
        <v>0</v>
      </c>
      <c r="O85" s="153">
        <v>0</v>
      </c>
      <c r="P85" s="153">
        <v>0</v>
      </c>
      <c r="Q85" s="153">
        <v>1</v>
      </c>
      <c r="R85" s="153">
        <v>0</v>
      </c>
      <c r="S85" s="153">
        <v>2</v>
      </c>
      <c r="T85" s="153">
        <v>2</v>
      </c>
      <c r="U85" s="153">
        <v>0</v>
      </c>
      <c r="V85" s="153">
        <v>0</v>
      </c>
      <c r="W85" s="153">
        <v>2</v>
      </c>
      <c r="X85" s="153">
        <v>0</v>
      </c>
      <c r="Y85" s="153">
        <v>7</v>
      </c>
      <c r="Z85" s="153">
        <v>1</v>
      </c>
      <c r="AA85" s="153">
        <v>0</v>
      </c>
      <c r="AB85" s="153">
        <v>398</v>
      </c>
      <c r="AC85" s="153">
        <v>6</v>
      </c>
      <c r="AD85" s="153">
        <v>0</v>
      </c>
      <c r="AE85" s="153">
        <v>0</v>
      </c>
      <c r="AF85" s="153">
        <v>0</v>
      </c>
      <c r="AG85" s="153">
        <v>0</v>
      </c>
      <c r="AH85" s="478">
        <f t="shared" si="12"/>
        <v>1.518508075885125</v>
      </c>
      <c r="AI85" s="478">
        <f t="shared" si="13"/>
        <v>3.0974342449752288</v>
      </c>
      <c r="AJ85" s="419">
        <f t="shared" si="10"/>
        <v>6.6312997347480112</v>
      </c>
      <c r="AK85" s="419">
        <f t="shared" si="11"/>
        <v>96</v>
      </c>
      <c r="AL85" s="419">
        <f t="shared" si="14"/>
        <v>265.25198938992042</v>
      </c>
      <c r="AM85" s="419">
        <f t="shared" ref="AM85:AM102" si="16">N85/Q85*100</f>
        <v>0</v>
      </c>
      <c r="AN85" s="419">
        <f t="shared" si="15"/>
        <v>4</v>
      </c>
      <c r="AO85" s="431"/>
    </row>
    <row r="86" spans="2:41" ht="23.25" customHeight="1" x14ac:dyDescent="0.2">
      <c r="B86" s="440" t="s">
        <v>112</v>
      </c>
      <c r="C86" s="436" t="s">
        <v>113</v>
      </c>
      <c r="D86" s="436"/>
      <c r="E86" s="152">
        <v>27366</v>
      </c>
      <c r="F86" s="153">
        <v>1342</v>
      </c>
      <c r="G86" s="153">
        <v>92</v>
      </c>
      <c r="H86" s="152">
        <v>92</v>
      </c>
      <c r="I86" s="152">
        <v>2</v>
      </c>
      <c r="J86" s="152">
        <v>0</v>
      </c>
      <c r="K86" s="153">
        <v>90</v>
      </c>
      <c r="L86" s="153">
        <v>37</v>
      </c>
      <c r="M86" s="153">
        <v>0</v>
      </c>
      <c r="N86" s="153">
        <v>6</v>
      </c>
      <c r="O86" s="153">
        <v>5</v>
      </c>
      <c r="P86" s="153">
        <v>5</v>
      </c>
      <c r="Q86" s="153">
        <v>11</v>
      </c>
      <c r="R86" s="153">
        <v>0</v>
      </c>
      <c r="S86" s="153">
        <v>6</v>
      </c>
      <c r="T86" s="153">
        <v>7</v>
      </c>
      <c r="U86" s="153">
        <v>0</v>
      </c>
      <c r="V86" s="153">
        <v>0</v>
      </c>
      <c r="W86" s="153">
        <v>4</v>
      </c>
      <c r="X86" s="153">
        <v>0</v>
      </c>
      <c r="Y86" s="153">
        <v>23</v>
      </c>
      <c r="Z86" s="153">
        <v>2</v>
      </c>
      <c r="AA86" s="153">
        <v>2</v>
      </c>
      <c r="AB86" s="153">
        <v>1807</v>
      </c>
      <c r="AC86" s="153">
        <v>10</v>
      </c>
      <c r="AD86" s="153">
        <v>0</v>
      </c>
      <c r="AE86" s="153">
        <v>0</v>
      </c>
      <c r="AF86" s="153">
        <v>0</v>
      </c>
      <c r="AG86" s="153">
        <v>0</v>
      </c>
      <c r="AH86" s="478">
        <f t="shared" si="12"/>
        <v>4.9038953445881752</v>
      </c>
      <c r="AI86" s="478">
        <f t="shared" si="13"/>
        <v>11.470437769494994</v>
      </c>
      <c r="AJ86" s="419">
        <f t="shared" si="10"/>
        <v>6.855439642324888</v>
      </c>
      <c r="AK86" s="419">
        <f t="shared" si="11"/>
        <v>97.826086956521735</v>
      </c>
      <c r="AL86" s="419">
        <f t="shared" si="14"/>
        <v>819.67213114754099</v>
      </c>
      <c r="AM86" s="419">
        <f t="shared" si="16"/>
        <v>54.54545454545454</v>
      </c>
      <c r="AN86" s="419">
        <f t="shared" si="15"/>
        <v>11.956521739130435</v>
      </c>
      <c r="AO86" s="431"/>
    </row>
    <row r="87" spans="2:41" ht="23.25" customHeight="1" x14ac:dyDescent="0.2">
      <c r="B87" s="439"/>
      <c r="C87" s="436" t="s">
        <v>114</v>
      </c>
      <c r="D87" s="436"/>
      <c r="E87" s="152">
        <v>33033</v>
      </c>
      <c r="F87" s="153">
        <v>4299</v>
      </c>
      <c r="G87" s="153">
        <v>348</v>
      </c>
      <c r="H87" s="152">
        <v>347</v>
      </c>
      <c r="I87" s="152">
        <v>0</v>
      </c>
      <c r="J87" s="152">
        <v>0</v>
      </c>
      <c r="K87" s="153">
        <v>329</v>
      </c>
      <c r="L87" s="153">
        <v>95</v>
      </c>
      <c r="M87" s="153">
        <v>5</v>
      </c>
      <c r="N87" s="153">
        <v>21</v>
      </c>
      <c r="O87" s="153">
        <v>15</v>
      </c>
      <c r="P87" s="153">
        <v>7</v>
      </c>
      <c r="Q87" s="153">
        <v>33</v>
      </c>
      <c r="R87" s="153">
        <v>0</v>
      </c>
      <c r="S87" s="153">
        <v>45</v>
      </c>
      <c r="T87" s="153">
        <v>19</v>
      </c>
      <c r="U87" s="153">
        <v>1</v>
      </c>
      <c r="V87" s="153">
        <v>0</v>
      </c>
      <c r="W87" s="153">
        <v>46</v>
      </c>
      <c r="X87" s="153">
        <v>12</v>
      </c>
      <c r="Y87" s="153">
        <v>74</v>
      </c>
      <c r="Z87" s="153">
        <v>19</v>
      </c>
      <c r="AA87" s="153">
        <v>4</v>
      </c>
      <c r="AB87" s="153">
        <v>4613</v>
      </c>
      <c r="AC87" s="153">
        <v>12</v>
      </c>
      <c r="AD87" s="153">
        <v>0</v>
      </c>
      <c r="AE87" s="153">
        <v>0</v>
      </c>
      <c r="AF87" s="153">
        <v>0</v>
      </c>
      <c r="AG87" s="153">
        <v>0</v>
      </c>
      <c r="AH87" s="478">
        <f t="shared" si="12"/>
        <v>13.014258468803924</v>
      </c>
      <c r="AI87" s="478">
        <f t="shared" si="13"/>
        <v>26.942754215481489</v>
      </c>
      <c r="AJ87" s="419">
        <f t="shared" si="10"/>
        <v>8.0949057920446617</v>
      </c>
      <c r="AK87" s="419">
        <f t="shared" si="11"/>
        <v>94.540229885057471</v>
      </c>
      <c r="AL87" s="419">
        <f t="shared" si="14"/>
        <v>767.62037683182132</v>
      </c>
      <c r="AM87" s="419">
        <f t="shared" si="16"/>
        <v>63.636363636363633</v>
      </c>
      <c r="AN87" s="419">
        <f t="shared" si="15"/>
        <v>9.4827586206896548</v>
      </c>
      <c r="AO87" s="431"/>
    </row>
    <row r="88" spans="2:41" ht="23.25" customHeight="1" x14ac:dyDescent="0.2">
      <c r="B88" s="439"/>
      <c r="C88" s="436" t="s">
        <v>115</v>
      </c>
      <c r="D88" s="436"/>
      <c r="E88" s="152">
        <v>22544</v>
      </c>
      <c r="F88" s="153">
        <v>4696</v>
      </c>
      <c r="G88" s="153">
        <v>305</v>
      </c>
      <c r="H88" s="152">
        <v>305</v>
      </c>
      <c r="I88" s="152">
        <v>0</v>
      </c>
      <c r="J88" s="152">
        <v>0</v>
      </c>
      <c r="K88" s="153">
        <v>283</v>
      </c>
      <c r="L88" s="153">
        <v>89</v>
      </c>
      <c r="M88" s="153">
        <v>4</v>
      </c>
      <c r="N88" s="153">
        <v>18</v>
      </c>
      <c r="O88" s="153">
        <v>12</v>
      </c>
      <c r="P88" s="153">
        <v>19</v>
      </c>
      <c r="Q88" s="153">
        <v>41</v>
      </c>
      <c r="R88" s="153">
        <v>1</v>
      </c>
      <c r="S88" s="153">
        <v>42</v>
      </c>
      <c r="T88" s="153">
        <v>14</v>
      </c>
      <c r="U88" s="153">
        <v>0</v>
      </c>
      <c r="V88" s="153">
        <v>0</v>
      </c>
      <c r="W88" s="153">
        <v>28</v>
      </c>
      <c r="X88" s="153">
        <v>5</v>
      </c>
      <c r="Y88" s="153">
        <v>63</v>
      </c>
      <c r="Z88" s="153">
        <v>22</v>
      </c>
      <c r="AA88" s="153">
        <v>0</v>
      </c>
      <c r="AB88" s="153">
        <v>4500</v>
      </c>
      <c r="AC88" s="153">
        <v>21</v>
      </c>
      <c r="AD88" s="153">
        <v>0</v>
      </c>
      <c r="AE88" s="153">
        <v>0</v>
      </c>
      <c r="AF88" s="153">
        <v>0</v>
      </c>
      <c r="AG88" s="153">
        <v>0</v>
      </c>
      <c r="AH88" s="478">
        <f t="shared" si="12"/>
        <v>20.830376153300211</v>
      </c>
      <c r="AI88" s="478">
        <f t="shared" si="13"/>
        <v>40.698190205819728</v>
      </c>
      <c r="AJ88" s="419">
        <f t="shared" si="10"/>
        <v>6.4948892674616694</v>
      </c>
      <c r="AK88" s="419">
        <f t="shared" si="11"/>
        <v>92.786885245901644</v>
      </c>
      <c r="AL88" s="419">
        <f t="shared" si="14"/>
        <v>873.08347529812602</v>
      </c>
      <c r="AM88" s="419">
        <f t="shared" si="16"/>
        <v>43.902439024390247</v>
      </c>
      <c r="AN88" s="419">
        <f>Q88/G88*100</f>
        <v>13.442622950819672</v>
      </c>
      <c r="AO88" s="431"/>
    </row>
    <row r="89" spans="2:41" ht="23.25" customHeight="1" x14ac:dyDescent="0.2">
      <c r="B89" s="439"/>
      <c r="C89" s="436" t="s">
        <v>116</v>
      </c>
      <c r="D89" s="436"/>
      <c r="E89" s="152">
        <v>18731</v>
      </c>
      <c r="F89" s="153">
        <v>3741</v>
      </c>
      <c r="G89" s="153">
        <v>285</v>
      </c>
      <c r="H89" s="152">
        <v>285</v>
      </c>
      <c r="I89" s="152">
        <v>0</v>
      </c>
      <c r="J89" s="152">
        <v>0</v>
      </c>
      <c r="K89" s="153">
        <v>278</v>
      </c>
      <c r="L89" s="153">
        <v>79</v>
      </c>
      <c r="M89" s="153">
        <v>6</v>
      </c>
      <c r="N89" s="153">
        <v>19</v>
      </c>
      <c r="O89" s="153">
        <v>13</v>
      </c>
      <c r="P89" s="153">
        <v>18</v>
      </c>
      <c r="Q89" s="153">
        <v>43</v>
      </c>
      <c r="R89" s="153">
        <v>0</v>
      </c>
      <c r="S89" s="153">
        <v>36</v>
      </c>
      <c r="T89" s="153">
        <v>9</v>
      </c>
      <c r="U89" s="153">
        <v>1</v>
      </c>
      <c r="V89" s="153">
        <v>1</v>
      </c>
      <c r="W89" s="153">
        <v>35</v>
      </c>
      <c r="X89" s="153">
        <v>2</v>
      </c>
      <c r="Y89" s="153">
        <v>72</v>
      </c>
      <c r="Z89" s="153">
        <v>7</v>
      </c>
      <c r="AA89" s="153">
        <v>0</v>
      </c>
      <c r="AB89" s="153">
        <v>3595</v>
      </c>
      <c r="AC89" s="153">
        <v>13</v>
      </c>
      <c r="AD89" s="153">
        <v>0</v>
      </c>
      <c r="AE89" s="153">
        <v>0</v>
      </c>
      <c r="AF89" s="153">
        <v>0</v>
      </c>
      <c r="AG89" s="153">
        <v>0</v>
      </c>
      <c r="AH89" s="478">
        <f>F89/E89*100</f>
        <v>19.972238535048849</v>
      </c>
      <c r="AI89" s="478">
        <f t="shared" si="13"/>
        <v>39.095616891783678</v>
      </c>
      <c r="AJ89" s="419">
        <f t="shared" si="10"/>
        <v>7.6182838813151559</v>
      </c>
      <c r="AK89" s="419">
        <f t="shared" si="11"/>
        <v>97.543859649122808</v>
      </c>
      <c r="AL89" s="419">
        <f t="shared" si="14"/>
        <v>1149.4252873563219</v>
      </c>
      <c r="AM89" s="419">
        <f t="shared" si="16"/>
        <v>44.186046511627907</v>
      </c>
      <c r="AN89" s="419">
        <f t="shared" si="15"/>
        <v>15.087719298245613</v>
      </c>
      <c r="AO89" s="431"/>
    </row>
    <row r="90" spans="2:41" ht="23.25" customHeight="1" thickBot="1" x14ac:dyDescent="0.25">
      <c r="B90" s="439"/>
      <c r="C90" s="441" t="s">
        <v>117</v>
      </c>
      <c r="D90" s="442"/>
      <c r="E90" s="187">
        <v>25096</v>
      </c>
      <c r="F90" s="188">
        <v>3049</v>
      </c>
      <c r="G90" s="188">
        <v>254</v>
      </c>
      <c r="H90" s="187">
        <v>254</v>
      </c>
      <c r="I90" s="187">
        <v>1</v>
      </c>
      <c r="J90" s="187">
        <v>0</v>
      </c>
      <c r="K90" s="188">
        <v>241</v>
      </c>
      <c r="L90" s="188">
        <v>66</v>
      </c>
      <c r="M90" s="188">
        <v>5</v>
      </c>
      <c r="N90" s="188">
        <v>26</v>
      </c>
      <c r="O90" s="188">
        <v>22</v>
      </c>
      <c r="P90" s="188">
        <v>16</v>
      </c>
      <c r="Q90" s="188">
        <v>47</v>
      </c>
      <c r="R90" s="188">
        <v>0</v>
      </c>
      <c r="S90" s="188">
        <v>33</v>
      </c>
      <c r="T90" s="188">
        <v>14</v>
      </c>
      <c r="U90" s="188">
        <v>0</v>
      </c>
      <c r="V90" s="188">
        <v>0</v>
      </c>
      <c r="W90" s="188">
        <v>13</v>
      </c>
      <c r="X90" s="188">
        <v>4</v>
      </c>
      <c r="Y90" s="188">
        <v>63</v>
      </c>
      <c r="Z90" s="188">
        <v>13</v>
      </c>
      <c r="AA90" s="188">
        <v>1</v>
      </c>
      <c r="AB90" s="188">
        <v>2919</v>
      </c>
      <c r="AC90" s="188">
        <v>8</v>
      </c>
      <c r="AD90" s="188">
        <v>0</v>
      </c>
      <c r="AE90" s="188">
        <v>0</v>
      </c>
      <c r="AF90" s="188">
        <v>0</v>
      </c>
      <c r="AG90" s="188">
        <v>0</v>
      </c>
      <c r="AH90" s="479">
        <f t="shared" si="12"/>
        <v>12.149346509403889</v>
      </c>
      <c r="AI90" s="479">
        <f>(F90+AB90-AC90)/E90*100</f>
        <v>23.74880459037297</v>
      </c>
      <c r="AJ90" s="445">
        <f t="shared" si="10"/>
        <v>8.3306001967858307</v>
      </c>
      <c r="AK90" s="445">
        <f t="shared" si="11"/>
        <v>94.881889763779526</v>
      </c>
      <c r="AL90" s="445">
        <f>Q90/F90*100000</f>
        <v>1541.4890127910789</v>
      </c>
      <c r="AM90" s="445">
        <f>N90/Q90*100</f>
        <v>55.319148936170215</v>
      </c>
      <c r="AN90" s="445">
        <f t="shared" si="15"/>
        <v>18.503937007874015</v>
      </c>
      <c r="AO90" s="431"/>
    </row>
    <row r="91" spans="2:41" ht="23.25" customHeight="1" thickBot="1" x14ac:dyDescent="0.25">
      <c r="B91" s="446"/>
      <c r="C91" s="447" t="s">
        <v>118</v>
      </c>
      <c r="D91" s="448"/>
      <c r="E91" s="224">
        <v>237385</v>
      </c>
      <c r="F91" s="197">
        <v>18052</v>
      </c>
      <c r="G91" s="197">
        <v>1322</v>
      </c>
      <c r="H91" s="224">
        <v>1321</v>
      </c>
      <c r="I91" s="224">
        <v>3</v>
      </c>
      <c r="J91" s="224">
        <v>0</v>
      </c>
      <c r="K91" s="197">
        <v>1257</v>
      </c>
      <c r="L91" s="197">
        <v>377</v>
      </c>
      <c r="M91" s="197">
        <v>21</v>
      </c>
      <c r="N91" s="197">
        <v>90</v>
      </c>
      <c r="O91" s="197">
        <v>67</v>
      </c>
      <c r="P91" s="197">
        <v>65</v>
      </c>
      <c r="Q91" s="197">
        <v>176</v>
      </c>
      <c r="R91" s="197">
        <v>1</v>
      </c>
      <c r="S91" s="197">
        <v>166</v>
      </c>
      <c r="T91" s="197">
        <v>66</v>
      </c>
      <c r="U91" s="197">
        <v>2</v>
      </c>
      <c r="V91" s="197">
        <v>1</v>
      </c>
      <c r="W91" s="197">
        <v>130</v>
      </c>
      <c r="X91" s="197">
        <v>23</v>
      </c>
      <c r="Y91" s="197">
        <v>308</v>
      </c>
      <c r="Z91" s="197">
        <v>65</v>
      </c>
      <c r="AA91" s="197">
        <v>7</v>
      </c>
      <c r="AB91" s="197">
        <v>18448</v>
      </c>
      <c r="AC91" s="197">
        <v>73</v>
      </c>
      <c r="AD91" s="197">
        <v>0</v>
      </c>
      <c r="AE91" s="197">
        <v>0</v>
      </c>
      <c r="AF91" s="197">
        <v>0</v>
      </c>
      <c r="AG91" s="197">
        <v>0</v>
      </c>
      <c r="AH91" s="480">
        <f>F91/E91*100</f>
        <v>7.6045242959748931</v>
      </c>
      <c r="AI91" s="480">
        <f t="shared" si="13"/>
        <v>15.345114476483349</v>
      </c>
      <c r="AJ91" s="451">
        <f t="shared" si="10"/>
        <v>7.3232882783071123</v>
      </c>
      <c r="AK91" s="451">
        <f t="shared" si="11"/>
        <v>95.083207261724652</v>
      </c>
      <c r="AL91" s="451">
        <f t="shared" si="14"/>
        <v>974.96122313317085</v>
      </c>
      <c r="AM91" s="451">
        <f t="shared" si="16"/>
        <v>51.136363636363633</v>
      </c>
      <c r="AN91" s="451">
        <f t="shared" si="15"/>
        <v>13.313161875945537</v>
      </c>
      <c r="AO91" s="431"/>
    </row>
    <row r="92" spans="2:41" ht="23.25" customHeight="1" thickTop="1" x14ac:dyDescent="0.2">
      <c r="B92" s="439"/>
      <c r="C92" s="452" t="s">
        <v>108</v>
      </c>
      <c r="D92" s="452"/>
      <c r="E92" s="204">
        <v>30888</v>
      </c>
      <c r="F92" s="171">
        <v>588</v>
      </c>
      <c r="G92" s="171">
        <v>11</v>
      </c>
      <c r="H92" s="204">
        <v>11</v>
      </c>
      <c r="I92" s="204">
        <v>0</v>
      </c>
      <c r="J92" s="204">
        <v>0</v>
      </c>
      <c r="K92" s="171">
        <v>11</v>
      </c>
      <c r="L92" s="171">
        <v>4</v>
      </c>
      <c r="M92" s="171">
        <v>0</v>
      </c>
      <c r="N92" s="171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5</v>
      </c>
      <c r="T92" s="171">
        <v>0</v>
      </c>
      <c r="U92" s="171">
        <v>0</v>
      </c>
      <c r="V92" s="171">
        <v>0</v>
      </c>
      <c r="W92" s="171">
        <v>0</v>
      </c>
      <c r="X92" s="171">
        <v>1</v>
      </c>
      <c r="Y92" s="171">
        <v>1</v>
      </c>
      <c r="Z92" s="171">
        <v>0</v>
      </c>
      <c r="AA92" s="171">
        <v>0</v>
      </c>
      <c r="AB92" s="171">
        <v>759</v>
      </c>
      <c r="AC92" s="171">
        <v>1</v>
      </c>
      <c r="AD92" s="171">
        <v>0</v>
      </c>
      <c r="AE92" s="171">
        <v>0</v>
      </c>
      <c r="AF92" s="171">
        <v>0</v>
      </c>
      <c r="AG92" s="171">
        <v>0</v>
      </c>
      <c r="AH92" s="481">
        <f t="shared" si="12"/>
        <v>1.9036519036519035</v>
      </c>
      <c r="AI92" s="481">
        <f t="shared" si="13"/>
        <v>4.3576793576793573</v>
      </c>
      <c r="AJ92" s="430">
        <f t="shared" si="10"/>
        <v>1.870748299319728</v>
      </c>
      <c r="AK92" s="430">
        <f t="shared" si="11"/>
        <v>100</v>
      </c>
      <c r="AL92" s="430">
        <f t="shared" si="14"/>
        <v>0</v>
      </c>
      <c r="AM92" s="430" t="s">
        <v>156</v>
      </c>
      <c r="AN92" s="430">
        <f t="shared" si="15"/>
        <v>0</v>
      </c>
      <c r="AO92" s="431"/>
    </row>
    <row r="93" spans="2:41" ht="23.25" customHeight="1" x14ac:dyDescent="0.2">
      <c r="B93" s="439"/>
      <c r="C93" s="436" t="s">
        <v>109</v>
      </c>
      <c r="D93" s="436"/>
      <c r="E93" s="152">
        <v>28844</v>
      </c>
      <c r="F93" s="153">
        <v>273</v>
      </c>
      <c r="G93" s="153">
        <v>7</v>
      </c>
      <c r="H93" s="152">
        <v>7</v>
      </c>
      <c r="I93" s="152">
        <v>0</v>
      </c>
      <c r="J93" s="152">
        <v>0</v>
      </c>
      <c r="K93" s="153">
        <v>7</v>
      </c>
      <c r="L93" s="153">
        <v>3</v>
      </c>
      <c r="M93" s="153">
        <v>0</v>
      </c>
      <c r="N93" s="153">
        <v>0</v>
      </c>
      <c r="O93" s="153">
        <v>0</v>
      </c>
      <c r="P93" s="153">
        <v>0</v>
      </c>
      <c r="Q93" s="153">
        <v>0</v>
      </c>
      <c r="R93" s="153">
        <v>0</v>
      </c>
      <c r="S93" s="153">
        <v>2</v>
      </c>
      <c r="T93" s="153">
        <v>0</v>
      </c>
      <c r="U93" s="153">
        <v>0</v>
      </c>
      <c r="V93" s="153">
        <v>0</v>
      </c>
      <c r="W93" s="153">
        <v>0</v>
      </c>
      <c r="X93" s="153">
        <v>1</v>
      </c>
      <c r="Y93" s="153">
        <v>1</v>
      </c>
      <c r="Z93" s="153">
        <v>0</v>
      </c>
      <c r="AA93" s="153">
        <v>0</v>
      </c>
      <c r="AB93" s="153">
        <v>246</v>
      </c>
      <c r="AC93" s="153">
        <v>1</v>
      </c>
      <c r="AD93" s="153">
        <v>0</v>
      </c>
      <c r="AE93" s="153">
        <v>0</v>
      </c>
      <c r="AF93" s="153">
        <v>0</v>
      </c>
      <c r="AG93" s="153">
        <v>0</v>
      </c>
      <c r="AH93" s="478">
        <f t="shared" si="12"/>
        <v>0.94647066981001249</v>
      </c>
      <c r="AI93" s="478">
        <f t="shared" si="13"/>
        <v>1.795867424767716</v>
      </c>
      <c r="AJ93" s="419">
        <f t="shared" si="10"/>
        <v>2.5641025641025639</v>
      </c>
      <c r="AK93" s="419">
        <f t="shared" si="11"/>
        <v>100</v>
      </c>
      <c r="AL93" s="419">
        <f t="shared" si="14"/>
        <v>0</v>
      </c>
      <c r="AM93" s="419" t="s">
        <v>156</v>
      </c>
      <c r="AN93" s="419">
        <f>Q93/G93*100</f>
        <v>0</v>
      </c>
      <c r="AO93" s="431"/>
    </row>
    <row r="94" spans="2:41" ht="23.25" customHeight="1" x14ac:dyDescent="0.2">
      <c r="B94" s="439"/>
      <c r="C94" s="436" t="s">
        <v>110</v>
      </c>
      <c r="D94" s="436"/>
      <c r="E94" s="152">
        <v>26012</v>
      </c>
      <c r="F94" s="153">
        <v>926</v>
      </c>
      <c r="G94" s="153">
        <v>27</v>
      </c>
      <c r="H94" s="152">
        <v>27</v>
      </c>
      <c r="I94" s="152">
        <v>0</v>
      </c>
      <c r="J94" s="152">
        <v>0</v>
      </c>
      <c r="K94" s="153">
        <v>25</v>
      </c>
      <c r="L94" s="153">
        <v>10</v>
      </c>
      <c r="M94" s="153">
        <v>0</v>
      </c>
      <c r="N94" s="153">
        <v>0</v>
      </c>
      <c r="O94" s="153">
        <v>0</v>
      </c>
      <c r="P94" s="153">
        <v>0</v>
      </c>
      <c r="Q94" s="153">
        <v>0</v>
      </c>
      <c r="R94" s="153">
        <v>0</v>
      </c>
      <c r="S94" s="153">
        <v>11</v>
      </c>
      <c r="T94" s="153">
        <v>0</v>
      </c>
      <c r="U94" s="153">
        <v>0</v>
      </c>
      <c r="V94" s="153">
        <v>0</v>
      </c>
      <c r="W94" s="153">
        <v>1</v>
      </c>
      <c r="X94" s="153">
        <v>0</v>
      </c>
      <c r="Y94" s="153">
        <v>3</v>
      </c>
      <c r="Z94" s="153">
        <v>2</v>
      </c>
      <c r="AA94" s="153">
        <v>0</v>
      </c>
      <c r="AB94" s="153">
        <v>837</v>
      </c>
      <c r="AC94" s="153">
        <v>13</v>
      </c>
      <c r="AD94" s="153">
        <v>0</v>
      </c>
      <c r="AE94" s="153">
        <v>0</v>
      </c>
      <c r="AF94" s="153">
        <v>0</v>
      </c>
      <c r="AG94" s="153">
        <v>0</v>
      </c>
      <c r="AH94" s="478">
        <f t="shared" si="12"/>
        <v>3.5598954328771337</v>
      </c>
      <c r="AI94" s="478">
        <f t="shared" si="13"/>
        <v>6.7276641550053817</v>
      </c>
      <c r="AJ94" s="419">
        <f t="shared" si="10"/>
        <v>2.9157667386609072</v>
      </c>
      <c r="AK94" s="419">
        <f t="shared" si="11"/>
        <v>92.592592592592595</v>
      </c>
      <c r="AL94" s="419">
        <f t="shared" si="14"/>
        <v>0</v>
      </c>
      <c r="AM94" s="419" t="s">
        <v>156</v>
      </c>
      <c r="AN94" s="419">
        <f t="shared" si="15"/>
        <v>0</v>
      </c>
      <c r="AO94" s="431"/>
    </row>
    <row r="95" spans="2:41" ht="23.25" customHeight="1" x14ac:dyDescent="0.2">
      <c r="B95" s="439"/>
      <c r="C95" s="436" t="s">
        <v>111</v>
      </c>
      <c r="D95" s="436"/>
      <c r="E95" s="152">
        <v>25293</v>
      </c>
      <c r="F95" s="153">
        <v>1186</v>
      </c>
      <c r="G95" s="153">
        <v>41</v>
      </c>
      <c r="H95" s="152">
        <v>41</v>
      </c>
      <c r="I95" s="152">
        <v>0</v>
      </c>
      <c r="J95" s="152">
        <v>0</v>
      </c>
      <c r="K95" s="153">
        <v>38</v>
      </c>
      <c r="L95" s="153">
        <v>9</v>
      </c>
      <c r="M95" s="153">
        <v>0</v>
      </c>
      <c r="N95" s="153">
        <v>0</v>
      </c>
      <c r="O95" s="153">
        <v>0</v>
      </c>
      <c r="P95" s="153">
        <v>0</v>
      </c>
      <c r="Q95" s="153">
        <v>0</v>
      </c>
      <c r="R95" s="153">
        <v>0</v>
      </c>
      <c r="S95" s="153">
        <v>9</v>
      </c>
      <c r="T95" s="153">
        <v>3</v>
      </c>
      <c r="U95" s="153">
        <v>0</v>
      </c>
      <c r="V95" s="153">
        <v>0</v>
      </c>
      <c r="W95" s="153">
        <v>2</v>
      </c>
      <c r="X95" s="153">
        <v>1</v>
      </c>
      <c r="Y95" s="153">
        <v>14</v>
      </c>
      <c r="Z95" s="153">
        <v>3</v>
      </c>
      <c r="AA95" s="153">
        <v>0</v>
      </c>
      <c r="AB95" s="153">
        <v>1177</v>
      </c>
      <c r="AC95" s="153">
        <v>12</v>
      </c>
      <c r="AD95" s="153">
        <v>0</v>
      </c>
      <c r="AE95" s="153">
        <v>0</v>
      </c>
      <c r="AF95" s="153">
        <v>0</v>
      </c>
      <c r="AG95" s="153">
        <v>0</v>
      </c>
      <c r="AH95" s="478">
        <f t="shared" si="12"/>
        <v>4.6890443996362627</v>
      </c>
      <c r="AI95" s="478">
        <f t="shared" si="13"/>
        <v>9.2950618748270273</v>
      </c>
      <c r="AJ95" s="419">
        <f t="shared" si="10"/>
        <v>3.4569983136593589</v>
      </c>
      <c r="AK95" s="419">
        <f t="shared" si="11"/>
        <v>92.682926829268297</v>
      </c>
      <c r="AL95" s="419">
        <f t="shared" si="14"/>
        <v>0</v>
      </c>
      <c r="AM95" s="419" t="s">
        <v>160</v>
      </c>
      <c r="AN95" s="419">
        <f t="shared" si="15"/>
        <v>0</v>
      </c>
      <c r="AO95" s="431"/>
    </row>
    <row r="96" spans="2:41" ht="23.25" customHeight="1" x14ac:dyDescent="0.2">
      <c r="B96" s="440" t="s">
        <v>119</v>
      </c>
      <c r="C96" s="436" t="s">
        <v>113</v>
      </c>
      <c r="D96" s="436"/>
      <c r="E96" s="152">
        <v>28193</v>
      </c>
      <c r="F96" s="153">
        <v>2749</v>
      </c>
      <c r="G96" s="153">
        <v>135</v>
      </c>
      <c r="H96" s="152">
        <v>135</v>
      </c>
      <c r="I96" s="152">
        <v>0</v>
      </c>
      <c r="J96" s="152">
        <v>0</v>
      </c>
      <c r="K96" s="153">
        <v>131</v>
      </c>
      <c r="L96" s="153">
        <v>59</v>
      </c>
      <c r="M96" s="153">
        <v>2</v>
      </c>
      <c r="N96" s="153">
        <v>3</v>
      </c>
      <c r="O96" s="153">
        <v>2</v>
      </c>
      <c r="P96" s="153">
        <v>1</v>
      </c>
      <c r="Q96" s="153">
        <v>6</v>
      </c>
      <c r="R96" s="153">
        <v>1</v>
      </c>
      <c r="S96" s="153">
        <v>31</v>
      </c>
      <c r="T96" s="153">
        <v>5</v>
      </c>
      <c r="U96" s="153">
        <v>0</v>
      </c>
      <c r="V96" s="153">
        <v>0</v>
      </c>
      <c r="W96" s="153">
        <v>4</v>
      </c>
      <c r="X96" s="153">
        <v>2</v>
      </c>
      <c r="Y96" s="153">
        <v>23</v>
      </c>
      <c r="Z96" s="153">
        <v>4</v>
      </c>
      <c r="AA96" s="153">
        <v>0</v>
      </c>
      <c r="AB96" s="153">
        <v>3227</v>
      </c>
      <c r="AC96" s="153">
        <v>13</v>
      </c>
      <c r="AD96" s="153">
        <v>0</v>
      </c>
      <c r="AE96" s="153">
        <v>0</v>
      </c>
      <c r="AF96" s="153">
        <v>0</v>
      </c>
      <c r="AG96" s="153">
        <v>0</v>
      </c>
      <c r="AH96" s="478">
        <f>F96/E96*100</f>
        <v>9.750647323803781</v>
      </c>
      <c r="AI96" s="478">
        <f t="shared" si="13"/>
        <v>21.150640229844285</v>
      </c>
      <c r="AJ96" s="419">
        <f t="shared" si="10"/>
        <v>4.9108766824299748</v>
      </c>
      <c r="AK96" s="419">
        <f t="shared" si="11"/>
        <v>97.037037037037038</v>
      </c>
      <c r="AL96" s="419">
        <f t="shared" si="14"/>
        <v>218.26118588577663</v>
      </c>
      <c r="AM96" s="419">
        <f t="shared" si="16"/>
        <v>50</v>
      </c>
      <c r="AN96" s="419">
        <f t="shared" si="15"/>
        <v>4.4444444444444446</v>
      </c>
      <c r="AO96" s="431"/>
    </row>
    <row r="97" spans="2:41" ht="23.25" customHeight="1" x14ac:dyDescent="0.2">
      <c r="B97" s="439"/>
      <c r="C97" s="436" t="s">
        <v>114</v>
      </c>
      <c r="D97" s="436"/>
      <c r="E97" s="152">
        <v>35743</v>
      </c>
      <c r="F97" s="153">
        <v>6061</v>
      </c>
      <c r="G97" s="153">
        <v>334</v>
      </c>
      <c r="H97" s="152">
        <v>334</v>
      </c>
      <c r="I97" s="152">
        <v>0</v>
      </c>
      <c r="J97" s="152">
        <v>0</v>
      </c>
      <c r="K97" s="153">
        <v>317</v>
      </c>
      <c r="L97" s="153">
        <v>128</v>
      </c>
      <c r="M97" s="153">
        <v>2</v>
      </c>
      <c r="N97" s="153">
        <v>9</v>
      </c>
      <c r="O97" s="153">
        <v>3</v>
      </c>
      <c r="P97" s="153">
        <v>4</v>
      </c>
      <c r="Q97" s="153">
        <v>15</v>
      </c>
      <c r="R97" s="153">
        <v>1</v>
      </c>
      <c r="S97" s="153">
        <v>68</v>
      </c>
      <c r="T97" s="153">
        <v>15</v>
      </c>
      <c r="U97" s="153">
        <v>1</v>
      </c>
      <c r="V97" s="153">
        <v>1</v>
      </c>
      <c r="W97" s="153">
        <v>11</v>
      </c>
      <c r="X97" s="153">
        <v>7</v>
      </c>
      <c r="Y97" s="153">
        <v>70</v>
      </c>
      <c r="Z97" s="153">
        <v>17</v>
      </c>
      <c r="AA97" s="153">
        <v>0</v>
      </c>
      <c r="AB97" s="153">
        <v>6676</v>
      </c>
      <c r="AC97" s="153">
        <v>37</v>
      </c>
      <c r="AD97" s="153">
        <v>0</v>
      </c>
      <c r="AE97" s="153">
        <v>0</v>
      </c>
      <c r="AF97" s="153">
        <v>0</v>
      </c>
      <c r="AG97" s="153">
        <v>0</v>
      </c>
      <c r="AH97" s="478">
        <f t="shared" si="12"/>
        <v>16.957166438183698</v>
      </c>
      <c r="AI97" s="478">
        <f t="shared" si="13"/>
        <v>35.531432728086621</v>
      </c>
      <c r="AJ97" s="419">
        <f t="shared" si="10"/>
        <v>5.510641808282462</v>
      </c>
      <c r="AK97" s="419">
        <f t="shared" si="11"/>
        <v>94.910179640718567</v>
      </c>
      <c r="AL97" s="419">
        <f t="shared" si="14"/>
        <v>247.48391354561952</v>
      </c>
      <c r="AM97" s="419">
        <f t="shared" si="16"/>
        <v>60</v>
      </c>
      <c r="AN97" s="419">
        <f>Q97/G97*100</f>
        <v>4.4910179640718564</v>
      </c>
      <c r="AO97" s="431"/>
    </row>
    <row r="98" spans="2:41" ht="23.25" customHeight="1" x14ac:dyDescent="0.2">
      <c r="B98" s="439"/>
      <c r="C98" s="436" t="s">
        <v>115</v>
      </c>
      <c r="D98" s="436"/>
      <c r="E98" s="152">
        <v>25468</v>
      </c>
      <c r="F98" s="153">
        <v>5827</v>
      </c>
      <c r="G98" s="153">
        <v>303</v>
      </c>
      <c r="H98" s="152">
        <v>303</v>
      </c>
      <c r="I98" s="152">
        <v>0</v>
      </c>
      <c r="J98" s="152">
        <v>0</v>
      </c>
      <c r="K98" s="153">
        <v>286</v>
      </c>
      <c r="L98" s="153">
        <v>107</v>
      </c>
      <c r="M98" s="153">
        <v>2</v>
      </c>
      <c r="N98" s="153">
        <v>10</v>
      </c>
      <c r="O98" s="153">
        <v>8</v>
      </c>
      <c r="P98" s="153">
        <v>7</v>
      </c>
      <c r="Q98" s="153">
        <v>19</v>
      </c>
      <c r="R98" s="153">
        <v>0</v>
      </c>
      <c r="S98" s="153">
        <v>66</v>
      </c>
      <c r="T98" s="153">
        <v>3</v>
      </c>
      <c r="U98" s="153">
        <v>2</v>
      </c>
      <c r="V98" s="153">
        <v>0</v>
      </c>
      <c r="W98" s="153">
        <v>16</v>
      </c>
      <c r="X98" s="153">
        <v>7</v>
      </c>
      <c r="Y98" s="153">
        <v>66</v>
      </c>
      <c r="Z98" s="153">
        <v>17</v>
      </c>
      <c r="AA98" s="153">
        <v>0</v>
      </c>
      <c r="AB98" s="153">
        <v>5522</v>
      </c>
      <c r="AC98" s="153">
        <v>24</v>
      </c>
      <c r="AD98" s="153">
        <v>0</v>
      </c>
      <c r="AE98" s="153">
        <v>0</v>
      </c>
      <c r="AF98" s="153">
        <v>0</v>
      </c>
      <c r="AG98" s="153">
        <v>0</v>
      </c>
      <c r="AH98" s="478">
        <f t="shared" si="12"/>
        <v>22.879692162713994</v>
      </c>
      <c r="AI98" s="478">
        <f>(F98+AB98-AC98)/E98*100</f>
        <v>44.467567143081517</v>
      </c>
      <c r="AJ98" s="419">
        <f t="shared" si="10"/>
        <v>5.1999313540415306</v>
      </c>
      <c r="AK98" s="419">
        <f t="shared" si="11"/>
        <v>94.38943894389439</v>
      </c>
      <c r="AL98" s="419">
        <f t="shared" si="14"/>
        <v>326.06830272867688</v>
      </c>
      <c r="AM98" s="419">
        <f t="shared" si="16"/>
        <v>52.631578947368418</v>
      </c>
      <c r="AN98" s="419">
        <f t="shared" si="15"/>
        <v>6.2706270627062706</v>
      </c>
      <c r="AO98" s="431"/>
    </row>
    <row r="99" spans="2:41" ht="23.25" customHeight="1" x14ac:dyDescent="0.2">
      <c r="B99" s="439"/>
      <c r="C99" s="415" t="s">
        <v>116</v>
      </c>
      <c r="D99" s="417"/>
      <c r="E99" s="152">
        <v>23660</v>
      </c>
      <c r="F99" s="153">
        <v>4860</v>
      </c>
      <c r="G99" s="153">
        <v>255</v>
      </c>
      <c r="H99" s="152">
        <v>255</v>
      </c>
      <c r="I99" s="152">
        <v>0</v>
      </c>
      <c r="J99" s="152">
        <v>0</v>
      </c>
      <c r="K99" s="153">
        <v>239</v>
      </c>
      <c r="L99" s="153">
        <v>94</v>
      </c>
      <c r="M99" s="153">
        <v>2</v>
      </c>
      <c r="N99" s="153">
        <v>13</v>
      </c>
      <c r="O99" s="153">
        <v>10</v>
      </c>
      <c r="P99" s="153">
        <v>10</v>
      </c>
      <c r="Q99" s="153">
        <v>25</v>
      </c>
      <c r="R99" s="153">
        <v>0</v>
      </c>
      <c r="S99" s="153">
        <v>38</v>
      </c>
      <c r="T99" s="153">
        <v>14</v>
      </c>
      <c r="U99" s="153">
        <v>0</v>
      </c>
      <c r="V99" s="153">
        <v>0</v>
      </c>
      <c r="W99" s="153">
        <v>13</v>
      </c>
      <c r="X99" s="153">
        <v>5</v>
      </c>
      <c r="Y99" s="153">
        <v>50</v>
      </c>
      <c r="Z99" s="153">
        <v>16</v>
      </c>
      <c r="AA99" s="153">
        <v>0</v>
      </c>
      <c r="AB99" s="153">
        <v>4730</v>
      </c>
      <c r="AC99" s="153">
        <v>9</v>
      </c>
      <c r="AD99" s="153">
        <v>0</v>
      </c>
      <c r="AE99" s="153">
        <v>0</v>
      </c>
      <c r="AF99" s="153">
        <v>0</v>
      </c>
      <c r="AG99" s="153">
        <v>0</v>
      </c>
      <c r="AH99" s="478">
        <f t="shared" si="12"/>
        <v>20.540997464074387</v>
      </c>
      <c r="AI99" s="478">
        <f t="shared" si="13"/>
        <v>40.494505494505496</v>
      </c>
      <c r="AJ99" s="419">
        <f t="shared" si="10"/>
        <v>5.2469135802469129</v>
      </c>
      <c r="AK99" s="419">
        <f t="shared" si="11"/>
        <v>93.725490196078425</v>
      </c>
      <c r="AL99" s="419">
        <f t="shared" si="14"/>
        <v>514.40329218107001</v>
      </c>
      <c r="AM99" s="419">
        <f t="shared" si="16"/>
        <v>52</v>
      </c>
      <c r="AN99" s="419">
        <f t="shared" si="15"/>
        <v>9.8039215686274517</v>
      </c>
      <c r="AO99" s="431"/>
    </row>
    <row r="100" spans="2:41" ht="23.25" customHeight="1" thickBot="1" x14ac:dyDescent="0.25">
      <c r="B100" s="439"/>
      <c r="C100" s="441" t="s">
        <v>117</v>
      </c>
      <c r="D100" s="442"/>
      <c r="E100" s="187">
        <v>48888</v>
      </c>
      <c r="F100" s="188">
        <v>4039</v>
      </c>
      <c r="G100" s="188">
        <v>264</v>
      </c>
      <c r="H100" s="187">
        <v>264</v>
      </c>
      <c r="I100" s="187">
        <v>0</v>
      </c>
      <c r="J100" s="187">
        <v>0</v>
      </c>
      <c r="K100" s="188">
        <v>250</v>
      </c>
      <c r="L100" s="188">
        <v>85</v>
      </c>
      <c r="M100" s="188">
        <v>2</v>
      </c>
      <c r="N100" s="188">
        <v>14</v>
      </c>
      <c r="O100" s="188">
        <v>13</v>
      </c>
      <c r="P100" s="188">
        <v>10</v>
      </c>
      <c r="Q100" s="188">
        <v>26</v>
      </c>
      <c r="R100" s="188">
        <v>0</v>
      </c>
      <c r="S100" s="188">
        <v>61</v>
      </c>
      <c r="T100" s="188">
        <v>16</v>
      </c>
      <c r="U100" s="188">
        <v>0</v>
      </c>
      <c r="V100" s="188">
        <v>0</v>
      </c>
      <c r="W100" s="188">
        <v>14</v>
      </c>
      <c r="X100" s="188">
        <v>4</v>
      </c>
      <c r="Y100" s="188">
        <v>46</v>
      </c>
      <c r="Z100" s="188">
        <v>14</v>
      </c>
      <c r="AA100" s="188">
        <v>0</v>
      </c>
      <c r="AB100" s="188">
        <v>3835</v>
      </c>
      <c r="AC100" s="188">
        <v>4</v>
      </c>
      <c r="AD100" s="188">
        <v>0</v>
      </c>
      <c r="AE100" s="188">
        <v>0</v>
      </c>
      <c r="AF100" s="188">
        <v>0</v>
      </c>
      <c r="AG100" s="188">
        <v>0</v>
      </c>
      <c r="AH100" s="479">
        <f t="shared" si="12"/>
        <v>8.2617411225658639</v>
      </c>
      <c r="AI100" s="479">
        <f t="shared" si="13"/>
        <v>16.098019963999345</v>
      </c>
      <c r="AJ100" s="445">
        <f t="shared" si="10"/>
        <v>6.5362713542956179</v>
      </c>
      <c r="AK100" s="445">
        <f t="shared" si="11"/>
        <v>94.696969696969703</v>
      </c>
      <c r="AL100" s="445">
        <f t="shared" si="14"/>
        <v>643.72369398365925</v>
      </c>
      <c r="AM100" s="445">
        <f t="shared" si="16"/>
        <v>53.846153846153847</v>
      </c>
      <c r="AN100" s="445">
        <f t="shared" si="15"/>
        <v>9.8484848484848477</v>
      </c>
      <c r="AO100" s="431"/>
    </row>
    <row r="101" spans="2:41" ht="23.25" customHeight="1" thickBot="1" x14ac:dyDescent="0.25">
      <c r="B101" s="446"/>
      <c r="C101" s="447" t="s">
        <v>118</v>
      </c>
      <c r="D101" s="448"/>
      <c r="E101" s="197">
        <v>272989</v>
      </c>
      <c r="F101" s="197">
        <v>26509</v>
      </c>
      <c r="G101" s="197">
        <v>1377</v>
      </c>
      <c r="H101" s="224">
        <v>1377</v>
      </c>
      <c r="I101" s="224">
        <v>0</v>
      </c>
      <c r="J101" s="224">
        <v>0</v>
      </c>
      <c r="K101" s="197">
        <v>1304</v>
      </c>
      <c r="L101" s="197">
        <v>499</v>
      </c>
      <c r="M101" s="197">
        <v>10</v>
      </c>
      <c r="N101" s="197">
        <v>49</v>
      </c>
      <c r="O101" s="197">
        <v>36</v>
      </c>
      <c r="P101" s="197">
        <v>32</v>
      </c>
      <c r="Q101" s="197">
        <v>91</v>
      </c>
      <c r="R101" s="197">
        <v>2</v>
      </c>
      <c r="S101" s="197">
        <v>291</v>
      </c>
      <c r="T101" s="197">
        <v>56</v>
      </c>
      <c r="U101" s="197">
        <v>3</v>
      </c>
      <c r="V101" s="197">
        <v>1</v>
      </c>
      <c r="W101" s="197">
        <v>61</v>
      </c>
      <c r="X101" s="197">
        <v>28</v>
      </c>
      <c r="Y101" s="197">
        <v>274</v>
      </c>
      <c r="Z101" s="197">
        <v>73</v>
      </c>
      <c r="AA101" s="197">
        <v>0</v>
      </c>
      <c r="AB101" s="197">
        <v>27009</v>
      </c>
      <c r="AC101" s="197">
        <v>114</v>
      </c>
      <c r="AD101" s="197">
        <v>0</v>
      </c>
      <c r="AE101" s="197">
        <v>0</v>
      </c>
      <c r="AF101" s="197">
        <v>0</v>
      </c>
      <c r="AG101" s="197">
        <v>0</v>
      </c>
      <c r="AH101" s="480">
        <f t="shared" si="12"/>
        <v>9.7106476817747236</v>
      </c>
      <c r="AI101" s="480">
        <f t="shared" si="13"/>
        <v>19.562693002282145</v>
      </c>
      <c r="AJ101" s="451">
        <f t="shared" si="10"/>
        <v>5.194462258101022</v>
      </c>
      <c r="AK101" s="451">
        <f t="shared" si="11"/>
        <v>94.698620188816264</v>
      </c>
      <c r="AL101" s="451">
        <f t="shared" si="14"/>
        <v>343.2796408766834</v>
      </c>
      <c r="AM101" s="451">
        <f t="shared" si="16"/>
        <v>53.846153846153847</v>
      </c>
      <c r="AN101" s="451">
        <f t="shared" si="15"/>
        <v>6.6085693536673933</v>
      </c>
      <c r="AO101" s="431"/>
    </row>
    <row r="102" spans="2:41" ht="23.25" customHeight="1" thickTop="1" x14ac:dyDescent="0.2">
      <c r="B102" s="426"/>
      <c r="C102" s="427" t="s">
        <v>107</v>
      </c>
      <c r="D102" s="428"/>
      <c r="E102" s="171">
        <v>510374</v>
      </c>
      <c r="F102" s="171">
        <v>44561</v>
      </c>
      <c r="G102" s="171">
        <v>2699</v>
      </c>
      <c r="H102" s="204">
        <v>2698</v>
      </c>
      <c r="I102" s="204">
        <v>3</v>
      </c>
      <c r="J102" s="204">
        <v>0</v>
      </c>
      <c r="K102" s="171">
        <v>2561</v>
      </c>
      <c r="L102" s="171">
        <v>876</v>
      </c>
      <c r="M102" s="171">
        <v>31</v>
      </c>
      <c r="N102" s="171">
        <v>139</v>
      </c>
      <c r="O102" s="171">
        <v>103</v>
      </c>
      <c r="P102" s="171">
        <v>97</v>
      </c>
      <c r="Q102" s="171">
        <v>267</v>
      </c>
      <c r="R102" s="171">
        <v>3</v>
      </c>
      <c r="S102" s="171">
        <v>457</v>
      </c>
      <c r="T102" s="171">
        <v>122</v>
      </c>
      <c r="U102" s="171">
        <v>5</v>
      </c>
      <c r="V102" s="171">
        <v>2</v>
      </c>
      <c r="W102" s="171">
        <v>191</v>
      </c>
      <c r="X102" s="171">
        <v>51</v>
      </c>
      <c r="Y102" s="171">
        <v>582</v>
      </c>
      <c r="Z102" s="171">
        <v>138</v>
      </c>
      <c r="AA102" s="171">
        <v>7</v>
      </c>
      <c r="AB102" s="171">
        <v>45457</v>
      </c>
      <c r="AC102" s="171">
        <v>187</v>
      </c>
      <c r="AD102" s="171">
        <v>0</v>
      </c>
      <c r="AE102" s="171">
        <v>0</v>
      </c>
      <c r="AF102" s="171">
        <v>0</v>
      </c>
      <c r="AG102" s="171">
        <v>0</v>
      </c>
      <c r="AH102" s="481">
        <f t="shared" si="12"/>
        <v>8.7310482117035733</v>
      </c>
      <c r="AI102" s="481">
        <f t="shared" si="13"/>
        <v>17.601014158244737</v>
      </c>
      <c r="AJ102" s="430">
        <f t="shared" si="10"/>
        <v>6.0568658692578712</v>
      </c>
      <c r="AK102" s="430">
        <f>K102/G102*100</f>
        <v>94.886995183401254</v>
      </c>
      <c r="AL102" s="430">
        <f t="shared" si="14"/>
        <v>599.17865397993762</v>
      </c>
      <c r="AM102" s="430">
        <f t="shared" si="16"/>
        <v>52.059925093632963</v>
      </c>
      <c r="AN102" s="430">
        <f>Q102/G102*100</f>
        <v>9.8925527973323444</v>
      </c>
      <c r="AO102" s="431"/>
    </row>
    <row r="103" spans="2:41" ht="11.25" customHeight="1" x14ac:dyDescent="0.2"/>
  </sheetData>
  <mergeCells count="129">
    <mergeCell ref="O74:O76"/>
    <mergeCell ref="AF72:AG72"/>
    <mergeCell ref="I73:I76"/>
    <mergeCell ref="M73:M76"/>
    <mergeCell ref="N73:N76"/>
    <mergeCell ref="P73:P76"/>
    <mergeCell ref="Q73:Q76"/>
    <mergeCell ref="AD73:AD76"/>
    <mergeCell ref="AE73:AE76"/>
    <mergeCell ref="AF73:AF76"/>
    <mergeCell ref="AG73:AG76"/>
    <mergeCell ref="AN71:AN76"/>
    <mergeCell ref="H72:H76"/>
    <mergeCell ref="J72:J76"/>
    <mergeCell ref="L72:L76"/>
    <mergeCell ref="M72:Q72"/>
    <mergeCell ref="R72:R76"/>
    <mergeCell ref="S72:S76"/>
    <mergeCell ref="T72:T76"/>
    <mergeCell ref="U72:U76"/>
    <mergeCell ref="V72:V76"/>
    <mergeCell ref="AH71:AH76"/>
    <mergeCell ref="AI71:AI76"/>
    <mergeCell ref="AJ71:AJ76"/>
    <mergeCell ref="AK71:AK76"/>
    <mergeCell ref="AL71:AL76"/>
    <mergeCell ref="AM71:AM76"/>
    <mergeCell ref="L71:Y71"/>
    <mergeCell ref="Z71:Z76"/>
    <mergeCell ref="AA71:AA76"/>
    <mergeCell ref="AB71:AB76"/>
    <mergeCell ref="AC71:AC76"/>
    <mergeCell ref="AD71:AG71"/>
    <mergeCell ref="W72:W76"/>
    <mergeCell ref="X72:X76"/>
    <mergeCell ref="Y72:Y76"/>
    <mergeCell ref="AD72:AE72"/>
    <mergeCell ref="B71:D76"/>
    <mergeCell ref="E71:E76"/>
    <mergeCell ref="F71:F76"/>
    <mergeCell ref="G71:G76"/>
    <mergeCell ref="H71:J71"/>
    <mergeCell ref="K71:K76"/>
    <mergeCell ref="I39:I42"/>
    <mergeCell ref="M39:M42"/>
    <mergeCell ref="N39:N42"/>
    <mergeCell ref="P39:P42"/>
    <mergeCell ref="Q39:Q42"/>
    <mergeCell ref="AD39:AD42"/>
    <mergeCell ref="O40:O42"/>
    <mergeCell ref="V38:V42"/>
    <mergeCell ref="W38:W42"/>
    <mergeCell ref="X38:X42"/>
    <mergeCell ref="Y38:Y42"/>
    <mergeCell ref="AD38:AE38"/>
    <mergeCell ref="AF38:AG38"/>
    <mergeCell ref="AE39:AE42"/>
    <mergeCell ref="AF39:AF42"/>
    <mergeCell ref="AG39:AG42"/>
    <mergeCell ref="L38:L42"/>
    <mergeCell ref="M38:Q38"/>
    <mergeCell ref="R38:R42"/>
    <mergeCell ref="S38:S42"/>
    <mergeCell ref="T38:T42"/>
    <mergeCell ref="U38:U42"/>
    <mergeCell ref="AI37:AI42"/>
    <mergeCell ref="AJ37:AJ42"/>
    <mergeCell ref="AK37:AK42"/>
    <mergeCell ref="AL37:AL42"/>
    <mergeCell ref="AM37:AM42"/>
    <mergeCell ref="AN37:AN42"/>
    <mergeCell ref="Z37:Z42"/>
    <mergeCell ref="AA37:AA42"/>
    <mergeCell ref="AB37:AB42"/>
    <mergeCell ref="AC37:AC42"/>
    <mergeCell ref="AD37:AG37"/>
    <mergeCell ref="AH37:AH42"/>
    <mergeCell ref="O6:O8"/>
    <mergeCell ref="B37:D42"/>
    <mergeCell ref="E37:E42"/>
    <mergeCell ref="F37:F42"/>
    <mergeCell ref="G37:G42"/>
    <mergeCell ref="H37:J37"/>
    <mergeCell ref="K37:K42"/>
    <mergeCell ref="L37:Y37"/>
    <mergeCell ref="H38:H42"/>
    <mergeCell ref="J38:J42"/>
    <mergeCell ref="AF4:AG4"/>
    <mergeCell ref="I5:I8"/>
    <mergeCell ref="M5:M8"/>
    <mergeCell ref="N5:N8"/>
    <mergeCell ref="P5:P8"/>
    <mergeCell ref="Q5:Q8"/>
    <mergeCell ref="AD5:AD8"/>
    <mergeCell ref="AE5:AE8"/>
    <mergeCell ref="AF5:AF8"/>
    <mergeCell ref="AG5:AG8"/>
    <mergeCell ref="AN3:AN8"/>
    <mergeCell ref="H4:H8"/>
    <mergeCell ref="J4:J8"/>
    <mergeCell ref="L4:L8"/>
    <mergeCell ref="M4:Q4"/>
    <mergeCell ref="R4:R8"/>
    <mergeCell ref="S4:S8"/>
    <mergeCell ref="T4:T8"/>
    <mergeCell ref="U4:U8"/>
    <mergeCell ref="V4:V8"/>
    <mergeCell ref="AH3:AH8"/>
    <mergeCell ref="AI3:AI8"/>
    <mergeCell ref="AJ3:AJ8"/>
    <mergeCell ref="AK3:AK8"/>
    <mergeCell ref="AL3:AL8"/>
    <mergeCell ref="AM3:AM8"/>
    <mergeCell ref="L3:Y3"/>
    <mergeCell ref="Z3:Z8"/>
    <mergeCell ref="AA3:AA8"/>
    <mergeCell ref="AB3:AB8"/>
    <mergeCell ref="AC3:AC8"/>
    <mergeCell ref="AD3:AG3"/>
    <mergeCell ref="W4:W8"/>
    <mergeCell ref="X4:X8"/>
    <mergeCell ref="Y4:Y8"/>
    <mergeCell ref="AD4:AE4"/>
    <mergeCell ref="B3:D8"/>
    <mergeCell ref="E3:E8"/>
    <mergeCell ref="F3:F8"/>
    <mergeCell ref="G3:G8"/>
    <mergeCell ref="H3:J3"/>
    <mergeCell ref="K3:K8"/>
  </mergeCells>
  <phoneticPr fontId="4"/>
  <pageMargins left="0.47244094488188981" right="0.23622047244094491" top="1.299212598425197" bottom="0.47244094488188981" header="0.31496062992125984" footer="0.31496062992125984"/>
  <pageSetup paperSize="9" scale="40" pageOrder="overThenDown" orientation="landscape" r:id="rId1"/>
  <headerFooter alignWithMargins="0"/>
  <rowBreaks count="2" manualBreakCount="2">
    <brk id="34" max="40" man="1"/>
    <brk id="68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市町村別（X線）</vt:lpstr>
      <vt:lpstr>年齢階級別（X線）</vt:lpstr>
      <vt:lpstr>検診方法別（X線）</vt:lpstr>
      <vt:lpstr>市町村別（内視鏡）</vt:lpstr>
      <vt:lpstr>年齢階級別（内視鏡）</vt:lpstr>
      <vt:lpstr>'検診方法別（X線）'!Print_Area</vt:lpstr>
      <vt:lpstr>'市町村別（X線）'!Print_Area</vt:lpstr>
      <vt:lpstr>'市町村別（内視鏡）'!Print_Area</vt:lpstr>
      <vt:lpstr>'年齢階級別（X線）'!Print_Area</vt:lpstr>
      <vt:lpstr>'年齢階級別（内視鏡）'!Print_Area</vt:lpstr>
      <vt:lpstr>'検診方法別（X線）'!Print_Titles</vt:lpstr>
      <vt:lpstr>'市町村別（X線）'!Print_Titles</vt:lpstr>
      <vt:lpstr>'市町村別（内視鏡）'!Print_Titles</vt:lpstr>
      <vt:lpstr>'年齢階級別（X線）'!Print_Titles</vt:lpstr>
      <vt:lpstr>'年齢階級別（内視鏡）'!Print_Titles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2019-01-24T00:35:29Z</dcterms:created>
  <dcterms:modified xsi:type="dcterms:W3CDTF">2019-01-24T00:40:12Z</dcterms:modified>
</cp:coreProperties>
</file>