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</sheets>
  <definedNames>
    <definedName name="_xlnm.Print_Area" localSheetId="0">市町村別!$A$1:$AB$78</definedName>
    <definedName name="_xlnm.Print_Area" localSheetId="1">年齢階級別!$A$1:$AB$103</definedName>
    <definedName name="_xlnm.Print_Titles" localSheetId="0">市町村別!$A:$B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V106" i="2" l="1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B103" i="2"/>
  <c r="AA103" i="2"/>
  <c r="Z103" i="2"/>
  <c r="Y103" i="2"/>
  <c r="X103" i="2"/>
  <c r="AB102" i="2"/>
  <c r="AA102" i="2"/>
  <c r="Z102" i="2"/>
  <c r="Y102" i="2"/>
  <c r="X102" i="2"/>
  <c r="AB101" i="2"/>
  <c r="AA101" i="2"/>
  <c r="Z101" i="2"/>
  <c r="Y101" i="2"/>
  <c r="X101" i="2"/>
  <c r="AB100" i="2"/>
  <c r="AA100" i="2"/>
  <c r="Z100" i="2"/>
  <c r="Y100" i="2"/>
  <c r="X100" i="2"/>
  <c r="AB99" i="2"/>
  <c r="AA99" i="2"/>
  <c r="Z99" i="2"/>
  <c r="Y99" i="2"/>
  <c r="X99" i="2"/>
  <c r="AB98" i="2"/>
  <c r="AA98" i="2"/>
  <c r="Z98" i="2"/>
  <c r="Y98" i="2"/>
  <c r="X98" i="2"/>
  <c r="AB97" i="2"/>
  <c r="AA97" i="2"/>
  <c r="Z97" i="2"/>
  <c r="Y97" i="2"/>
  <c r="X97" i="2"/>
  <c r="AB96" i="2"/>
  <c r="AA96" i="2"/>
  <c r="Z96" i="2"/>
  <c r="Y96" i="2"/>
  <c r="X96" i="2"/>
  <c r="AB95" i="2"/>
  <c r="AA95" i="2"/>
  <c r="Z95" i="2"/>
  <c r="Y95" i="2"/>
  <c r="X95" i="2"/>
  <c r="AB94" i="2"/>
  <c r="AA94" i="2"/>
  <c r="Z94" i="2"/>
  <c r="Y94" i="2"/>
  <c r="X94" i="2"/>
  <c r="Z93" i="2"/>
  <c r="Y93" i="2"/>
  <c r="X93" i="2"/>
  <c r="AB92" i="2"/>
  <c r="AA92" i="2"/>
  <c r="Z92" i="2"/>
  <c r="Y92" i="2"/>
  <c r="X92" i="2"/>
  <c r="AB91" i="2"/>
  <c r="AA91" i="2"/>
  <c r="Z91" i="2"/>
  <c r="Y91" i="2"/>
  <c r="X91" i="2"/>
  <c r="AB90" i="2"/>
  <c r="AA90" i="2"/>
  <c r="Z90" i="2"/>
  <c r="Y90" i="2"/>
  <c r="X90" i="2"/>
  <c r="AB89" i="2"/>
  <c r="AA89" i="2"/>
  <c r="Z89" i="2"/>
  <c r="Y89" i="2"/>
  <c r="X89" i="2"/>
  <c r="AB88" i="2"/>
  <c r="AA88" i="2"/>
  <c r="Z88" i="2"/>
  <c r="Y88" i="2"/>
  <c r="X88" i="2"/>
  <c r="AB87" i="2"/>
  <c r="AA87" i="2"/>
  <c r="Z87" i="2"/>
  <c r="Y87" i="2"/>
  <c r="X87" i="2"/>
  <c r="AB86" i="2"/>
  <c r="AA86" i="2"/>
  <c r="Z86" i="2"/>
  <c r="Y86" i="2"/>
  <c r="X86" i="2"/>
  <c r="AB85" i="2"/>
  <c r="AA85" i="2"/>
  <c r="Z85" i="2"/>
  <c r="Y85" i="2"/>
  <c r="X85" i="2"/>
  <c r="AA84" i="2"/>
  <c r="Z84" i="2"/>
  <c r="Y84" i="2"/>
  <c r="X84" i="2"/>
  <c r="AA83" i="2"/>
  <c r="Z83" i="2"/>
  <c r="Y83" i="2"/>
  <c r="X83" i="2"/>
  <c r="AA81" i="2"/>
  <c r="Z81" i="2"/>
  <c r="Y81" i="2"/>
  <c r="X81" i="2"/>
  <c r="AA80" i="2"/>
  <c r="Z80" i="2"/>
  <c r="Y80" i="2"/>
  <c r="X80" i="2"/>
  <c r="AA79" i="2"/>
  <c r="Z79" i="2"/>
  <c r="Y79" i="2"/>
  <c r="X79" i="2"/>
  <c r="AB71" i="2"/>
  <c r="AB68" i="2"/>
  <c r="AA68" i="2"/>
  <c r="Z68" i="2"/>
  <c r="Y68" i="2"/>
  <c r="X68" i="2"/>
  <c r="AB67" i="2"/>
  <c r="AA67" i="2"/>
  <c r="Z67" i="2"/>
  <c r="Y67" i="2"/>
  <c r="X67" i="2"/>
  <c r="AB66" i="2"/>
  <c r="AA66" i="2"/>
  <c r="Z66" i="2"/>
  <c r="Y66" i="2"/>
  <c r="X66" i="2"/>
  <c r="AB65" i="2"/>
  <c r="AA65" i="2"/>
  <c r="Z65" i="2"/>
  <c r="Y65" i="2"/>
  <c r="X65" i="2"/>
  <c r="AB64" i="2"/>
  <c r="AA64" i="2"/>
  <c r="Z64" i="2"/>
  <c r="Y64" i="2"/>
  <c r="X64" i="2"/>
  <c r="AB63" i="2"/>
  <c r="AA63" i="2"/>
  <c r="Z63" i="2"/>
  <c r="Y63" i="2"/>
  <c r="X63" i="2"/>
  <c r="AB62" i="2"/>
  <c r="AA62" i="2"/>
  <c r="Z62" i="2"/>
  <c r="Y62" i="2"/>
  <c r="X62" i="2"/>
  <c r="AB61" i="2"/>
  <c r="AA61" i="2"/>
  <c r="Z61" i="2"/>
  <c r="Y61" i="2"/>
  <c r="X61" i="2"/>
  <c r="AB60" i="2"/>
  <c r="AA60" i="2"/>
  <c r="Z60" i="2"/>
  <c r="Y60" i="2"/>
  <c r="X60" i="2"/>
  <c r="AB59" i="2"/>
  <c r="AA59" i="2"/>
  <c r="Z59" i="2"/>
  <c r="Y59" i="2"/>
  <c r="X59" i="2"/>
  <c r="AB58" i="2"/>
  <c r="AA58" i="2"/>
  <c r="Z58" i="2"/>
  <c r="Y58" i="2"/>
  <c r="X58" i="2"/>
  <c r="AB57" i="2"/>
  <c r="AA57" i="2"/>
  <c r="Z57" i="2"/>
  <c r="Y57" i="2"/>
  <c r="X57" i="2"/>
  <c r="AB56" i="2"/>
  <c r="AA56" i="2"/>
  <c r="Z56" i="2"/>
  <c r="Y56" i="2"/>
  <c r="X56" i="2"/>
  <c r="AB55" i="2"/>
  <c r="AA55" i="2"/>
  <c r="Z55" i="2"/>
  <c r="Y55" i="2"/>
  <c r="X55" i="2"/>
  <c r="AB54" i="2"/>
  <c r="AA54" i="2"/>
  <c r="Z54" i="2"/>
  <c r="Y54" i="2"/>
  <c r="X54" i="2"/>
  <c r="AB53" i="2"/>
  <c r="AA53" i="2"/>
  <c r="Z53" i="2"/>
  <c r="Y53" i="2"/>
  <c r="X53" i="2"/>
  <c r="AB52" i="2"/>
  <c r="AA52" i="2"/>
  <c r="Z52" i="2"/>
  <c r="Y52" i="2"/>
  <c r="X52" i="2"/>
  <c r="AB51" i="2"/>
  <c r="AA51" i="2"/>
  <c r="Z51" i="2"/>
  <c r="Y51" i="2"/>
  <c r="X51" i="2"/>
  <c r="AB50" i="2"/>
  <c r="AA50" i="2"/>
  <c r="Z50" i="2"/>
  <c r="Y50" i="2"/>
  <c r="X50" i="2"/>
  <c r="AB49" i="2"/>
  <c r="AA49" i="2"/>
  <c r="Z49" i="2"/>
  <c r="Y49" i="2"/>
  <c r="X49" i="2"/>
  <c r="Z48" i="2"/>
  <c r="Y48" i="2"/>
  <c r="X48" i="2"/>
  <c r="AA46" i="2"/>
  <c r="Z46" i="2"/>
  <c r="Y46" i="2"/>
  <c r="X46" i="2"/>
  <c r="AA45" i="2"/>
  <c r="Z45" i="2"/>
  <c r="Y45" i="2"/>
  <c r="X45" i="2"/>
  <c r="AA44" i="2"/>
  <c r="Z44" i="2"/>
  <c r="Y44" i="2"/>
  <c r="X44" i="2"/>
  <c r="AB34" i="2"/>
  <c r="AA34" i="2"/>
  <c r="Z34" i="2"/>
  <c r="Y34" i="2"/>
  <c r="X34" i="2"/>
  <c r="W34" i="2"/>
  <c r="AB33" i="2"/>
  <c r="AA33" i="2"/>
  <c r="Z33" i="2"/>
  <c r="Y33" i="2"/>
  <c r="X33" i="2"/>
  <c r="W33" i="2"/>
  <c r="AB32" i="2"/>
  <c r="AA32" i="2"/>
  <c r="Z32" i="2"/>
  <c r="Y32" i="2"/>
  <c r="X32" i="2"/>
  <c r="W32" i="2"/>
  <c r="AB31" i="2"/>
  <c r="AA31" i="2"/>
  <c r="Z31" i="2"/>
  <c r="Y31" i="2"/>
  <c r="X31" i="2"/>
  <c r="W31" i="2"/>
  <c r="AB30" i="2"/>
  <c r="AA30" i="2"/>
  <c r="Z30" i="2"/>
  <c r="Y30" i="2"/>
  <c r="X30" i="2"/>
  <c r="W30" i="2"/>
  <c r="AB29" i="2"/>
  <c r="AA29" i="2"/>
  <c r="Z29" i="2"/>
  <c r="Y29" i="2"/>
  <c r="X29" i="2"/>
  <c r="W29" i="2"/>
  <c r="AB28" i="2"/>
  <c r="AA28" i="2"/>
  <c r="Z28" i="2"/>
  <c r="Y28" i="2"/>
  <c r="X28" i="2"/>
  <c r="W28" i="2"/>
  <c r="AB27" i="2"/>
  <c r="AA27" i="2"/>
  <c r="Z27" i="2"/>
  <c r="Y27" i="2"/>
  <c r="X27" i="2"/>
  <c r="W27" i="2"/>
  <c r="AB26" i="2"/>
  <c r="AA26" i="2"/>
  <c r="Z26" i="2"/>
  <c r="Y26" i="2"/>
  <c r="X26" i="2"/>
  <c r="W26" i="2"/>
  <c r="AB25" i="2"/>
  <c r="AA25" i="2"/>
  <c r="Z25" i="2"/>
  <c r="Y25" i="2"/>
  <c r="X25" i="2"/>
  <c r="W25" i="2"/>
  <c r="AB24" i="2"/>
  <c r="AA24" i="2"/>
  <c r="Z24" i="2"/>
  <c r="Y24" i="2"/>
  <c r="X24" i="2"/>
  <c r="W24" i="2"/>
  <c r="AB23" i="2"/>
  <c r="AA23" i="2"/>
  <c r="Z23" i="2"/>
  <c r="Y23" i="2"/>
  <c r="X23" i="2"/>
  <c r="W23" i="2"/>
  <c r="AB22" i="2"/>
  <c r="AA22" i="2"/>
  <c r="Z22" i="2"/>
  <c r="Y22" i="2"/>
  <c r="X22" i="2"/>
  <c r="W22" i="2"/>
  <c r="AB21" i="2"/>
  <c r="AA21" i="2"/>
  <c r="Z21" i="2"/>
  <c r="Y21" i="2"/>
  <c r="X21" i="2"/>
  <c r="W21" i="2"/>
  <c r="AB20" i="2"/>
  <c r="AA20" i="2"/>
  <c r="Z20" i="2"/>
  <c r="Y20" i="2"/>
  <c r="X20" i="2"/>
  <c r="W20" i="2"/>
  <c r="AB19" i="2"/>
  <c r="AA19" i="2"/>
  <c r="Z19" i="2"/>
  <c r="Y19" i="2"/>
  <c r="X19" i="2"/>
  <c r="W19" i="2"/>
  <c r="AB18" i="2"/>
  <c r="AA18" i="2"/>
  <c r="Z18" i="2"/>
  <c r="Y18" i="2"/>
  <c r="X18" i="2"/>
  <c r="W18" i="2"/>
  <c r="AB17" i="2"/>
  <c r="AA17" i="2"/>
  <c r="Z17" i="2"/>
  <c r="Y17" i="2"/>
  <c r="X17" i="2"/>
  <c r="W17" i="2"/>
  <c r="AB16" i="2"/>
  <c r="AA16" i="2"/>
  <c r="Z16" i="2"/>
  <c r="Y16" i="2"/>
  <c r="X16" i="2"/>
  <c r="W16" i="2"/>
  <c r="AB15" i="2"/>
  <c r="AA15" i="2"/>
  <c r="Z15" i="2"/>
  <c r="Y15" i="2"/>
  <c r="X15" i="2"/>
  <c r="W15" i="2"/>
  <c r="Z14" i="2"/>
  <c r="Y14" i="2"/>
  <c r="X14" i="2"/>
  <c r="W14" i="2"/>
  <c r="AA12" i="2"/>
  <c r="Z12" i="2"/>
  <c r="Y12" i="2"/>
  <c r="X12" i="2"/>
  <c r="AA11" i="2"/>
  <c r="Z11" i="2"/>
  <c r="Y11" i="2"/>
  <c r="X11" i="2"/>
  <c r="AA10" i="2"/>
  <c r="Z10" i="2"/>
  <c r="Y10" i="2"/>
  <c r="X10" i="2"/>
  <c r="AB77" i="1"/>
  <c r="AA77" i="1"/>
  <c r="Z77" i="1"/>
  <c r="Y77" i="1"/>
  <c r="X77" i="1"/>
  <c r="W77" i="1"/>
  <c r="AB76" i="1"/>
  <c r="AA76" i="1"/>
  <c r="Z76" i="1"/>
  <c r="Y76" i="1"/>
  <c r="X76" i="1"/>
  <c r="W76" i="1"/>
  <c r="AB74" i="1"/>
  <c r="AA74" i="1"/>
  <c r="Z74" i="1"/>
  <c r="Y74" i="1"/>
  <c r="X74" i="1"/>
  <c r="W74" i="1"/>
  <c r="AB73" i="1"/>
  <c r="AA73" i="1"/>
  <c r="Z73" i="1"/>
  <c r="Y73" i="1"/>
  <c r="X73" i="1"/>
  <c r="W73" i="1"/>
  <c r="AB71" i="1"/>
  <c r="AA71" i="1"/>
  <c r="Z71" i="1"/>
  <c r="Y71" i="1"/>
  <c r="X71" i="1"/>
  <c r="W71" i="1"/>
  <c r="AB70" i="1"/>
  <c r="AA70" i="1"/>
  <c r="Z70" i="1"/>
  <c r="Y70" i="1"/>
  <c r="X70" i="1"/>
  <c r="W70" i="1"/>
  <c r="AB68" i="1"/>
  <c r="AA68" i="1"/>
  <c r="Z68" i="1"/>
  <c r="Y68" i="1"/>
  <c r="X68" i="1"/>
  <c r="W68" i="1"/>
  <c r="AB67" i="1"/>
  <c r="AA67" i="1"/>
  <c r="Z67" i="1"/>
  <c r="Y67" i="1"/>
  <c r="X67" i="1"/>
  <c r="W67" i="1"/>
  <c r="AB66" i="1"/>
  <c r="AA66" i="1"/>
  <c r="Z66" i="1"/>
  <c r="Y66" i="1"/>
  <c r="X66" i="1"/>
  <c r="W66" i="1"/>
  <c r="AB64" i="1"/>
  <c r="Z64" i="1"/>
  <c r="Y64" i="1"/>
  <c r="X64" i="1"/>
  <c r="W64" i="1"/>
  <c r="AB63" i="1"/>
  <c r="AA63" i="1"/>
  <c r="Z63" i="1"/>
  <c r="Y63" i="1"/>
  <c r="X63" i="1"/>
  <c r="W63" i="1"/>
  <c r="AB62" i="1"/>
  <c r="AA62" i="1"/>
  <c r="Z62" i="1"/>
  <c r="Y62" i="1"/>
  <c r="X62" i="1"/>
  <c r="W62" i="1"/>
  <c r="AB60" i="1"/>
  <c r="AA60" i="1"/>
  <c r="Z60" i="1"/>
  <c r="Y60" i="1"/>
  <c r="X60" i="1"/>
  <c r="W60" i="1"/>
  <c r="AB59" i="1"/>
  <c r="AA59" i="1"/>
  <c r="Z59" i="1"/>
  <c r="Y59" i="1"/>
  <c r="X59" i="1"/>
  <c r="W59" i="1"/>
  <c r="AB58" i="1"/>
  <c r="AA58" i="1"/>
  <c r="Z58" i="1"/>
  <c r="Y58" i="1"/>
  <c r="X58" i="1"/>
  <c r="W58" i="1"/>
  <c r="AB56" i="1"/>
  <c r="Z56" i="1"/>
  <c r="Y56" i="1"/>
  <c r="X56" i="1"/>
  <c r="W56" i="1"/>
  <c r="AB55" i="1"/>
  <c r="AA55" i="1"/>
  <c r="Z55" i="1"/>
  <c r="Y55" i="1"/>
  <c r="X55" i="1"/>
  <c r="W55" i="1"/>
  <c r="AB54" i="1"/>
  <c r="AA54" i="1"/>
  <c r="Z54" i="1"/>
  <c r="Y54" i="1"/>
  <c r="X54" i="1"/>
  <c r="W54" i="1"/>
  <c r="AB52" i="1"/>
  <c r="AA52" i="1"/>
  <c r="Z52" i="1"/>
  <c r="Y52" i="1"/>
  <c r="X52" i="1"/>
  <c r="W52" i="1"/>
  <c r="AB51" i="1"/>
  <c r="AA51" i="1"/>
  <c r="Z51" i="1"/>
  <c r="Y51" i="1"/>
  <c r="X51" i="1"/>
  <c r="W51" i="1"/>
  <c r="AB41" i="1"/>
  <c r="AA41" i="1"/>
  <c r="Z41" i="1"/>
  <c r="Y41" i="1"/>
  <c r="X41" i="1"/>
  <c r="W41" i="1"/>
  <c r="AB40" i="1"/>
  <c r="AA40" i="1"/>
  <c r="Z40" i="1"/>
  <c r="Y40" i="1"/>
  <c r="X40" i="1"/>
  <c r="W40" i="1"/>
  <c r="AB39" i="1"/>
  <c r="AA39" i="1"/>
  <c r="Z39" i="1"/>
  <c r="Y39" i="1"/>
  <c r="X39" i="1"/>
  <c r="W39" i="1"/>
  <c r="AB38" i="1"/>
  <c r="AA38" i="1"/>
  <c r="Z38" i="1"/>
  <c r="Y38" i="1"/>
  <c r="X38" i="1"/>
  <c r="W38" i="1"/>
  <c r="AB37" i="1"/>
  <c r="AA37" i="1"/>
  <c r="Z37" i="1"/>
  <c r="Y37" i="1"/>
  <c r="X37" i="1"/>
  <c r="W37" i="1"/>
  <c r="AB35" i="1"/>
  <c r="AA35" i="1"/>
  <c r="Z35" i="1"/>
  <c r="Y35" i="1"/>
  <c r="X35" i="1"/>
  <c r="W35" i="1"/>
  <c r="AB34" i="1"/>
  <c r="AA34" i="1"/>
  <c r="Z34" i="1"/>
  <c r="Y34" i="1"/>
  <c r="X34" i="1"/>
  <c r="W34" i="1"/>
  <c r="AB33" i="1"/>
  <c r="AA33" i="1"/>
  <c r="Z33" i="1"/>
  <c r="Y33" i="1"/>
  <c r="X33" i="1"/>
  <c r="W33" i="1"/>
  <c r="AB32" i="1"/>
  <c r="AA32" i="1"/>
  <c r="Z32" i="1"/>
  <c r="Y32" i="1"/>
  <c r="X32" i="1"/>
  <c r="W32" i="1"/>
  <c r="AB31" i="1"/>
  <c r="AA31" i="1"/>
  <c r="Z31" i="1"/>
  <c r="Y31" i="1"/>
  <c r="X31" i="1"/>
  <c r="W31" i="1"/>
  <c r="AB30" i="1"/>
  <c r="AA30" i="1"/>
  <c r="Z30" i="1"/>
  <c r="Y30" i="1"/>
  <c r="X30" i="1"/>
  <c r="W30" i="1"/>
  <c r="AB28" i="1"/>
  <c r="AA28" i="1"/>
  <c r="Z28" i="1"/>
  <c r="Y28" i="1"/>
  <c r="X28" i="1"/>
  <c r="W28" i="1"/>
  <c r="AB27" i="1"/>
  <c r="AA27" i="1"/>
  <c r="Z27" i="1"/>
  <c r="Y27" i="1"/>
  <c r="X27" i="1"/>
  <c r="W27" i="1"/>
  <c r="AB26" i="1"/>
  <c r="AA26" i="1"/>
  <c r="Z26" i="1"/>
  <c r="Y26" i="1"/>
  <c r="X26" i="1"/>
  <c r="W26" i="1"/>
  <c r="AB24" i="1"/>
  <c r="AA24" i="1"/>
  <c r="Z24" i="1"/>
  <c r="Y24" i="1"/>
  <c r="X24" i="1"/>
  <c r="W24" i="1"/>
  <c r="AB23" i="1"/>
  <c r="AA23" i="1"/>
  <c r="Z23" i="1"/>
  <c r="Y23" i="1"/>
  <c r="X23" i="1"/>
  <c r="W23" i="1"/>
  <c r="AB22" i="1"/>
  <c r="AA22" i="1"/>
  <c r="Z22" i="1"/>
  <c r="Y22" i="1"/>
  <c r="X22" i="1"/>
  <c r="W22" i="1"/>
  <c r="AB21" i="1"/>
  <c r="AA21" i="1"/>
  <c r="Z21" i="1"/>
  <c r="Y21" i="1"/>
  <c r="X21" i="1"/>
  <c r="W21" i="1"/>
  <c r="AB20" i="1"/>
  <c r="AA20" i="1"/>
  <c r="Z20" i="1"/>
  <c r="Y20" i="1"/>
  <c r="X20" i="1"/>
  <c r="W20" i="1"/>
  <c r="AB18" i="1"/>
  <c r="Z18" i="1"/>
  <c r="Y18" i="1"/>
  <c r="X18" i="1"/>
  <c r="W18" i="1"/>
  <c r="AB17" i="1"/>
  <c r="AA17" i="1"/>
  <c r="Z17" i="1"/>
  <c r="Y17" i="1"/>
  <c r="X17" i="1"/>
  <c r="W17" i="1"/>
  <c r="AB16" i="1"/>
  <c r="AA16" i="1"/>
  <c r="Z16" i="1"/>
  <c r="Y16" i="1"/>
  <c r="X16" i="1"/>
  <c r="W16" i="1"/>
  <c r="AB15" i="1"/>
  <c r="AA15" i="1"/>
  <c r="Z15" i="1"/>
  <c r="Y15" i="1"/>
  <c r="X15" i="1"/>
  <c r="W15" i="1"/>
  <c r="AB13" i="1"/>
  <c r="AA13" i="1"/>
  <c r="Z13" i="1"/>
  <c r="Y13" i="1"/>
  <c r="X13" i="1"/>
  <c r="W13" i="1"/>
  <c r="AB12" i="1"/>
  <c r="AA12" i="1"/>
  <c r="Z12" i="1"/>
  <c r="Y12" i="1"/>
  <c r="X12" i="1"/>
  <c r="W12" i="1"/>
  <c r="AB10" i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<sst xmlns="http://schemas.openxmlformats.org/spreadsheetml/2006/main" count="305" uniqueCount="114">
  <si>
    <t>平成27年度   大腸がん検診結果報告 (市町村別集計表) 1/2</t>
    <rPh sb="21" eb="24">
      <t>シチョウソン</t>
    </rPh>
    <rPh sb="24" eb="25">
      <t>ベツ</t>
    </rPh>
    <rPh sb="25" eb="28">
      <t>シュウケイヒョウ</t>
    </rPh>
    <phoneticPr fontId="5"/>
  </si>
  <si>
    <t>40歳以上</t>
    <rPh sb="2" eb="3">
      <t>サイ</t>
    </rPh>
    <rPh sb="3" eb="5">
      <t>イジョウ</t>
    </rPh>
    <phoneticPr fontId="7"/>
  </si>
  <si>
    <t xml:space="preserve"> (平成28年3月末現在)</t>
    <phoneticPr fontId="5"/>
  </si>
  <si>
    <t xml:space="preserve"> 区      分</t>
  </si>
  <si>
    <t>対象者数</t>
  </si>
  <si>
    <t>受診者数</t>
    <rPh sb="0" eb="3">
      <t>ジュシンシャ</t>
    </rPh>
    <rPh sb="3" eb="4">
      <t>スウ</t>
    </rPh>
    <phoneticPr fontId="7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</si>
  <si>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5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</si>
  <si>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5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</si>
  <si>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</si>
  <si>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</si>
  <si>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</si>
  <si>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</si>
  <si>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</si>
  <si>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</si>
  <si>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</si>
  <si>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</si>
  <si>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</si>
  <si>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7"/>
  </si>
  <si>
    <t>確 定 大 腸 が ん</t>
    <phoneticPr fontId="5"/>
  </si>
  <si>
    <t>大腸がんの疑い</t>
    <rPh sb="5" eb="6">
      <t>ウタガ</t>
    </rPh>
    <phoneticPr fontId="7"/>
  </si>
  <si>
    <t>大腸腺腫</t>
    <rPh sb="0" eb="2">
      <t>ダイチョウ</t>
    </rPh>
    <rPh sb="2" eb="3">
      <t>セン</t>
    </rPh>
    <rPh sb="3" eb="4">
      <t>シュ</t>
    </rPh>
    <phoneticPr fontId="7"/>
  </si>
  <si>
    <t>その他のポリープ</t>
    <rPh sb="2" eb="3">
      <t>タ</t>
    </rPh>
    <phoneticPr fontId="7"/>
  </si>
  <si>
    <t>大腸憩室</t>
    <rPh sb="0" eb="2">
      <t>ダイチョウ</t>
    </rPh>
    <rPh sb="2" eb="4">
      <t>ケイシツ</t>
    </rPh>
    <phoneticPr fontId="7"/>
  </si>
  <si>
    <t>潰瘍性大腸炎</t>
    <rPh sb="0" eb="3">
      <t>カイヨウセイ</t>
    </rPh>
    <rPh sb="3" eb="6">
      <t>ダイチョウエン</t>
    </rPh>
    <phoneticPr fontId="7"/>
  </si>
  <si>
    <t>クローン病</t>
    <rPh sb="4" eb="5">
      <t>ビョウ</t>
    </rPh>
    <phoneticPr fontId="7"/>
  </si>
  <si>
    <t>その他</t>
    <rPh sb="2" eb="3">
      <t>タ</t>
    </rPh>
    <phoneticPr fontId="7"/>
  </si>
  <si>
    <t>原発性
がん
(再掲)</t>
    <rPh sb="0" eb="3">
      <t>ゲンパツセイ</t>
    </rPh>
    <rPh sb="8" eb="10">
      <t>サイケイ</t>
    </rPh>
    <phoneticPr fontId="5"/>
  </si>
  <si>
    <t>進行
がん</t>
    <rPh sb="0" eb="2">
      <t>シンコウ</t>
    </rPh>
    <phoneticPr fontId="5"/>
  </si>
  <si>
    <t>早期
がん</t>
    <rPh sb="0" eb="2">
      <t>ソウキ</t>
    </rPh>
    <phoneticPr fontId="5"/>
  </si>
  <si>
    <t>進達度
不明
がん</t>
    <rPh sb="0" eb="2">
      <t>シンタツ</t>
    </rPh>
    <rPh sb="2" eb="3">
      <t>ド</t>
    </rPh>
    <rPh sb="4" eb="6">
      <t>フメイ</t>
    </rPh>
    <phoneticPr fontId="7"/>
  </si>
  <si>
    <t>計</t>
    <rPh sb="0" eb="1">
      <t>ケイ</t>
    </rPh>
    <phoneticPr fontId="7"/>
  </si>
  <si>
    <t>粘膜内
がん
(再掲)</t>
    <rPh sb="0" eb="2">
      <t>ネンマク</t>
    </rPh>
    <rPh sb="2" eb="3">
      <t>ナイ</t>
    </rPh>
    <rPh sb="8" eb="10">
      <t>サイケイ</t>
    </rPh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</si>
  <si>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</si>
  <si>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</si>
  <si>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</si>
  <si>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</si>
  <si>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7"/>
  </si>
  <si>
    <t>関川村</t>
    <rPh sb="0" eb="3">
      <t>セキカワムラ</t>
    </rPh>
    <phoneticPr fontId="7"/>
  </si>
  <si>
    <t>粟島浦村</t>
    <rPh sb="0" eb="4">
      <t>アワシマウラムラ</t>
    </rPh>
    <phoneticPr fontId="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</si>
  <si>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</si>
  <si>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7"/>
  </si>
  <si>
    <t>阿賀野市</t>
    <rPh sb="0" eb="4">
      <t>アガノシ</t>
    </rPh>
    <phoneticPr fontId="7"/>
  </si>
  <si>
    <t>胎内市</t>
    <rPh sb="0" eb="3">
      <t>タイナイシ</t>
    </rPh>
    <phoneticPr fontId="7"/>
  </si>
  <si>
    <t>聖籠町</t>
    <rPh sb="0" eb="3">
      <t>セイロウマチ</t>
    </rPh>
    <phoneticPr fontId="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</si>
  <si>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</si>
  <si>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7"/>
  </si>
  <si>
    <t>阿賀町</t>
    <rPh sb="0" eb="3">
      <t>アガマチ</t>
    </rPh>
    <phoneticPr fontId="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</si>
  <si>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</si>
  <si>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3">
      <t>サンジョウシ</t>
    </rPh>
    <phoneticPr fontId="7"/>
  </si>
  <si>
    <t>燕市</t>
    <rPh sb="0" eb="2">
      <t>ツバメシ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</si>
  <si>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</si>
  <si>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</si>
  <si>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弥彦村</t>
    <rPh sb="0" eb="3">
      <t>ヤヒコムラ</t>
    </rPh>
    <phoneticPr fontId="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</si>
  <si>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</si>
  <si>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</si>
  <si>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</si>
  <si>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</si>
  <si>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2">
      <t>コセン</t>
    </rPh>
    <rPh sb="2" eb="4">
      <t>タニシ</t>
    </rPh>
    <phoneticPr fontId="7"/>
  </si>
  <si>
    <t>平成27年度   大腸がん検診結果報告 (市町村別集計表) 2/2</t>
    <rPh sb="21" eb="24">
      <t>シチョウソン</t>
    </rPh>
    <rPh sb="24" eb="25">
      <t>ベツ</t>
    </rPh>
    <rPh sb="25" eb="28">
      <t>シュウケイヒョウ</t>
    </rPh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</si>
  <si>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</si>
  <si>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魚沼市</t>
    <rPh sb="0" eb="3">
      <t>ウオヌマシ</t>
    </rPh>
    <phoneticPr fontId="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</si>
  <si>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</si>
  <si>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4">
      <t>ミナミウオヌマシ</t>
    </rPh>
    <phoneticPr fontId="7"/>
  </si>
  <si>
    <t>湯沢町</t>
    <rPh sb="0" eb="3">
      <t>ユザワマチ</t>
    </rPh>
    <phoneticPr fontId="7"/>
  </si>
  <si>
    <t>-</t>
    <phoneticPr fontId="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</si>
  <si>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</si>
  <si>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</si>
  <si>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</si>
  <si>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</si>
  <si>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7"/>
  </si>
  <si>
    <t>刈羽村</t>
    <rPh sb="0" eb="2">
      <t>カリワ</t>
    </rPh>
    <rPh sb="2" eb="3">
      <t>ムラ</t>
    </rPh>
    <phoneticPr fontId="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</si>
  <si>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</si>
  <si>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7"/>
  </si>
  <si>
    <t>妙高市</t>
    <rPh sb="0" eb="3">
      <t>ミョウコウシ</t>
    </rPh>
    <phoneticPr fontId="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</si>
  <si>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</si>
  <si>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</si>
  <si>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</si>
  <si>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3">
      <t>サドシ</t>
    </rPh>
    <phoneticPr fontId="7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</si>
  <si>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</si>
  <si>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7"/>
  </si>
  <si>
    <t>平成27年度   大腸がん検診結果報告書 (年齢階級別集計表)　1/3</t>
    <rPh sb="22" eb="24">
      <t>ネンレイ</t>
    </rPh>
    <rPh sb="24" eb="27">
      <t>カイキュウベツ</t>
    </rPh>
    <rPh sb="27" eb="30">
      <t>シュウケイヒョウ</t>
    </rPh>
    <phoneticPr fontId="5"/>
  </si>
  <si>
    <t>初診・再診合計</t>
    <phoneticPr fontId="7"/>
  </si>
  <si>
    <t xml:space="preserve"> (平成28年3月末日現在)</t>
    <phoneticPr fontId="5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</si>
  <si>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5"/>
  </si>
  <si>
    <t>確 定 大 腸 が ん</t>
    <phoneticPr fontId="5"/>
  </si>
  <si>
    <t xml:space="preserve"> 男 40歳未満</t>
  </si>
  <si>
    <t>-</t>
    <phoneticPr fontId="7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</si>
  <si>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</si>
  <si>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</si>
  <si>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</si>
  <si>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</si>
  <si>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</si>
  <si>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</si>
  <si>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</si>
  <si>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</si>
  <si>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</si>
  <si>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</si>
  <si>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</si>
  <si>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</si>
  <si>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</si>
  <si>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</si>
  <si>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7"/>
  </si>
  <si>
    <t>平成27年度   大腸がん検診結果報告書 (年齢階級別集計表)　2/3</t>
    <rPh sb="22" eb="24">
      <t>ネンレイ</t>
    </rPh>
    <rPh sb="24" eb="27">
      <t>カイキュウベツ</t>
    </rPh>
    <rPh sb="27" eb="30">
      <t>シュウケイヒョウ</t>
    </rPh>
    <phoneticPr fontId="5"/>
  </si>
  <si>
    <t>初診</t>
    <phoneticPr fontId="7"/>
  </si>
  <si>
    <t xml:space="preserve"> (平成28年3月末日現在)</t>
    <phoneticPr fontId="5"/>
  </si>
  <si>
    <t>確 定 大 腸 が ん</t>
    <phoneticPr fontId="5"/>
  </si>
  <si>
    <t>-</t>
    <phoneticPr fontId="7"/>
  </si>
  <si>
    <t>平成27年度   大腸がん検診結果報告書 (年齢階級別集計表)　3/3</t>
    <rPh sb="22" eb="24">
      <t>ネンレイ</t>
    </rPh>
    <rPh sb="24" eb="27">
      <t>カイキュウベツ</t>
    </rPh>
    <rPh sb="27" eb="30">
      <t>シュウケイヒョウ</t>
    </rPh>
    <phoneticPr fontId="5"/>
  </si>
  <si>
    <t>再診</t>
    <phoneticPr fontId="7"/>
  </si>
  <si>
    <t>-</t>
    <phoneticPr fontId="7"/>
  </si>
  <si>
    <t>40～69歳</t>
    <rPh sb="5" eb="6">
      <t>サイ</t>
    </rPh>
    <phoneticPr fontId="5"/>
  </si>
  <si>
    <t>（再掲）</t>
    <rPh sb="1" eb="3">
      <t>サイケイ</t>
    </rPh>
    <phoneticPr fontId="5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</si>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</sst>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;\-"/>
    <numFmt numFmtId="177" formatCode="#,##0;\-#,##0;\-"/>
    <numFmt numFmtId="178" formatCode="#,##0.0;[Red]\-#,##0.0"/>
  </numFmts>
  <fonts count="28">
    <font>
      <sz val="13.5"/>
      <name val="FixedSys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.75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6.75"/>
      <name val="FixedSys"/>
      <charset val="128"/>
    </font>
    <font>
      <sz val="13.5"/>
      <name val="FixedSys"/>
      <charset val="128"/>
    </font>
    <font>
      <sz val="18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color indexed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2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7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38" fontId="6" fillId="0" borderId="0" xfId="1" applyFont="1" applyProtection="1"/>
    <xf numFmtId="38" fontId="6" fillId="0" borderId="0" xfId="1" applyFont="1" applyAlignment="1" applyProtection="1">
      <alignment horizontal="right"/>
    </xf>
    <xf numFmtId="38" fontId="6" fillId="0" borderId="7" xfId="1" applyFont="1" applyFill="1" applyBorder="1" applyProtection="1"/>
    <xf numFmtId="176" fontId="10" fillId="0" borderId="2" xfId="0" applyNumberFormat="1" applyFont="1" applyFill="1" applyBorder="1" applyAlignment="1">
      <alignment vertical="center" shrinkToFit="1"/>
    </xf>
    <xf numFmtId="176" fontId="10" fillId="0" borderId="3" xfId="0" applyNumberFormat="1" applyFont="1" applyFill="1" applyBorder="1" applyAlignment="1">
      <alignment vertical="center" shrinkToFit="1"/>
    </xf>
    <xf numFmtId="38" fontId="10" fillId="0" borderId="3" xfId="1" applyFont="1" applyBorder="1" applyProtection="1"/>
    <xf numFmtId="38" fontId="10" fillId="0" borderId="8" xfId="1" applyFont="1" applyBorder="1" applyProtection="1"/>
    <xf numFmtId="38" fontId="9" fillId="0" borderId="0" xfId="1" applyFont="1" applyProtection="1"/>
    <xf numFmtId="38" fontId="11" fillId="0" borderId="0" xfId="1" applyFont="1" applyProtection="1"/>
    <xf numFmtId="177" fontId="10" fillId="2" borderId="9" xfId="0" applyNumberFormat="1" applyFont="1" applyFill="1" applyBorder="1" applyAlignment="1">
      <alignment horizontal="right"/>
    </xf>
    <xf numFmtId="177" fontId="10" fillId="2" borderId="0" xfId="0" applyNumberFormat="1" applyFont="1" applyFill="1" applyBorder="1" applyAlignment="1">
      <alignment horizontal="right"/>
    </xf>
    <xf numFmtId="176" fontId="10" fillId="2" borderId="0" xfId="0" applyNumberFormat="1" applyFont="1" applyFill="1" applyBorder="1" applyAlignment="1"/>
    <xf numFmtId="176" fontId="10" fillId="2" borderId="11" xfId="0" applyNumberFormat="1" applyFont="1" applyFill="1" applyBorder="1" applyAlignment="1"/>
    <xf numFmtId="177" fontId="9" fillId="0" borderId="0" xfId="0" applyNumberFormat="1" applyFont="1" applyFill="1" applyAlignment="1"/>
    <xf numFmtId="177" fontId="11" fillId="0" borderId="0" xfId="0" applyNumberFormat="1" applyFont="1" applyFill="1" applyAlignment="1">
      <alignment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Border="1" applyAlignment="1">
      <alignment horizontal="right"/>
    </xf>
    <xf numFmtId="177" fontId="10" fillId="0" borderId="11" xfId="0" applyNumberFormat="1" applyFont="1" applyBorder="1" applyAlignment="1">
      <alignment horizontal="right"/>
    </xf>
    <xf numFmtId="176" fontId="10" fillId="0" borderId="0" xfId="0" applyNumberFormat="1" applyFont="1" applyFill="1" applyBorder="1" applyAlignment="1"/>
    <xf numFmtId="176" fontId="10" fillId="0" borderId="11" xfId="0" applyNumberFormat="1" applyFont="1" applyFill="1" applyBorder="1" applyAlignment="1"/>
    <xf numFmtId="177" fontId="10" fillId="0" borderId="0" xfId="0" applyNumberFormat="1" applyFont="1" applyFill="1" applyBorder="1" applyAlignment="1">
      <alignment horizontal="right" shrinkToFit="1"/>
    </xf>
    <xf numFmtId="177" fontId="10" fillId="0" borderId="9" xfId="1" applyNumberFormat="1" applyFont="1" applyBorder="1" applyProtection="1"/>
    <xf numFmtId="177" fontId="10" fillId="0" borderId="0" xfId="1" applyNumberFormat="1" applyFont="1" applyBorder="1" applyProtection="1"/>
    <xf numFmtId="38" fontId="9" fillId="0" borderId="0" xfId="1" applyFont="1" applyAlignment="1" applyProtection="1"/>
    <xf numFmtId="177" fontId="10" fillId="0" borderId="0" xfId="0" applyNumberFormat="1" applyFont="1" applyFill="1" applyBorder="1" applyAlignment="1">
      <alignment horizontal="right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right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right"/>
    </xf>
    <xf numFmtId="177" fontId="10" fillId="0" borderId="3" xfId="0" applyNumberFormat="1" applyFont="1" applyFill="1" applyBorder="1" applyAlignment="1">
      <alignment horizontal="right" shrinkToFit="1"/>
    </xf>
    <xf numFmtId="177" fontId="10" fillId="0" borderId="3" xfId="0" applyNumberFormat="1" applyFont="1" applyFill="1" applyBorder="1" applyAlignment="1">
      <alignment horizontal="right"/>
    </xf>
    <xf numFmtId="177" fontId="10" fillId="0" borderId="3" xfId="0" applyNumberFormat="1" applyFont="1" applyBorder="1" applyAlignment="1">
      <alignment horizontal="right"/>
    </xf>
    <xf numFmtId="177" fontId="10" fillId="0" borderId="8" xfId="0" applyNumberFormat="1" applyFont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38" fontId="13" fillId="0" borderId="9" xfId="1" applyFont="1" applyBorder="1" applyProtection="1"/>
    <xf numFmtId="38" fontId="13" fillId="0" borderId="0" xfId="1" applyFont="1" applyBorder="1" applyProtection="1"/>
    <xf numFmtId="38" fontId="14" fillId="0" borderId="0" xfId="1" applyFont="1" applyBorder="1" applyProtection="1"/>
    <xf numFmtId="38" fontId="14" fillId="0" borderId="0" xfId="1" applyFont="1" applyProtection="1"/>
    <xf numFmtId="38" fontId="14" fillId="0" borderId="0" xfId="1" applyFont="1" applyAlignment="1" applyProtection="1"/>
    <xf numFmtId="38" fontId="15" fillId="0" borderId="0" xfId="1" applyFont="1" applyAlignment="1" applyProtection="1"/>
    <xf numFmtId="38" fontId="16" fillId="0" borderId="0" xfId="1" applyFont="1" applyProtection="1"/>
    <xf numFmtId="38" fontId="17" fillId="0" borderId="0" xfId="1" applyFont="1" applyBorder="1" applyProtection="1"/>
    <xf numFmtId="38" fontId="15" fillId="0" borderId="0" xfId="1" applyFont="1" applyBorder="1" applyProtection="1"/>
    <xf numFmtId="38" fontId="15" fillId="0" borderId="0" xfId="1" applyFont="1" applyProtection="1"/>
    <xf numFmtId="38" fontId="17" fillId="0" borderId="0" xfId="1" applyFont="1" applyProtection="1"/>
    <xf numFmtId="38" fontId="20" fillId="0" borderId="0" xfId="1" applyFont="1" applyProtection="1"/>
    <xf numFmtId="38" fontId="21" fillId="0" borderId="0" xfId="1" applyFont="1" applyProtection="1"/>
    <xf numFmtId="38" fontId="22" fillId="0" borderId="0" xfId="1" applyFont="1" applyProtection="1"/>
    <xf numFmtId="176" fontId="20" fillId="0" borderId="0" xfId="1" applyNumberFormat="1" applyFont="1" applyProtection="1"/>
    <xf numFmtId="38" fontId="15" fillId="0" borderId="1" xfId="1" applyFont="1" applyBorder="1" applyProtection="1"/>
    <xf numFmtId="38" fontId="23" fillId="0" borderId="1" xfId="1" applyFont="1" applyBorder="1" applyProtection="1"/>
    <xf numFmtId="176" fontId="24" fillId="0" borderId="0" xfId="1" applyNumberFormat="1" applyFont="1" applyProtection="1"/>
    <xf numFmtId="38" fontId="25" fillId="0" borderId="0" xfId="1" applyFont="1" applyAlignment="1" applyProtection="1">
      <alignment horizontal="right"/>
    </xf>
    <xf numFmtId="38" fontId="14" fillId="0" borderId="7" xfId="1" applyFont="1" applyFill="1" applyBorder="1" applyProtection="1"/>
    <xf numFmtId="38" fontId="26" fillId="0" borderId="0" xfId="1" applyFont="1" applyBorder="1" applyProtection="1"/>
    <xf numFmtId="176" fontId="17" fillId="0" borderId="0" xfId="1" applyNumberFormat="1" applyFont="1" applyProtection="1"/>
    <xf numFmtId="38" fontId="14" fillId="0" borderId="5" xfId="1" applyFont="1" applyFill="1" applyBorder="1" applyProtection="1"/>
    <xf numFmtId="38" fontId="14" fillId="0" borderId="6" xfId="1" applyFont="1" applyFill="1" applyBorder="1" applyProtection="1"/>
    <xf numFmtId="177" fontId="27" fillId="0" borderId="16" xfId="1" applyNumberFormat="1" applyFont="1" applyFill="1" applyBorder="1" applyAlignment="1" applyProtection="1">
      <alignment horizontal="right" shrinkToFit="1"/>
    </xf>
    <xf numFmtId="177" fontId="27" fillId="0" borderId="15" xfId="1" applyNumberFormat="1" applyFont="1" applyFill="1" applyBorder="1" applyAlignment="1" applyProtection="1">
      <alignment horizontal="right" shrinkToFit="1"/>
    </xf>
    <xf numFmtId="176" fontId="27" fillId="0" borderId="16" xfId="1" applyNumberFormat="1" applyFont="1" applyFill="1" applyBorder="1" applyAlignment="1" applyProtection="1">
      <alignment horizontal="right" shrinkToFit="1"/>
    </xf>
    <xf numFmtId="176" fontId="27" fillId="0" borderId="15" xfId="1" applyNumberFormat="1" applyFont="1" applyFill="1" applyBorder="1" applyAlignment="1" applyProtection="1">
      <alignment horizontal="right" shrinkToFit="1"/>
    </xf>
    <xf numFmtId="178" fontId="27" fillId="0" borderId="15" xfId="1" applyNumberFormat="1" applyFont="1" applyFill="1" applyBorder="1" applyAlignment="1" applyProtection="1">
      <alignment horizontal="right" shrinkToFit="1"/>
    </xf>
    <xf numFmtId="38" fontId="14" fillId="0" borderId="12" xfId="1" applyFont="1" applyFill="1" applyBorder="1" applyProtection="1"/>
    <xf numFmtId="38" fontId="14" fillId="0" borderId="1" xfId="1" applyFont="1" applyFill="1" applyBorder="1" applyProtection="1"/>
    <xf numFmtId="38" fontId="14" fillId="0" borderId="0" xfId="1" applyFont="1" applyFill="1" applyProtection="1"/>
    <xf numFmtId="177" fontId="27" fillId="0" borderId="0" xfId="1" applyNumberFormat="1" applyFont="1" applyFill="1" applyAlignment="1" applyProtection="1">
      <alignment horizontal="right" shrinkToFit="1"/>
    </xf>
    <xf numFmtId="176" fontId="27" fillId="0" borderId="0" xfId="1" applyNumberFormat="1" applyFont="1" applyFill="1" applyProtection="1"/>
    <xf numFmtId="38" fontId="14" fillId="0" borderId="4" xfId="1" applyFont="1" applyFill="1" applyBorder="1" applyProtection="1"/>
    <xf numFmtId="38" fontId="14" fillId="0" borderId="15" xfId="1" applyFont="1" applyFill="1" applyBorder="1" applyProtection="1"/>
    <xf numFmtId="38" fontId="14" fillId="0" borderId="10" xfId="1" applyFont="1" applyFill="1" applyBorder="1" applyProtection="1"/>
    <xf numFmtId="38" fontId="14" fillId="0" borderId="17" xfId="1" applyFont="1" applyFill="1" applyBorder="1" applyProtection="1"/>
    <xf numFmtId="177" fontId="27" fillId="0" borderId="18" xfId="1" applyNumberFormat="1" applyFont="1" applyFill="1" applyBorder="1" applyAlignment="1" applyProtection="1">
      <alignment horizontal="right" shrinkToFit="1"/>
    </xf>
    <xf numFmtId="176" fontId="27" fillId="0" borderId="18" xfId="1" applyNumberFormat="1" applyFont="1" applyFill="1" applyBorder="1" applyAlignment="1" applyProtection="1">
      <alignment horizontal="right" shrinkToFit="1"/>
    </xf>
    <xf numFmtId="178" fontId="27" fillId="0" borderId="18" xfId="1" applyNumberFormat="1" applyFont="1" applyFill="1" applyBorder="1" applyAlignment="1" applyProtection="1">
      <alignment horizontal="right" shrinkToFit="1"/>
    </xf>
    <xf numFmtId="38" fontId="14" fillId="0" borderId="13" xfId="1" applyFont="1" applyFill="1" applyBorder="1" applyProtection="1"/>
    <xf numFmtId="177" fontId="27" fillId="0" borderId="13" xfId="1" applyNumberFormat="1" applyFont="1" applyFill="1" applyBorder="1" applyAlignment="1" applyProtection="1">
      <alignment horizontal="right" shrinkToFit="1"/>
    </xf>
    <xf numFmtId="176" fontId="27" fillId="0" borderId="19" xfId="1" applyNumberFormat="1" applyFont="1" applyFill="1" applyBorder="1" applyAlignment="1" applyProtection="1">
      <alignment horizontal="right" shrinkToFit="1"/>
    </xf>
    <xf numFmtId="176" fontId="27" fillId="0" borderId="13" xfId="1" applyNumberFormat="1" applyFont="1" applyFill="1" applyBorder="1" applyAlignment="1" applyProtection="1">
      <alignment horizontal="right" shrinkToFit="1"/>
    </xf>
    <xf numFmtId="178" fontId="27" fillId="0" borderId="13" xfId="1" applyNumberFormat="1" applyFont="1" applyFill="1" applyBorder="1" applyAlignment="1" applyProtection="1">
      <alignment horizontal="right" shrinkToFit="1"/>
    </xf>
    <xf numFmtId="38" fontId="14" fillId="0" borderId="1" xfId="1" applyFont="1" applyBorder="1" applyProtection="1"/>
    <xf numFmtId="38" fontId="23" fillId="0" borderId="1" xfId="1" applyFont="1" applyBorder="1" applyAlignment="1" applyProtection="1">
      <alignment vertical="center"/>
    </xf>
    <xf numFmtId="38" fontId="24" fillId="0" borderId="0" xfId="1" applyFont="1" applyProtection="1"/>
    <xf numFmtId="38" fontId="13" fillId="0" borderId="0" xfId="1" applyFont="1" applyProtection="1"/>
    <xf numFmtId="38" fontId="14" fillId="0" borderId="5" xfId="1" applyFont="1" applyBorder="1" applyProtection="1"/>
    <xf numFmtId="38" fontId="14" fillId="0" borderId="6" xfId="1" applyFont="1" applyBorder="1" applyProtection="1"/>
    <xf numFmtId="38" fontId="27" fillId="0" borderId="16" xfId="1" applyFont="1" applyBorder="1" applyAlignment="1" applyProtection="1">
      <alignment horizontal="right" shrinkToFit="1"/>
    </xf>
    <xf numFmtId="177" fontId="27" fillId="0" borderId="15" xfId="1" applyNumberFormat="1" applyFont="1" applyBorder="1" applyAlignment="1" applyProtection="1">
      <alignment horizontal="right" shrinkToFit="1"/>
      <protection locked="0"/>
    </xf>
    <xf numFmtId="176" fontId="27" fillId="0" borderId="16" xfId="1" applyNumberFormat="1" applyFont="1" applyBorder="1" applyAlignment="1" applyProtection="1">
      <alignment horizontal="right" shrinkToFit="1"/>
    </xf>
    <xf numFmtId="38" fontId="14" fillId="0" borderId="12" xfId="1" applyFont="1" applyBorder="1" applyProtection="1"/>
    <xf numFmtId="38" fontId="27" fillId="0" borderId="0" xfId="1" applyFont="1" applyAlignment="1" applyProtection="1">
      <alignment horizontal="right" shrinkToFit="1"/>
    </xf>
    <xf numFmtId="177" fontId="27" fillId="0" borderId="0" xfId="1" applyNumberFormat="1" applyFont="1" applyAlignment="1" applyProtection="1">
      <alignment horizontal="right" shrinkToFit="1"/>
    </xf>
    <xf numFmtId="176" fontId="27" fillId="0" borderId="0" xfId="1" applyNumberFormat="1" applyFont="1" applyAlignment="1" applyProtection="1">
      <alignment horizontal="right" shrinkToFit="1"/>
    </xf>
    <xf numFmtId="38" fontId="14" fillId="0" borderId="4" xfId="1" applyFont="1" applyBorder="1" applyProtection="1"/>
    <xf numFmtId="38" fontId="14" fillId="0" borderId="15" xfId="1" applyFont="1" applyBorder="1" applyProtection="1"/>
    <xf numFmtId="38" fontId="14" fillId="0" borderId="10" xfId="1" applyFont="1" applyBorder="1" applyProtection="1"/>
    <xf numFmtId="38" fontId="27" fillId="0" borderId="22" xfId="1" applyFont="1" applyBorder="1" applyAlignment="1" applyProtection="1">
      <alignment horizontal="right" shrinkToFit="1"/>
    </xf>
    <xf numFmtId="177" fontId="27" fillId="0" borderId="18" xfId="1" applyNumberFormat="1" applyFont="1" applyBorder="1" applyAlignment="1" applyProtection="1">
      <alignment horizontal="right" shrinkToFit="1"/>
      <protection locked="0"/>
    </xf>
    <xf numFmtId="176" fontId="27" fillId="0" borderId="22" xfId="1" applyNumberFormat="1" applyFont="1" applyBorder="1" applyAlignment="1" applyProtection="1">
      <alignment horizontal="right" shrinkToFit="1"/>
    </xf>
    <xf numFmtId="38" fontId="14" fillId="0" borderId="23" xfId="1" applyFont="1" applyBorder="1" applyProtection="1"/>
    <xf numFmtId="38" fontId="14" fillId="0" borderId="13" xfId="1" applyFont="1" applyBorder="1" applyProtection="1"/>
    <xf numFmtId="38" fontId="27" fillId="0" borderId="24" xfId="1" applyFont="1" applyBorder="1" applyAlignment="1" applyProtection="1">
      <alignment horizontal="right" shrinkToFit="1"/>
    </xf>
    <xf numFmtId="177" fontId="27" fillId="0" borderId="13" xfId="1" applyNumberFormat="1" applyFont="1" applyBorder="1" applyAlignment="1" applyProtection="1">
      <alignment horizontal="right" shrinkToFit="1"/>
      <protection locked="0"/>
    </xf>
    <xf numFmtId="176" fontId="27" fillId="0" borderId="24" xfId="1" applyNumberFormat="1" applyFont="1" applyBorder="1" applyAlignment="1" applyProtection="1">
      <alignment horizontal="right" shrinkToFit="1"/>
    </xf>
    <xf numFmtId="38" fontId="14" fillId="0" borderId="17" xfId="1" applyFont="1" applyBorder="1" applyProtection="1"/>
    <xf numFmtId="38" fontId="16" fillId="0" borderId="0" xfId="1" applyFont="1" applyBorder="1" applyAlignment="1" applyProtection="1">
      <alignment horizontal="right"/>
    </xf>
    <xf numFmtId="176" fontId="16" fillId="0" borderId="0" xfId="1" applyNumberFormat="1" applyFont="1" applyProtection="1"/>
    <xf numFmtId="38" fontId="23" fillId="0" borderId="0" xfId="1" applyFont="1" applyBorder="1" applyAlignment="1" applyProtection="1">
      <alignment vertical="center"/>
    </xf>
    <xf numFmtId="176" fontId="25" fillId="0" borderId="0" xfId="1" applyNumberFormat="1" applyFont="1" applyAlignment="1" applyProtection="1">
      <alignment horizontal="right"/>
    </xf>
    <xf numFmtId="176" fontId="13" fillId="0" borderId="0" xfId="1" applyNumberFormat="1" applyFont="1" applyProtection="1"/>
    <xf numFmtId="38" fontId="27" fillId="0" borderId="25" xfId="1" applyFont="1" applyBorder="1" applyAlignment="1" applyProtection="1">
      <alignment horizontal="right" shrinkToFit="1"/>
    </xf>
    <xf numFmtId="176" fontId="27" fillId="0" borderId="26" xfId="1" applyNumberFormat="1" applyFont="1" applyBorder="1" applyAlignment="1" applyProtection="1">
      <alignment horizontal="right" shrinkToFit="1"/>
    </xf>
    <xf numFmtId="177" fontId="9" fillId="0" borderId="0" xfId="0" applyNumberFormat="1" applyFont="1" applyFill="1" applyBorder="1" applyAlignment="1"/>
    <xf numFmtId="177" fontId="11" fillId="0" borderId="0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77" fontId="10" fillId="0" borderId="12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 shrinkToFit="1"/>
    </xf>
    <xf numFmtId="177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7" fontId="10" fillId="0" borderId="14" xfId="0" applyNumberFormat="1" applyFont="1" applyBorder="1" applyAlignment="1">
      <alignment horizontal="right"/>
    </xf>
    <xf numFmtId="38" fontId="6" fillId="0" borderId="9" xfId="1" applyFont="1" applyFill="1" applyBorder="1" applyAlignment="1" applyProtection="1">
      <alignment horizontal="center"/>
    </xf>
    <xf numFmtId="38" fontId="6" fillId="0" borderId="11" xfId="1" applyFont="1" applyFill="1" applyBorder="1" applyAlignment="1" applyProtection="1">
      <alignment horizontal="center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 wrapText="1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horizontal="center" vertical="center" wrapText="1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 wrapText="1"/>
    </xf>
    <xf numFmtId="38" fontId="9" fillId="0" borderId="10" xfId="1" applyFont="1" applyBorder="1" applyAlignment="1" applyProtection="1">
      <alignment horizontal="center" vertical="center"/>
    </xf>
    <xf numFmtId="38" fontId="9" fillId="0" borderId="13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wrapText="1"/>
    </xf>
    <xf numFmtId="38" fontId="6" fillId="0" borderId="10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10" xfId="1" applyFont="1" applyFill="1" applyBorder="1" applyAlignment="1" applyProtection="1">
      <alignment horizontal="center" vertical="center" wrapText="1"/>
    </xf>
    <xf numFmtId="38" fontId="9" fillId="0" borderId="13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38" fontId="6" fillId="0" borderId="4" xfId="1" applyFont="1" applyBorder="1" applyAlignment="1" applyProtection="1">
      <alignment horizontal="center" vertical="center" textRotation="255"/>
    </xf>
    <xf numFmtId="38" fontId="6" fillId="0" borderId="10" xfId="1" applyFont="1" applyBorder="1" applyAlignment="1" applyProtection="1">
      <alignment horizontal="center" vertical="center" textRotation="255"/>
    </xf>
    <xf numFmtId="38" fontId="6" fillId="0" borderId="13" xfId="1" applyFont="1" applyBorder="1" applyAlignment="1" applyProtection="1">
      <alignment horizontal="center" vertical="center" textRotation="255"/>
    </xf>
    <xf numFmtId="38" fontId="6" fillId="0" borderId="5" xfId="1" applyFont="1" applyBorder="1" applyAlignment="1" applyProtection="1">
      <alignment horizontal="center" vertical="center"/>
    </xf>
    <xf numFmtId="0" fontId="6" fillId="0" borderId="6" xfId="0" applyFont="1" applyBorder="1" applyAlignment="1"/>
    <xf numFmtId="0" fontId="6" fillId="0" borderId="7" xfId="0" applyFont="1" applyBorder="1" applyAlignment="1"/>
    <xf numFmtId="38" fontId="6" fillId="0" borderId="4" xfId="1" applyFont="1" applyBorder="1" applyAlignment="1" applyProtection="1">
      <alignment horizontal="center" vertical="center" textRotation="255" shrinkToFit="1"/>
    </xf>
    <xf numFmtId="38" fontId="6" fillId="0" borderId="10" xfId="1" applyFont="1" applyBorder="1" applyAlignment="1" applyProtection="1">
      <alignment horizontal="center" vertical="center" textRotation="255" shrinkToFit="1"/>
    </xf>
    <xf numFmtId="38" fontId="6" fillId="0" borderId="13" xfId="1" applyFont="1" applyBorder="1" applyAlignment="1" applyProtection="1">
      <alignment horizontal="center" vertical="center" textRotation="255" shrinkToFit="1"/>
    </xf>
    <xf numFmtId="38" fontId="6" fillId="0" borderId="4" xfId="1" applyFont="1" applyBorder="1" applyAlignment="1" applyProtection="1">
      <alignment horizontal="center" vertical="center" textRotation="255" wrapText="1"/>
    </xf>
    <xf numFmtId="0" fontId="6" fillId="0" borderId="10" xfId="0" applyFont="1" applyBorder="1" applyAlignment="1" applyProtection="1">
      <alignment horizontal="center" vertical="center" textRotation="255" wrapText="1"/>
    </xf>
    <xf numFmtId="0" fontId="6" fillId="0" borderId="13" xfId="0" applyFont="1" applyBorder="1" applyAlignment="1" applyProtection="1">
      <alignment horizontal="center" vertical="center" textRotation="255" wrapText="1"/>
    </xf>
    <xf numFmtId="38" fontId="6" fillId="0" borderId="6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textRotation="255" wrapText="1"/>
    </xf>
    <xf numFmtId="0" fontId="6" fillId="0" borderId="10" xfId="0" applyFont="1" applyBorder="1" applyAlignment="1" applyProtection="1">
      <alignment vertical="center" textRotation="255" wrapText="1"/>
    </xf>
    <xf numFmtId="0" fontId="6" fillId="0" borderId="13" xfId="0" applyFont="1" applyBorder="1" applyAlignment="1" applyProtection="1">
      <alignment vertical="center" textRotation="255" wrapText="1"/>
    </xf>
    <xf numFmtId="38" fontId="6" fillId="0" borderId="8" xfId="1" applyFont="1" applyFill="1" applyBorder="1" applyAlignment="1" applyProtection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textRotation="255"/>
    </xf>
    <xf numFmtId="0" fontId="6" fillId="0" borderId="13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77" fontId="6" fillId="2" borderId="9" xfId="0" applyNumberFormat="1" applyFont="1" applyFill="1" applyBorder="1" applyAlignment="1">
      <alignment horizontal="center" shrinkToFit="1"/>
    </xf>
    <xf numFmtId="177" fontId="6" fillId="2" borderId="11" xfId="0" applyNumberFormat="1" applyFont="1" applyFill="1" applyBorder="1" applyAlignment="1">
      <alignment horizontal="center" shrinkToFit="1"/>
    </xf>
    <xf numFmtId="177" fontId="6" fillId="0" borderId="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38" fontId="14" fillId="0" borderId="20" xfId="1" applyFont="1" applyFill="1" applyBorder="1" applyAlignment="1" applyProtection="1">
      <alignment horizontal="center"/>
    </xf>
    <xf numFmtId="38" fontId="14" fillId="0" borderId="21" xfId="1" applyFont="1" applyFill="1" applyBorder="1" applyAlignment="1" applyProtection="1">
      <alignment horizontal="center"/>
    </xf>
    <xf numFmtId="176" fontId="14" fillId="0" borderId="15" xfId="1" applyNumberFormat="1" applyFont="1" applyFill="1" applyBorder="1" applyAlignment="1" applyProtection="1">
      <alignment horizontal="center" vertical="center" textRotation="255"/>
    </xf>
    <xf numFmtId="176" fontId="14" fillId="0" borderId="15" xfId="0" applyNumberFormat="1" applyFont="1" applyFill="1" applyBorder="1" applyAlignment="1">
      <alignment horizontal="center" vertical="center" textRotation="255"/>
    </xf>
    <xf numFmtId="38" fontId="14" fillId="0" borderId="4" xfId="1" applyFont="1" applyBorder="1" applyAlignment="1" applyProtection="1">
      <alignment horizontal="center" vertical="center" textRotation="255"/>
    </xf>
    <xf numFmtId="38" fontId="14" fillId="0" borderId="10" xfId="1" applyFont="1" applyBorder="1" applyAlignment="1" applyProtection="1">
      <alignment horizontal="center" vertical="center" textRotation="255"/>
    </xf>
    <xf numFmtId="38" fontId="14" fillId="0" borderId="13" xfId="1" applyFont="1" applyBorder="1" applyAlignment="1" applyProtection="1">
      <alignment horizontal="center" vertical="center" textRotation="255"/>
    </xf>
    <xf numFmtId="38" fontId="14" fillId="0" borderId="5" xfId="1" applyFont="1" applyBorder="1" applyAlignment="1" applyProtection="1">
      <alignment horizontal="center" vertical="center"/>
    </xf>
    <xf numFmtId="0" fontId="14" fillId="0" borderId="6" xfId="0" applyFont="1" applyBorder="1" applyAlignment="1"/>
    <xf numFmtId="0" fontId="14" fillId="0" borderId="7" xfId="0" applyFont="1" applyBorder="1" applyAlignment="1"/>
    <xf numFmtId="38" fontId="14" fillId="0" borderId="4" xfId="1" applyFont="1" applyBorder="1" applyAlignment="1" applyProtection="1">
      <alignment horizontal="center" vertical="center" textRotation="255" shrinkToFit="1"/>
    </xf>
    <xf numFmtId="38" fontId="14" fillId="0" borderId="10" xfId="1" applyFont="1" applyBorder="1" applyAlignment="1" applyProtection="1">
      <alignment horizontal="center" vertical="center" textRotation="255" shrinkToFit="1"/>
    </xf>
    <xf numFmtId="38" fontId="14" fillId="0" borderId="13" xfId="1" applyFont="1" applyBorder="1" applyAlignment="1" applyProtection="1">
      <alignment horizontal="center" vertical="center" textRotation="255" shrinkToFit="1"/>
    </xf>
    <xf numFmtId="38" fontId="14" fillId="0" borderId="6" xfId="1" applyFont="1" applyBorder="1" applyAlignment="1" applyProtection="1">
      <alignment horizontal="center" vertical="center"/>
    </xf>
    <xf numFmtId="38" fontId="14" fillId="0" borderId="7" xfId="1" applyFont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textRotation="255" wrapText="1"/>
    </xf>
    <xf numFmtId="0" fontId="14" fillId="0" borderId="10" xfId="0" applyFont="1" applyBorder="1" applyAlignment="1" applyProtection="1">
      <alignment horizontal="center" vertical="center" textRotation="255" wrapText="1"/>
    </xf>
    <xf numFmtId="0" fontId="14" fillId="0" borderId="10" xfId="0" applyFont="1" applyBorder="1" applyAlignment="1" applyProtection="1">
      <alignment vertical="center" textRotation="255" wrapText="1"/>
    </xf>
    <xf numFmtId="0" fontId="14" fillId="0" borderId="13" xfId="0" applyFont="1" applyBorder="1" applyAlignment="1" applyProtection="1">
      <alignment vertical="center" textRotation="255" wrapText="1"/>
    </xf>
    <xf numFmtId="38" fontId="14" fillId="0" borderId="2" xfId="1" applyFont="1" applyFill="1" applyBorder="1" applyAlignment="1" applyProtection="1">
      <alignment horizontal="center" vertical="center" textRotation="255" wrapText="1"/>
    </xf>
    <xf numFmtId="0" fontId="14" fillId="0" borderId="9" xfId="0" applyFont="1" applyBorder="1" applyAlignment="1" applyProtection="1">
      <alignment horizontal="center" vertical="center" textRotation="255" wrapText="1"/>
    </xf>
    <xf numFmtId="0" fontId="14" fillId="0" borderId="9" xfId="0" applyFont="1" applyBorder="1" applyAlignment="1" applyProtection="1">
      <alignment vertical="center" textRotation="255" wrapText="1"/>
    </xf>
    <xf numFmtId="0" fontId="14" fillId="0" borderId="12" xfId="0" applyFont="1" applyBorder="1" applyAlignment="1" applyProtection="1">
      <alignment vertical="center" textRotation="255" wrapText="1"/>
    </xf>
    <xf numFmtId="38" fontId="14" fillId="0" borderId="4" xfId="1" applyFont="1" applyFill="1" applyBorder="1" applyAlignment="1" applyProtection="1">
      <alignment horizontal="center" vertical="center" wrapText="1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15" xfId="1" applyFont="1" applyBorder="1" applyAlignment="1" applyProtection="1">
      <alignment horizontal="center" vertical="center"/>
    </xf>
    <xf numFmtId="38" fontId="14" fillId="0" borderId="8" xfId="1" applyFont="1" applyBorder="1" applyAlignment="1" applyProtection="1">
      <alignment horizontal="center" vertical="center" textRotation="255"/>
    </xf>
    <xf numFmtId="38" fontId="14" fillId="0" borderId="11" xfId="1" applyFont="1" applyBorder="1" applyAlignment="1" applyProtection="1">
      <alignment horizontal="center" vertical="center" textRotation="255"/>
    </xf>
    <xf numFmtId="38" fontId="14" fillId="0" borderId="14" xfId="1" applyFont="1" applyBorder="1" applyAlignment="1" applyProtection="1">
      <alignment horizontal="center" vertical="center" textRotation="255"/>
    </xf>
    <xf numFmtId="0" fontId="14" fillId="0" borderId="10" xfId="0" applyFont="1" applyBorder="1" applyAlignment="1" applyProtection="1">
      <alignment horizontal="center" vertical="center" textRotation="255"/>
    </xf>
    <xf numFmtId="0" fontId="14" fillId="0" borderId="13" xfId="0" applyFont="1" applyBorder="1" applyAlignment="1" applyProtection="1">
      <alignment horizontal="center" vertical="center" textRotation="255"/>
    </xf>
    <xf numFmtId="38" fontId="14" fillId="0" borderId="4" xfId="1" applyFont="1" applyBorder="1" applyAlignment="1" applyProtection="1">
      <alignment horizontal="center" vertical="center" textRotation="255" wrapText="1"/>
    </xf>
    <xf numFmtId="0" fontId="14" fillId="0" borderId="13" xfId="0" applyFont="1" applyBorder="1" applyAlignment="1" applyProtection="1">
      <alignment horizontal="center" vertical="center" textRotation="255" wrapText="1"/>
    </xf>
    <xf numFmtId="38" fontId="14" fillId="0" borderId="2" xfId="1" applyFont="1" applyFill="1" applyBorder="1" applyAlignment="1" applyProtection="1">
      <alignment horizontal="center" vertical="center" wrapText="1"/>
    </xf>
    <xf numFmtId="38" fontId="14" fillId="0" borderId="9" xfId="1" applyFont="1" applyFill="1" applyBorder="1" applyAlignment="1" applyProtection="1">
      <alignment horizontal="center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4" xfId="1" applyFont="1" applyBorder="1" applyAlignment="1" applyProtection="1">
      <alignment horizontal="center" vertical="center" wrapText="1"/>
    </xf>
    <xf numFmtId="38" fontId="14" fillId="0" borderId="10" xfId="1" applyFont="1" applyBorder="1" applyAlignment="1" applyProtection="1">
      <alignment horizontal="center" vertical="center"/>
    </xf>
    <xf numFmtId="38" fontId="14" fillId="0" borderId="13" xfId="1" applyFont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 wrapText="1"/>
    </xf>
    <xf numFmtId="38" fontId="14" fillId="0" borderId="13" xfId="1" applyFont="1" applyFill="1" applyBorder="1" applyAlignment="1" applyProtection="1">
      <alignment horizontal="center" vertical="center" wrapText="1"/>
    </xf>
    <xf numFmtId="38" fontId="14" fillId="0" borderId="15" xfId="1" applyFont="1" applyFill="1" applyBorder="1" applyAlignment="1" applyProtection="1">
      <alignment horizontal="center" vertical="center" textRotation="255"/>
    </xf>
    <xf numFmtId="0" fontId="14" fillId="0" borderId="15" xfId="0" applyFont="1" applyFill="1" applyBorder="1" applyAlignment="1">
      <alignment horizontal="center" vertical="center" textRotation="255"/>
    </xf>
    <xf numFmtId="38" fontId="22" fillId="0" borderId="4" xfId="1" applyFont="1" applyFill="1" applyBorder="1" applyAlignment="1" applyProtection="1">
      <alignment horizontal="center" vertical="center" wrapText="1"/>
    </xf>
    <xf numFmtId="38" fontId="22" fillId="0" borderId="10" xfId="1" applyFont="1" applyFill="1" applyBorder="1" applyAlignment="1" applyProtection="1">
      <alignment horizontal="center" vertical="center" wrapText="1"/>
    </xf>
    <xf numFmtId="38" fontId="22" fillId="0" borderId="13" xfId="1" applyFont="1" applyFill="1" applyBorder="1" applyAlignment="1" applyProtection="1">
      <alignment horizontal="center" vertical="center" wrapText="1"/>
    </xf>
    <xf numFmtId="177" fontId="27" fillId="0" borderId="24" xfId="1" applyNumberFormat="1" applyFont="1" applyFill="1" applyBorder="1" applyAlignment="1" applyProtection="1">
      <alignment horizontal="right" shrinkToFit="1"/>
    </xf>
    <xf numFmtId="176" fontId="27" fillId="0" borderId="24" xfId="1" applyNumberFormat="1" applyFont="1" applyFill="1" applyBorder="1" applyAlignment="1" applyProtection="1">
      <alignment horizontal="right" shrinkToFit="1"/>
    </xf>
    <xf numFmtId="38" fontId="14" fillId="0" borderId="27" xfId="1" applyFont="1" applyFill="1" applyBorder="1" applyProtection="1"/>
    <xf numFmtId="38" fontId="14" fillId="0" borderId="28" xfId="1" applyFont="1" applyFill="1" applyBorder="1" applyProtection="1"/>
    <xf numFmtId="177" fontId="27" fillId="0" borderId="22" xfId="1" applyNumberFormat="1" applyFont="1" applyFill="1" applyBorder="1" applyAlignment="1" applyProtection="1">
      <alignment horizontal="right" shrinkToFit="1"/>
    </xf>
    <xf numFmtId="176" fontId="27" fillId="0" borderId="22" xfId="1" applyNumberFormat="1" applyFont="1" applyFill="1" applyBorder="1" applyAlignment="1" applyProtection="1">
      <alignment horizontal="right" shrinkToFit="1"/>
    </xf>
    <xf numFmtId="38" fontId="14" fillId="0" borderId="27" xfId="1" applyFont="1" applyBorder="1" applyProtection="1"/>
    <xf numFmtId="38" fontId="14" fillId="0" borderId="28" xfId="1" applyFont="1" applyBorder="1" applyProtection="1"/>
    <xf numFmtId="177" fontId="27" fillId="0" borderId="17" xfId="1" applyNumberFormat="1" applyFont="1" applyFill="1" applyBorder="1" applyAlignment="1" applyProtection="1">
      <alignment horizontal="right" shrinkToFit="1"/>
    </xf>
    <xf numFmtId="176" fontId="27" fillId="0" borderId="10" xfId="1" applyNumberFormat="1" applyFont="1" applyFill="1" applyBorder="1" applyAlignment="1" applyProtection="1">
      <alignment horizontal="right" shrinkToFit="1"/>
    </xf>
    <xf numFmtId="176" fontId="27" fillId="0" borderId="17" xfId="1" applyNumberFormat="1" applyFont="1" applyFill="1" applyBorder="1" applyAlignment="1" applyProtection="1">
      <alignment horizontal="right" shrinkToFit="1"/>
    </xf>
    <xf numFmtId="178" fontId="27" fillId="0" borderId="17" xfId="1" applyNumberFormat="1" applyFont="1" applyFill="1" applyBorder="1" applyAlignment="1" applyProtection="1">
      <alignment horizontal="right" shrinkToFit="1"/>
    </xf>
    <xf numFmtId="38" fontId="14" fillId="0" borderId="29" xfId="1" applyFont="1" applyFill="1" applyBorder="1" applyProtection="1"/>
    <xf numFmtId="177" fontId="27" fillId="0" borderId="29" xfId="1" applyNumberFormat="1" applyFont="1" applyFill="1" applyBorder="1" applyAlignment="1" applyProtection="1">
      <alignment horizontal="right" shrinkToFit="1"/>
    </xf>
    <xf numFmtId="176" fontId="27" fillId="0" borderId="29" xfId="1" applyNumberFormat="1" applyFont="1" applyFill="1" applyBorder="1" applyAlignment="1" applyProtection="1">
      <alignment horizontal="right" shrinkToFit="1"/>
    </xf>
    <xf numFmtId="178" fontId="27" fillId="0" borderId="29" xfId="1" applyNumberFormat="1" applyFont="1" applyFill="1" applyBorder="1" applyAlignment="1" applyProtection="1">
      <alignment horizontal="right" shrinkToFit="1"/>
    </xf>
    <xf numFmtId="38" fontId="27" fillId="0" borderId="30" xfId="1" applyFont="1" applyBorder="1" applyAlignment="1" applyProtection="1">
      <alignment horizontal="right" shrinkToFit="1"/>
    </xf>
    <xf numFmtId="177" fontId="27" fillId="0" borderId="17" xfId="1" applyNumberFormat="1" applyFont="1" applyBorder="1" applyAlignment="1" applyProtection="1">
      <alignment horizontal="right" shrinkToFit="1"/>
      <protection locked="0"/>
    </xf>
    <xf numFmtId="176" fontId="27" fillId="0" borderId="30" xfId="1" applyNumberFormat="1" applyFont="1" applyBorder="1" applyAlignment="1" applyProtection="1">
      <alignment horizontal="right" shrinkToFit="1"/>
    </xf>
    <xf numFmtId="38" fontId="14" fillId="0" borderId="29" xfId="1" applyFont="1" applyBorder="1" applyProtection="1"/>
    <xf numFmtId="38" fontId="27" fillId="0" borderId="31" xfId="1" applyFont="1" applyBorder="1" applyAlignment="1" applyProtection="1">
      <alignment horizontal="right" shrinkToFit="1"/>
    </xf>
    <xf numFmtId="177" fontId="27" fillId="0" borderId="29" xfId="1" applyNumberFormat="1" applyFont="1" applyBorder="1" applyAlignment="1" applyProtection="1">
      <alignment horizontal="right" shrinkToFit="1"/>
      <protection locked="0"/>
    </xf>
    <xf numFmtId="176" fontId="27" fillId="0" borderId="31" xfId="1" applyNumberFormat="1" applyFont="1" applyBorder="1" applyAlignment="1" applyProtection="1">
      <alignment horizontal="right" shrinkToFit="1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6235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6863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29615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772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410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2584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1696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201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2963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47828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5249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5887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56235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6863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29615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772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9410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02584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1696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2201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2963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47828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5249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5887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6235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6863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29615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8772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9410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02584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1696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201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2963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47828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5249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5887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6235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6863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729615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8772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9410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02584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696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2201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2963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47828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5249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5887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56235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6863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729615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8772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9410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02584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1696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2201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2963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47828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249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887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56235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6863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729615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8772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9410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02584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1696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01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2963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47828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5249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5887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56235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6863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729615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8772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9410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02584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1696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2201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2963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47828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5249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5887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6235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6863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729615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772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9410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02584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1696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2201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2963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47828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5249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5887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6235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6863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729615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8772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410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02584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696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2201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2963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47828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5249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5887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56235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6863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729615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8772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9410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02584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1696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2201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963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47828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249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5887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56235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863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729615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8772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9410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02584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1696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2201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2963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47828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5249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5887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56235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6863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729615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8772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9410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02584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1696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2201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2963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47828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5249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5887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56235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6863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729615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8772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9410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02584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1696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2201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2963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47828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5249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887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56235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6863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729615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8772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9410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02584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1696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2201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2963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47828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5249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5887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56235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6863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729615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8772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9410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02584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1696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2201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2963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47828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249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887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56235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6863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729615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8772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9410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02584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1696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2201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2963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47828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249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887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6235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6863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729615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8772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9410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02584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1696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2201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2963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47828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5249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5887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56235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6863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729615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8772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9410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02584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1696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2201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2963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47828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249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5887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5623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68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7296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8772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9410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02584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1696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2201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2963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47828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249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887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56235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6863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729615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8772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9410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02584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1696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2201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2963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47828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249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887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56235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6863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729615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8772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9410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02584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1696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2201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2963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47828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249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5887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356235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6863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729615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8772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9410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02584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1696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2201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2963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47828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249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5887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356235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6863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729615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8772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9410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02584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1696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12201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2963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147828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249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5887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356235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6863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729615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8772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9410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02584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1696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12201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2963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147828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5249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887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56235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6863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729615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8772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9410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02584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11696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2201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2963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47828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15249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5887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35623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6863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72961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8772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9410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02584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11696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2201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2963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147828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15249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5887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356235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6863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729615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8772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9410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02584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11696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2201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2963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47828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5249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5887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56235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6863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729615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8772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9410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02584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1696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12201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2963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47828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249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887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356235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6863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729615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8772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9410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02584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1696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2201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2963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47828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5249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5887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356235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8772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9410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02584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1696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12201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2963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147828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5249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5887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56235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6863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729615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8772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9410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02584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1696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2201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2963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147828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5249525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5887700" y="6743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56235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6863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729615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8772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9410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02584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1696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2201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2963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47828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5249525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5887700" y="712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356235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6863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729615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8772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9410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02584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11696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12201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2963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47828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5249525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588770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356235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6863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729615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8772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9410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102584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11696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12201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12963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47828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5249525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5887700" y="864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356235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6863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729615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8772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9410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02584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1696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2201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2963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47828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5249525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5887700" y="902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356235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6863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729615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8772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9410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02584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11696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12201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2963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47828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5249525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5887700" y="941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356235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6863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729615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8772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9410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02584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23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11696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12201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2963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47828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52495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5887700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356235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6863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729615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8772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9410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02584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1696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12201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2963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47828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5249525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5887700" y="1093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356235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6863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729615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8772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9410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02584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1696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12201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2963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147828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15249525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5887700" y="1131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356235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6863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729615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8772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9410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02584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1696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2201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2963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47828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249525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5887700" y="1245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356235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6863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729615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8772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9410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02584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1696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2201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2963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47828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249525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5887700" y="1283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356235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6863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729615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8772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9410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02584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11696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32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2201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2963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47828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5249525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887700" y="13220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356235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6863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729615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8772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9410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02584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11696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12201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2963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47828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5249525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5887700" y="1360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356235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6863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729615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8772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9410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02584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34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11696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12201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2963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47828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5249525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5887700" y="13982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356235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6863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729615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8772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9410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02584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37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1696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12201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2963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47828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5249525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5887700" y="1512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356235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6863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729615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8772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9410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02584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38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1696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38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2201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12963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147828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5249525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5887700" y="15506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356235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6863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729615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8772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9410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102584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39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11696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12201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2963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47828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5249525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5887700" y="15887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356235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6863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729615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8772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9410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02584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40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1696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40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2201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2963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47828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5249525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5887700" y="1626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35623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68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7296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8772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9410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02584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1696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51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2201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2963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47828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52495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8877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56235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6863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729615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8772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54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9410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02584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1696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12201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2963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47828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5249525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5887700" y="22631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356235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6863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729615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8772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9410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02584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55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11696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55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2201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2963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47828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5249525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887700" y="23012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356235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6863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729615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8772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9410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02584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58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1696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2201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2963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47828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5249525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58877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356235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6863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729615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8772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9410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02584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11696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59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12201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2963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47828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15249525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15887700" y="2453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356235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6863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729615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8772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9410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02584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1696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62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2201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2963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47828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5249525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5887700" y="2567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356235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6863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729615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8772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9410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02584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63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11696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2201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63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2963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63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47828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63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5249525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63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5887700" y="2606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35623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6863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66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729615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8772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9410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02584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1696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66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2201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2963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47828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66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5249525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887700" y="2720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6235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46863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729615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8772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67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9410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02584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1696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12201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67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12963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67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47828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67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249525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67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887700" y="27584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6235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46863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70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729615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8772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70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9410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1696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2201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70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2963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47828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70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249525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887700" y="2872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356235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6863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729615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8772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9410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02584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73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1696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73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2201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73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2963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47828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73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249525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887700" y="2987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56235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76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729615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8772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9410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76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102584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1696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12201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2963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76</xdr:row>
      <xdr:rowOff>0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47828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76</xdr:row>
      <xdr:rowOff>0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5249525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76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887700" y="31013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104</xdr:row>
      <xdr:rowOff>0</xdr:rowOff>
    </xdr:from>
    <xdr:to>
      <xdr:col>2</xdr:col>
      <xdr:colOff>98425</xdr:colOff>
      <xdr:row>105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24000" y="4722495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98425</xdr:colOff>
      <xdr:row>105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0" y="4722495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506825" y="47224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104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6506825" y="47224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524000" y="337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24000" y="337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9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506825" y="337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10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5068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919287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919287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190500</xdr:colOff>
      <xdr:row>11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5068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919287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919287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9973925" y="485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9973925" y="656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9973925" y="705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9973925" y="7553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9973925" y="8048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9973925" y="8543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9973925" y="9039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22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9973925" y="953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9973925" y="10029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9973925" y="10525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9973925" y="11020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9973925" y="11515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9973925" y="12011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9973925" y="12506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9973925" y="1300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9973925" y="1349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9973925" y="13992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32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9973925" y="14487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9973925" y="18754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9973925" y="1889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9973925" y="1939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9973925" y="1988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9973925" y="1988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9973925" y="2038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9973925" y="2038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9973925" y="20602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9973925" y="20602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9973925" y="2109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9973925" y="2109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9973925" y="21593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9973925" y="22088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9973925" y="22088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9973925" y="2258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9973925" y="2258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9973925" y="2307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9973925" y="2307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9973925" y="2357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9973925" y="2357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9973925" y="2406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9973925" y="2406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9973925" y="28032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9973925" y="485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9973925" y="656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17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9973925" y="705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18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9973925" y="7553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9973925" y="8048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20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9973925" y="8543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21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9973925" y="9039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9973925" y="953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23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9973925" y="10029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24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9973925" y="10525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25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9973925" y="11020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26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9973925" y="11515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27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9973925" y="12011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28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9973925" y="12506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29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9973925" y="1300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30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9973925" y="1349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31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9973925" y="13992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32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9973925" y="14487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9973925" y="337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919287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10</xdr:row>
      <xdr:rowOff>0</xdr:rowOff>
    </xdr:from>
    <xdr:ext cx="98425" cy="314325"/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919287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919287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11</xdr:row>
      <xdr:rowOff>0</xdr:rowOff>
    </xdr:from>
    <xdr:ext cx="98425" cy="314325"/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1919287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10</xdr:row>
      <xdr:rowOff>0</xdr:rowOff>
    </xdr:from>
    <xdr:ext cx="98425" cy="314325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19973925" y="386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11</xdr:row>
      <xdr:rowOff>0</xdr:rowOff>
    </xdr:from>
    <xdr:ext cx="98425" cy="314325"/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9973925" y="436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42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9973925" y="18754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43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9973925" y="1889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44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9973925" y="1939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9973925" y="1988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45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9973925" y="1988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9973925" y="2038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46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9973925" y="2038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9973925" y="20602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9973925" y="20602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9973925" y="2109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48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9973925" y="2109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49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9973925" y="21593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9973925" y="22088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50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9973925" y="22088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9973925" y="2258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51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9973925" y="22583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9973925" y="2307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52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9973925" y="2307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9973925" y="2357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53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9973925" y="23574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9973925" y="2406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54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9973925" y="24069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62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9973925" y="28032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80"/>
  <sheetViews>
    <sheetView tabSelected="1" view="pageBreakPreview" zoomScale="50" zoomScaleNormal="75" zoomScaleSheetLayoutView="50" workbookViewId="0">
      <selection activeCell="AF68" sqref="AF68"/>
    </sheetView>
  </sheetViews>
  <sheetFormatPr defaultColWidth="11.625" defaultRowHeight="17.100000000000001" customHeight="1"/>
  <cols>
    <col min="1" max="1" width="3.125" style="51" customWidth="1"/>
    <col min="2" max="2" width="29.625" style="51" customWidth="1"/>
    <col min="3" max="3" width="14" style="47" customWidth="1"/>
    <col min="4" max="4" width="14.75" style="47" customWidth="1"/>
    <col min="5" max="5" width="12.375" style="47" customWidth="1"/>
    <col min="6" max="6" width="12.125" style="47" customWidth="1"/>
    <col min="7" max="7" width="9.75" style="47" customWidth="1"/>
    <col min="8" max="8" width="11" style="47" customWidth="1"/>
    <col min="9" max="10" width="8.375" style="47" customWidth="1"/>
    <col min="11" max="11" width="11.125" style="47" customWidth="1"/>
    <col min="12" max="12" width="10.5" style="47" customWidth="1"/>
    <col min="13" max="13" width="8.375" style="47" customWidth="1"/>
    <col min="14" max="14" width="6.625" style="47" customWidth="1"/>
    <col min="15" max="15" width="10" style="47" customWidth="1"/>
    <col min="16" max="17" width="8.375" style="47" customWidth="1"/>
    <col min="18" max="18" width="7.125" style="47" customWidth="1"/>
    <col min="19" max="19" width="6.125" style="47" customWidth="1"/>
    <col min="20" max="20" width="8.375" style="47" customWidth="1"/>
    <col min="21" max="21" width="9.5" style="47" customWidth="1"/>
    <col min="22" max="22" width="7.75" style="47" customWidth="1"/>
    <col min="23" max="23" width="8.25" style="47" customWidth="1"/>
    <col min="24" max="24" width="7.875" style="47" customWidth="1"/>
    <col min="25" max="25" width="8.25" style="47" customWidth="1"/>
    <col min="26" max="26" width="10.125" style="47" customWidth="1"/>
    <col min="27" max="27" width="10.25" style="47" customWidth="1"/>
    <col min="28" max="28" width="8.25" style="47" customWidth="1"/>
    <col min="29" max="16384" width="11.625" style="47"/>
  </cols>
  <sheetData>
    <row r="1" spans="1:29" s="1" customFormat="1" ht="30" customHeight="1">
      <c r="D1" s="2" t="s">
        <v>0</v>
      </c>
    </row>
    <row r="2" spans="1:29" s="3" customFormat="1" ht="30" customHeight="1">
      <c r="A2" s="172" t="s">
        <v>1</v>
      </c>
      <c r="B2" s="172"/>
      <c r="AB2" s="4" t="s">
        <v>2</v>
      </c>
    </row>
    <row r="3" spans="1:29" s="3" customFormat="1" ht="43.5" customHeight="1">
      <c r="A3" s="173" t="s">
        <v>3</v>
      </c>
      <c r="B3" s="174"/>
      <c r="C3" s="150" t="s">
        <v>4</v>
      </c>
      <c r="D3" s="150" t="s">
        <v>5</v>
      </c>
      <c r="E3" s="150" t="s">
        <v>6</v>
      </c>
      <c r="F3" s="159" t="s">
        <v>7</v>
      </c>
      <c r="G3" s="153" t="s">
        <v>8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64" t="s">
        <v>9</v>
      </c>
      <c r="V3" s="164" t="s">
        <v>10</v>
      </c>
      <c r="W3" s="167" t="s">
        <v>11</v>
      </c>
      <c r="X3" s="147" t="s">
        <v>12</v>
      </c>
      <c r="Y3" s="147" t="s">
        <v>13</v>
      </c>
      <c r="Z3" s="147" t="s">
        <v>14</v>
      </c>
      <c r="AA3" s="147" t="s">
        <v>15</v>
      </c>
      <c r="AB3" s="147" t="s">
        <v>16</v>
      </c>
    </row>
    <row r="4" spans="1:29" s="3" customFormat="1" ht="43.5" customHeight="1">
      <c r="A4" s="175"/>
      <c r="B4" s="176"/>
      <c r="C4" s="151"/>
      <c r="D4" s="151"/>
      <c r="E4" s="179"/>
      <c r="F4" s="160"/>
      <c r="G4" s="150" t="s">
        <v>17</v>
      </c>
      <c r="H4" s="153" t="s">
        <v>18</v>
      </c>
      <c r="I4" s="154"/>
      <c r="J4" s="154"/>
      <c r="K4" s="154"/>
      <c r="L4" s="154"/>
      <c r="M4" s="155"/>
      <c r="N4" s="150" t="s">
        <v>19</v>
      </c>
      <c r="O4" s="150" t="s">
        <v>20</v>
      </c>
      <c r="P4" s="156" t="s">
        <v>21</v>
      </c>
      <c r="Q4" s="150" t="s">
        <v>22</v>
      </c>
      <c r="R4" s="150" t="s">
        <v>23</v>
      </c>
      <c r="S4" s="150" t="s">
        <v>24</v>
      </c>
      <c r="T4" s="150" t="s">
        <v>25</v>
      </c>
      <c r="U4" s="160"/>
      <c r="V4" s="160"/>
      <c r="W4" s="168"/>
      <c r="X4" s="148"/>
      <c r="Y4" s="148"/>
      <c r="Z4" s="148"/>
      <c r="AA4" s="148"/>
      <c r="AB4" s="148"/>
    </row>
    <row r="5" spans="1:29" s="3" customFormat="1" ht="43.5" customHeight="1">
      <c r="A5" s="175"/>
      <c r="B5" s="176"/>
      <c r="C5" s="151"/>
      <c r="D5" s="151"/>
      <c r="E5" s="179"/>
      <c r="F5" s="160"/>
      <c r="G5" s="151"/>
      <c r="H5" s="144" t="s">
        <v>26</v>
      </c>
      <c r="I5" s="132" t="s">
        <v>27</v>
      </c>
      <c r="J5" s="135" t="s">
        <v>28</v>
      </c>
      <c r="K5" s="5"/>
      <c r="L5" s="138" t="s">
        <v>29</v>
      </c>
      <c r="M5" s="141" t="s">
        <v>30</v>
      </c>
      <c r="N5" s="151"/>
      <c r="O5" s="151"/>
      <c r="P5" s="157"/>
      <c r="Q5" s="151"/>
      <c r="R5" s="151"/>
      <c r="S5" s="151"/>
      <c r="T5" s="151"/>
      <c r="U5" s="160"/>
      <c r="V5" s="160"/>
      <c r="W5" s="168"/>
      <c r="X5" s="148"/>
      <c r="Y5" s="148"/>
      <c r="Z5" s="148"/>
      <c r="AA5" s="148"/>
      <c r="AB5" s="148"/>
    </row>
    <row r="6" spans="1:29" s="3" customFormat="1" ht="43.5" customHeight="1">
      <c r="A6" s="175"/>
      <c r="B6" s="176"/>
      <c r="C6" s="151"/>
      <c r="D6" s="151"/>
      <c r="E6" s="179"/>
      <c r="F6" s="160"/>
      <c r="G6" s="151"/>
      <c r="H6" s="170"/>
      <c r="I6" s="133"/>
      <c r="J6" s="136"/>
      <c r="K6" s="144" t="s">
        <v>31</v>
      </c>
      <c r="L6" s="139"/>
      <c r="M6" s="142"/>
      <c r="N6" s="151"/>
      <c r="O6" s="151"/>
      <c r="P6" s="157"/>
      <c r="Q6" s="151"/>
      <c r="R6" s="151"/>
      <c r="S6" s="151"/>
      <c r="T6" s="151"/>
      <c r="U6" s="165"/>
      <c r="V6" s="165"/>
      <c r="W6" s="168"/>
      <c r="X6" s="148"/>
      <c r="Y6" s="148"/>
      <c r="Z6" s="148"/>
      <c r="AA6" s="148"/>
      <c r="AB6" s="148"/>
    </row>
    <row r="7" spans="1:29" s="3" customFormat="1" ht="43.5" customHeight="1">
      <c r="A7" s="175"/>
      <c r="B7" s="176"/>
      <c r="C7" s="151"/>
      <c r="D7" s="151"/>
      <c r="E7" s="179"/>
      <c r="F7" s="160"/>
      <c r="G7" s="151"/>
      <c r="H7" s="170"/>
      <c r="I7" s="133"/>
      <c r="J7" s="136"/>
      <c r="K7" s="145"/>
      <c r="L7" s="139"/>
      <c r="M7" s="142"/>
      <c r="N7" s="151"/>
      <c r="O7" s="151"/>
      <c r="P7" s="157"/>
      <c r="Q7" s="151"/>
      <c r="R7" s="151"/>
      <c r="S7" s="151"/>
      <c r="T7" s="151"/>
      <c r="U7" s="165"/>
      <c r="V7" s="165"/>
      <c r="W7" s="168"/>
      <c r="X7" s="148"/>
      <c r="Y7" s="148"/>
      <c r="Z7" s="148"/>
      <c r="AA7" s="148"/>
      <c r="AB7" s="148"/>
    </row>
    <row r="8" spans="1:29" s="3" customFormat="1" ht="43.5" customHeight="1">
      <c r="A8" s="177"/>
      <c r="B8" s="178"/>
      <c r="C8" s="152"/>
      <c r="D8" s="152"/>
      <c r="E8" s="180"/>
      <c r="F8" s="161"/>
      <c r="G8" s="152"/>
      <c r="H8" s="171"/>
      <c r="I8" s="134"/>
      <c r="J8" s="137"/>
      <c r="K8" s="146"/>
      <c r="L8" s="140"/>
      <c r="M8" s="143"/>
      <c r="N8" s="152"/>
      <c r="O8" s="152"/>
      <c r="P8" s="158"/>
      <c r="Q8" s="152"/>
      <c r="R8" s="152"/>
      <c r="S8" s="152"/>
      <c r="T8" s="152"/>
      <c r="U8" s="166"/>
      <c r="V8" s="166"/>
      <c r="W8" s="169"/>
      <c r="X8" s="149"/>
      <c r="Y8" s="149"/>
      <c r="Z8" s="149"/>
      <c r="AA8" s="149"/>
      <c r="AB8" s="149"/>
    </row>
    <row r="9" spans="1:29" s="11" customFormat="1" ht="30" customHeight="1">
      <c r="A9" s="181"/>
      <c r="B9" s="182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8"/>
      <c r="X9" s="8"/>
      <c r="Y9" s="8"/>
      <c r="Z9" s="8"/>
      <c r="AA9" s="8"/>
      <c r="AB9" s="9"/>
      <c r="AC9" s="10"/>
    </row>
    <row r="10" spans="1:29" s="17" customFormat="1" ht="30" customHeight="1">
      <c r="A10" s="130" t="s">
        <v>32</v>
      </c>
      <c r="B10" s="131"/>
      <c r="C10" s="12">
        <v>1233912</v>
      </c>
      <c r="D10" s="13">
        <v>213413</v>
      </c>
      <c r="E10" s="13">
        <v>14273</v>
      </c>
      <c r="F10" s="13">
        <v>11513</v>
      </c>
      <c r="G10" s="13">
        <v>3712</v>
      </c>
      <c r="H10" s="13">
        <v>372</v>
      </c>
      <c r="I10" s="13">
        <v>224</v>
      </c>
      <c r="J10" s="13">
        <v>463</v>
      </c>
      <c r="K10" s="13">
        <v>153</v>
      </c>
      <c r="L10" s="13">
        <v>21</v>
      </c>
      <c r="M10" s="13">
        <v>708</v>
      </c>
      <c r="N10" s="13">
        <v>42</v>
      </c>
      <c r="O10" s="13">
        <v>4863</v>
      </c>
      <c r="P10" s="13">
        <v>673</v>
      </c>
      <c r="Q10" s="13">
        <v>878</v>
      </c>
      <c r="R10" s="13">
        <v>34</v>
      </c>
      <c r="S10" s="13">
        <v>1</v>
      </c>
      <c r="T10" s="13">
        <v>778</v>
      </c>
      <c r="U10" s="13">
        <v>2760</v>
      </c>
      <c r="V10" s="13">
        <v>118</v>
      </c>
      <c r="W10" s="14">
        <f>D10/C10*100</f>
        <v>17.295641828590693</v>
      </c>
      <c r="X10" s="14">
        <f>E10/D10*100</f>
        <v>6.6879712107509857</v>
      </c>
      <c r="Y10" s="14">
        <f>F10/E10*100</f>
        <v>80.662789882995867</v>
      </c>
      <c r="Z10" s="14">
        <f>M10/D10*100000</f>
        <v>331.75111169422672</v>
      </c>
      <c r="AA10" s="14">
        <f>J10/M10*100</f>
        <v>65.395480225988706</v>
      </c>
      <c r="AB10" s="15">
        <f>M10/E10*100</f>
        <v>4.9604147691445384</v>
      </c>
      <c r="AC10" s="16"/>
    </row>
    <row r="11" spans="1:29" s="17" customFormat="1" ht="30" customHeight="1">
      <c r="A11" s="18"/>
      <c r="B11" s="19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16"/>
    </row>
    <row r="12" spans="1:29" s="17" customFormat="1" ht="30" customHeight="1">
      <c r="A12" s="185" t="s">
        <v>33</v>
      </c>
      <c r="B12" s="186"/>
      <c r="C12" s="20">
        <v>1187109</v>
      </c>
      <c r="D12" s="21">
        <v>203638</v>
      </c>
      <c r="E12" s="21">
        <v>13606</v>
      </c>
      <c r="F12" s="21">
        <v>10955</v>
      </c>
      <c r="G12" s="21">
        <v>3541</v>
      </c>
      <c r="H12" s="21">
        <v>369</v>
      </c>
      <c r="I12" s="21">
        <v>218</v>
      </c>
      <c r="J12" s="21">
        <v>442</v>
      </c>
      <c r="K12" s="21">
        <v>153</v>
      </c>
      <c r="L12" s="21">
        <v>19</v>
      </c>
      <c r="M12" s="21">
        <v>679</v>
      </c>
      <c r="N12" s="21">
        <v>39</v>
      </c>
      <c r="O12" s="21">
        <v>4641</v>
      </c>
      <c r="P12" s="21">
        <v>629</v>
      </c>
      <c r="Q12" s="21">
        <v>826</v>
      </c>
      <c r="R12" s="21">
        <v>31</v>
      </c>
      <c r="S12" s="21">
        <v>1</v>
      </c>
      <c r="T12" s="21">
        <v>721</v>
      </c>
      <c r="U12" s="21">
        <v>2651</v>
      </c>
      <c r="V12" s="21">
        <v>100</v>
      </c>
      <c r="W12" s="23">
        <f t="shared" ref="W12:Y77" si="0">D12/C12*100</f>
        <v>17.154111374776875</v>
      </c>
      <c r="X12" s="23">
        <f t="shared" si="0"/>
        <v>6.6814641668058021</v>
      </c>
      <c r="Y12" s="23">
        <f t="shared" si="0"/>
        <v>80.515948846097302</v>
      </c>
      <c r="Z12" s="23">
        <f t="shared" ref="Z12:Z77" si="1">M12/D12*100000</f>
        <v>333.43482061304866</v>
      </c>
      <c r="AA12" s="23">
        <f t="shared" ref="AA12:AA77" si="2">J12/M12*100</f>
        <v>65.095729013254783</v>
      </c>
      <c r="AB12" s="24">
        <f t="shared" ref="AB12:AB77" si="3">M12/E12*100</f>
        <v>4.9904453917389384</v>
      </c>
      <c r="AC12" s="16"/>
    </row>
    <row r="13" spans="1:29" s="17" customFormat="1" ht="30" customHeight="1">
      <c r="A13" s="185" t="s">
        <v>34</v>
      </c>
      <c r="B13" s="186"/>
      <c r="C13" s="20">
        <v>46803</v>
      </c>
      <c r="D13" s="21">
        <v>9775</v>
      </c>
      <c r="E13" s="21">
        <v>667</v>
      </c>
      <c r="F13" s="21">
        <v>558</v>
      </c>
      <c r="G13" s="21">
        <v>171</v>
      </c>
      <c r="H13" s="21">
        <v>3</v>
      </c>
      <c r="I13" s="21">
        <v>6</v>
      </c>
      <c r="J13" s="21">
        <v>21</v>
      </c>
      <c r="K13" s="21">
        <v>0</v>
      </c>
      <c r="L13" s="21">
        <v>2</v>
      </c>
      <c r="M13" s="21">
        <v>29</v>
      </c>
      <c r="N13" s="21">
        <v>3</v>
      </c>
      <c r="O13" s="21">
        <v>222</v>
      </c>
      <c r="P13" s="21">
        <v>44</v>
      </c>
      <c r="Q13" s="21">
        <v>52</v>
      </c>
      <c r="R13" s="21">
        <v>3</v>
      </c>
      <c r="S13" s="21">
        <v>0</v>
      </c>
      <c r="T13" s="21">
        <v>57</v>
      </c>
      <c r="U13" s="21">
        <v>109</v>
      </c>
      <c r="V13" s="21">
        <v>18</v>
      </c>
      <c r="W13" s="23">
        <f t="shared" si="0"/>
        <v>20.885413328205455</v>
      </c>
      <c r="X13" s="23">
        <f t="shared" si="0"/>
        <v>6.8235294117647065</v>
      </c>
      <c r="Y13" s="23">
        <f t="shared" si="0"/>
        <v>83.658170914542723</v>
      </c>
      <c r="Z13" s="23">
        <f t="shared" si="1"/>
        <v>296.67519181585681</v>
      </c>
      <c r="AA13" s="23">
        <f t="shared" si="2"/>
        <v>72.41379310344827</v>
      </c>
      <c r="AB13" s="24">
        <f t="shared" si="3"/>
        <v>4.3478260869565215</v>
      </c>
      <c r="AC13" s="16"/>
    </row>
    <row r="14" spans="1:29" s="17" customFormat="1" ht="30" customHeight="1">
      <c r="A14" s="18"/>
      <c r="B14" s="19"/>
      <c r="C14" s="20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1"/>
      <c r="X14" s="21"/>
      <c r="Y14" s="21"/>
      <c r="Z14" s="21"/>
      <c r="AA14" s="21"/>
      <c r="AB14" s="22"/>
      <c r="AC14" s="16"/>
    </row>
    <row r="15" spans="1:29" s="17" customFormat="1" ht="30" customHeight="1">
      <c r="A15" s="130" t="s">
        <v>35</v>
      </c>
      <c r="B15" s="131"/>
      <c r="C15" s="12">
        <v>45077</v>
      </c>
      <c r="D15" s="13">
        <v>6792</v>
      </c>
      <c r="E15" s="13">
        <v>521</v>
      </c>
      <c r="F15" s="13">
        <v>448</v>
      </c>
      <c r="G15" s="13">
        <v>165</v>
      </c>
      <c r="H15" s="13">
        <v>0</v>
      </c>
      <c r="I15" s="13">
        <v>2</v>
      </c>
      <c r="J15" s="13">
        <v>14</v>
      </c>
      <c r="K15" s="13">
        <v>0</v>
      </c>
      <c r="L15" s="13">
        <v>3</v>
      </c>
      <c r="M15" s="13">
        <v>19</v>
      </c>
      <c r="N15" s="13">
        <v>2</v>
      </c>
      <c r="O15" s="13">
        <v>164</v>
      </c>
      <c r="P15" s="13">
        <v>18</v>
      </c>
      <c r="Q15" s="13">
        <v>49</v>
      </c>
      <c r="R15" s="13">
        <v>0</v>
      </c>
      <c r="S15" s="13">
        <v>0</v>
      </c>
      <c r="T15" s="13">
        <v>39</v>
      </c>
      <c r="U15" s="13">
        <v>73</v>
      </c>
      <c r="V15" s="13">
        <v>9</v>
      </c>
      <c r="W15" s="14">
        <f t="shared" si="0"/>
        <v>15.067551079264369</v>
      </c>
      <c r="X15" s="14">
        <f t="shared" si="0"/>
        <v>7.6707891637220262</v>
      </c>
      <c r="Y15" s="14">
        <f t="shared" si="0"/>
        <v>85.988483685220729</v>
      </c>
      <c r="Z15" s="14">
        <f t="shared" si="1"/>
        <v>279.7408716136631</v>
      </c>
      <c r="AA15" s="14">
        <f t="shared" si="2"/>
        <v>73.68421052631578</v>
      </c>
      <c r="AB15" s="15">
        <f t="shared" si="3"/>
        <v>3.6468330134357005</v>
      </c>
      <c r="AC15" s="16"/>
    </row>
    <row r="16" spans="1:29" s="11" customFormat="1" ht="30" customHeight="1">
      <c r="A16" s="128" t="s">
        <v>36</v>
      </c>
      <c r="B16" s="129"/>
      <c r="C16" s="26">
        <v>43064</v>
      </c>
      <c r="D16" s="27">
        <v>5929</v>
      </c>
      <c r="E16" s="27">
        <v>469</v>
      </c>
      <c r="F16" s="27">
        <v>407</v>
      </c>
      <c r="G16" s="27">
        <v>151</v>
      </c>
      <c r="H16" s="27">
        <v>0</v>
      </c>
      <c r="I16" s="27">
        <v>2</v>
      </c>
      <c r="J16" s="27">
        <v>12</v>
      </c>
      <c r="K16" s="27">
        <v>0</v>
      </c>
      <c r="L16" s="27">
        <v>3</v>
      </c>
      <c r="M16" s="27">
        <v>17</v>
      </c>
      <c r="N16" s="27">
        <v>2</v>
      </c>
      <c r="O16" s="27">
        <v>146</v>
      </c>
      <c r="P16" s="27">
        <v>18</v>
      </c>
      <c r="Q16" s="27">
        <v>46</v>
      </c>
      <c r="R16" s="27">
        <v>0</v>
      </c>
      <c r="S16" s="27">
        <v>0</v>
      </c>
      <c r="T16" s="27">
        <v>36</v>
      </c>
      <c r="U16" s="27">
        <v>62</v>
      </c>
      <c r="V16" s="27">
        <v>7</v>
      </c>
      <c r="W16" s="23">
        <f t="shared" si="0"/>
        <v>13.767880364109233</v>
      </c>
      <c r="X16" s="23">
        <f t="shared" si="0"/>
        <v>7.9102715466351832</v>
      </c>
      <c r="Y16" s="23">
        <f t="shared" si="0"/>
        <v>86.780383795309163</v>
      </c>
      <c r="Z16" s="23">
        <f t="shared" si="1"/>
        <v>286.72626075223479</v>
      </c>
      <c r="AA16" s="23">
        <f t="shared" si="2"/>
        <v>70.588235294117652</v>
      </c>
      <c r="AB16" s="24">
        <f t="shared" si="3"/>
        <v>3.624733475479744</v>
      </c>
      <c r="AC16" s="28"/>
    </row>
    <row r="17" spans="1:29" s="11" customFormat="1" ht="30" customHeight="1">
      <c r="A17" s="128" t="s">
        <v>37</v>
      </c>
      <c r="B17" s="129"/>
      <c r="C17" s="26">
        <v>1744</v>
      </c>
      <c r="D17" s="27">
        <v>713</v>
      </c>
      <c r="E17" s="27">
        <v>38</v>
      </c>
      <c r="F17" s="27">
        <v>33</v>
      </c>
      <c r="G17" s="27">
        <v>12</v>
      </c>
      <c r="H17" s="27">
        <v>0</v>
      </c>
      <c r="I17" s="27">
        <v>0</v>
      </c>
      <c r="J17" s="27">
        <v>2</v>
      </c>
      <c r="K17" s="27">
        <v>0</v>
      </c>
      <c r="L17" s="27">
        <v>0</v>
      </c>
      <c r="M17" s="27">
        <v>2</v>
      </c>
      <c r="N17" s="27">
        <v>0</v>
      </c>
      <c r="O17" s="27">
        <v>14</v>
      </c>
      <c r="P17" s="27">
        <v>0</v>
      </c>
      <c r="Q17" s="27">
        <v>2</v>
      </c>
      <c r="R17" s="27">
        <v>0</v>
      </c>
      <c r="S17" s="27">
        <v>0</v>
      </c>
      <c r="T17" s="27">
        <v>2</v>
      </c>
      <c r="U17" s="27">
        <v>5</v>
      </c>
      <c r="V17" s="27">
        <v>2</v>
      </c>
      <c r="W17" s="23">
        <f t="shared" si="0"/>
        <v>40.883027522935777</v>
      </c>
      <c r="X17" s="23">
        <f t="shared" si="0"/>
        <v>5.3295932678821876</v>
      </c>
      <c r="Y17" s="23">
        <f t="shared" si="0"/>
        <v>86.842105263157904</v>
      </c>
      <c r="Z17" s="23">
        <f t="shared" si="1"/>
        <v>280.50490883590464</v>
      </c>
      <c r="AA17" s="23">
        <f t="shared" si="2"/>
        <v>100</v>
      </c>
      <c r="AB17" s="24">
        <f t="shared" si="3"/>
        <v>5.2631578947368416</v>
      </c>
      <c r="AC17" s="28"/>
    </row>
    <row r="18" spans="1:29" s="11" customFormat="1" ht="30" customHeight="1">
      <c r="A18" s="128" t="s">
        <v>38</v>
      </c>
      <c r="B18" s="129"/>
      <c r="C18" s="26">
        <v>269</v>
      </c>
      <c r="D18" s="27">
        <v>150</v>
      </c>
      <c r="E18" s="27">
        <v>14</v>
      </c>
      <c r="F18" s="27">
        <v>8</v>
      </c>
      <c r="G18" s="27">
        <v>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4</v>
      </c>
      <c r="P18" s="27">
        <v>0</v>
      </c>
      <c r="Q18" s="27">
        <v>1</v>
      </c>
      <c r="R18" s="27">
        <v>0</v>
      </c>
      <c r="S18" s="27">
        <v>0</v>
      </c>
      <c r="T18" s="27">
        <v>1</v>
      </c>
      <c r="U18" s="27">
        <v>6</v>
      </c>
      <c r="V18" s="27">
        <v>0</v>
      </c>
      <c r="W18" s="23">
        <f t="shared" si="0"/>
        <v>55.762081784386616</v>
      </c>
      <c r="X18" s="23">
        <f t="shared" si="0"/>
        <v>9.3333333333333339</v>
      </c>
      <c r="Y18" s="23">
        <f t="shared" si="0"/>
        <v>57.142857142857139</v>
      </c>
      <c r="Z18" s="23">
        <f t="shared" si="1"/>
        <v>0</v>
      </c>
      <c r="AA18" s="40" t="s">
        <v>112</v>
      </c>
      <c r="AB18" s="24">
        <f t="shared" si="3"/>
        <v>0</v>
      </c>
      <c r="AC18" s="28"/>
    </row>
    <row r="19" spans="1:29" s="17" customFormat="1" ht="30" customHeight="1">
      <c r="A19" s="18"/>
      <c r="B19" s="19"/>
      <c r="C19" s="20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29"/>
      <c r="U19" s="29"/>
      <c r="V19" s="29"/>
      <c r="W19" s="21"/>
      <c r="X19" s="21"/>
      <c r="Y19" s="21"/>
      <c r="Z19" s="21"/>
      <c r="AA19" s="21"/>
      <c r="AB19" s="22"/>
      <c r="AC19" s="16"/>
    </row>
    <row r="20" spans="1:29" s="17" customFormat="1" ht="30" customHeight="1">
      <c r="A20" s="130" t="s">
        <v>39</v>
      </c>
      <c r="B20" s="131"/>
      <c r="C20" s="12">
        <v>119081</v>
      </c>
      <c r="D20" s="13">
        <v>15569</v>
      </c>
      <c r="E20" s="13">
        <v>949</v>
      </c>
      <c r="F20" s="13">
        <v>794</v>
      </c>
      <c r="G20" s="13">
        <v>243</v>
      </c>
      <c r="H20" s="13">
        <v>3</v>
      </c>
      <c r="I20" s="13">
        <v>12</v>
      </c>
      <c r="J20" s="13">
        <v>19</v>
      </c>
      <c r="K20" s="13">
        <v>0</v>
      </c>
      <c r="L20" s="13">
        <v>1</v>
      </c>
      <c r="M20" s="13">
        <v>32</v>
      </c>
      <c r="N20" s="13">
        <v>5</v>
      </c>
      <c r="O20" s="13">
        <v>372</v>
      </c>
      <c r="P20" s="13">
        <v>63</v>
      </c>
      <c r="Q20" s="13">
        <v>71</v>
      </c>
      <c r="R20" s="13">
        <v>1</v>
      </c>
      <c r="S20" s="13">
        <v>0</v>
      </c>
      <c r="T20" s="13">
        <v>74</v>
      </c>
      <c r="U20" s="13">
        <v>155</v>
      </c>
      <c r="V20" s="13">
        <v>0</v>
      </c>
      <c r="W20" s="14">
        <f t="shared" si="0"/>
        <v>13.074293967971382</v>
      </c>
      <c r="X20" s="14">
        <f t="shared" si="0"/>
        <v>6.0954460787462263</v>
      </c>
      <c r="Y20" s="14">
        <f t="shared" si="0"/>
        <v>83.667017913593256</v>
      </c>
      <c r="Z20" s="14">
        <f t="shared" si="1"/>
        <v>205.53664332969365</v>
      </c>
      <c r="AA20" s="14">
        <f t="shared" si="2"/>
        <v>59.375</v>
      </c>
      <c r="AB20" s="15">
        <f t="shared" si="3"/>
        <v>3.3719704952581662</v>
      </c>
      <c r="AC20" s="16"/>
    </row>
    <row r="21" spans="1:29" s="11" customFormat="1" ht="30" customHeight="1">
      <c r="A21" s="128" t="s">
        <v>40</v>
      </c>
      <c r="B21" s="129"/>
      <c r="C21" s="26">
        <v>63477</v>
      </c>
      <c r="D21" s="27">
        <v>8015</v>
      </c>
      <c r="E21" s="27">
        <v>502</v>
      </c>
      <c r="F21" s="27">
        <v>421</v>
      </c>
      <c r="G21" s="27">
        <v>127</v>
      </c>
      <c r="H21" s="27">
        <v>0</v>
      </c>
      <c r="I21" s="27">
        <v>6</v>
      </c>
      <c r="J21" s="27">
        <v>6</v>
      </c>
      <c r="K21" s="27">
        <v>0</v>
      </c>
      <c r="L21" s="27">
        <v>0</v>
      </c>
      <c r="M21" s="27">
        <v>12</v>
      </c>
      <c r="N21" s="27">
        <v>3</v>
      </c>
      <c r="O21" s="27">
        <v>199</v>
      </c>
      <c r="P21" s="27">
        <v>39</v>
      </c>
      <c r="Q21" s="27">
        <v>44</v>
      </c>
      <c r="R21" s="27">
        <v>0</v>
      </c>
      <c r="S21" s="27">
        <v>0</v>
      </c>
      <c r="T21" s="27">
        <v>33</v>
      </c>
      <c r="U21" s="27">
        <v>81</v>
      </c>
      <c r="V21" s="27">
        <v>0</v>
      </c>
      <c r="W21" s="23">
        <f t="shared" si="0"/>
        <v>12.626620665752949</v>
      </c>
      <c r="X21" s="23">
        <f t="shared" si="0"/>
        <v>6.2632563942607602</v>
      </c>
      <c r="Y21" s="23">
        <f t="shared" si="0"/>
        <v>83.864541832669332</v>
      </c>
      <c r="Z21" s="23">
        <f t="shared" si="1"/>
        <v>149.71927635683093</v>
      </c>
      <c r="AA21" s="23">
        <f t="shared" si="2"/>
        <v>50</v>
      </c>
      <c r="AB21" s="24">
        <f t="shared" si="3"/>
        <v>2.3904382470119523</v>
      </c>
      <c r="AC21" s="28"/>
    </row>
    <row r="22" spans="1:29" s="11" customFormat="1" ht="30" customHeight="1">
      <c r="A22" s="128" t="s">
        <v>41</v>
      </c>
      <c r="B22" s="129"/>
      <c r="C22" s="26">
        <v>27755</v>
      </c>
      <c r="D22" s="27">
        <v>3510</v>
      </c>
      <c r="E22" s="27">
        <v>187</v>
      </c>
      <c r="F22" s="27">
        <v>164</v>
      </c>
      <c r="G22" s="27">
        <v>31</v>
      </c>
      <c r="H22" s="27">
        <v>0</v>
      </c>
      <c r="I22" s="27">
        <v>4</v>
      </c>
      <c r="J22" s="27">
        <v>9</v>
      </c>
      <c r="K22" s="27">
        <v>0</v>
      </c>
      <c r="L22" s="27">
        <v>1</v>
      </c>
      <c r="M22" s="27">
        <v>14</v>
      </c>
      <c r="N22" s="27">
        <v>0</v>
      </c>
      <c r="O22" s="27">
        <v>92</v>
      </c>
      <c r="P22" s="27">
        <v>11</v>
      </c>
      <c r="Q22" s="27">
        <v>11</v>
      </c>
      <c r="R22" s="27">
        <v>0</v>
      </c>
      <c r="S22" s="27">
        <v>0</v>
      </c>
      <c r="T22" s="27">
        <v>20</v>
      </c>
      <c r="U22" s="27">
        <v>23</v>
      </c>
      <c r="V22" s="27">
        <v>0</v>
      </c>
      <c r="W22" s="23">
        <f t="shared" si="0"/>
        <v>12.646370023419204</v>
      </c>
      <c r="X22" s="23">
        <f t="shared" si="0"/>
        <v>5.3276353276353277</v>
      </c>
      <c r="Y22" s="23">
        <f t="shared" si="0"/>
        <v>87.700534759358277</v>
      </c>
      <c r="Z22" s="23">
        <f t="shared" si="1"/>
        <v>398.8603988603989</v>
      </c>
      <c r="AA22" s="23">
        <f t="shared" si="2"/>
        <v>64.285714285714292</v>
      </c>
      <c r="AB22" s="24">
        <f t="shared" si="3"/>
        <v>7.4866310160427805</v>
      </c>
      <c r="AC22" s="28"/>
    </row>
    <row r="23" spans="1:29" s="11" customFormat="1" ht="30" customHeight="1">
      <c r="A23" s="128" t="s">
        <v>42</v>
      </c>
      <c r="B23" s="129"/>
      <c r="C23" s="26">
        <v>20064</v>
      </c>
      <c r="D23" s="27">
        <v>2558</v>
      </c>
      <c r="E23" s="27">
        <v>160</v>
      </c>
      <c r="F23" s="27">
        <v>133</v>
      </c>
      <c r="G23" s="27">
        <v>60</v>
      </c>
      <c r="H23" s="27">
        <v>0</v>
      </c>
      <c r="I23" s="27">
        <v>1</v>
      </c>
      <c r="J23" s="27">
        <v>2</v>
      </c>
      <c r="K23" s="27">
        <v>0</v>
      </c>
      <c r="L23" s="27">
        <v>0</v>
      </c>
      <c r="M23" s="27">
        <v>3</v>
      </c>
      <c r="N23" s="27">
        <v>2</v>
      </c>
      <c r="O23" s="27">
        <v>46</v>
      </c>
      <c r="P23" s="27">
        <v>5</v>
      </c>
      <c r="Q23" s="27">
        <v>8</v>
      </c>
      <c r="R23" s="27">
        <v>1</v>
      </c>
      <c r="S23" s="27">
        <v>0</v>
      </c>
      <c r="T23" s="27">
        <v>16</v>
      </c>
      <c r="U23" s="27">
        <v>27</v>
      </c>
      <c r="V23" s="27">
        <v>0</v>
      </c>
      <c r="W23" s="23">
        <f t="shared" si="0"/>
        <v>12.749202551834129</v>
      </c>
      <c r="X23" s="23">
        <f t="shared" si="0"/>
        <v>6.2548866301798274</v>
      </c>
      <c r="Y23" s="23">
        <f t="shared" si="0"/>
        <v>83.125</v>
      </c>
      <c r="Z23" s="23">
        <f t="shared" si="1"/>
        <v>117.27912431587178</v>
      </c>
      <c r="AA23" s="23">
        <f t="shared" si="2"/>
        <v>66.666666666666657</v>
      </c>
      <c r="AB23" s="24">
        <f t="shared" si="3"/>
        <v>1.875</v>
      </c>
      <c r="AC23" s="28"/>
    </row>
    <row r="24" spans="1:29" s="11" customFormat="1" ht="30" customHeight="1">
      <c r="A24" s="128" t="s">
        <v>43</v>
      </c>
      <c r="B24" s="129"/>
      <c r="C24" s="26">
        <v>7785</v>
      </c>
      <c r="D24" s="27">
        <v>1486</v>
      </c>
      <c r="E24" s="27">
        <v>100</v>
      </c>
      <c r="F24" s="27">
        <v>76</v>
      </c>
      <c r="G24" s="27">
        <v>25</v>
      </c>
      <c r="H24" s="27">
        <v>3</v>
      </c>
      <c r="I24" s="27">
        <v>1</v>
      </c>
      <c r="J24" s="27">
        <v>2</v>
      </c>
      <c r="K24" s="27">
        <v>0</v>
      </c>
      <c r="L24" s="27">
        <v>0</v>
      </c>
      <c r="M24" s="27">
        <v>3</v>
      </c>
      <c r="N24" s="27">
        <v>0</v>
      </c>
      <c r="O24" s="27">
        <v>35</v>
      </c>
      <c r="P24" s="27">
        <v>8</v>
      </c>
      <c r="Q24" s="27">
        <v>8</v>
      </c>
      <c r="R24" s="27">
        <v>0</v>
      </c>
      <c r="S24" s="27">
        <v>0</v>
      </c>
      <c r="T24" s="27">
        <v>5</v>
      </c>
      <c r="U24" s="27">
        <v>24</v>
      </c>
      <c r="V24" s="27">
        <v>0</v>
      </c>
      <c r="W24" s="23">
        <f t="shared" si="0"/>
        <v>19.087989723827874</v>
      </c>
      <c r="X24" s="23">
        <f t="shared" si="0"/>
        <v>6.7294751009421265</v>
      </c>
      <c r="Y24" s="23">
        <f t="shared" si="0"/>
        <v>76</v>
      </c>
      <c r="Z24" s="23">
        <f t="shared" si="1"/>
        <v>201.8842530282638</v>
      </c>
      <c r="AA24" s="23">
        <f t="shared" si="2"/>
        <v>66.666666666666657</v>
      </c>
      <c r="AB24" s="24">
        <f t="shared" si="3"/>
        <v>3</v>
      </c>
      <c r="AC24" s="28"/>
    </row>
    <row r="25" spans="1:29" s="17" customFormat="1" ht="30" customHeight="1">
      <c r="A25" s="30"/>
      <c r="B25" s="31"/>
      <c r="C25" s="3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9"/>
      <c r="T25" s="29"/>
      <c r="U25" s="29"/>
      <c r="V25" s="29"/>
      <c r="W25" s="21"/>
      <c r="X25" s="21"/>
      <c r="Y25" s="21"/>
      <c r="Z25" s="21"/>
      <c r="AA25" s="21"/>
      <c r="AB25" s="22"/>
      <c r="AC25" s="16"/>
    </row>
    <row r="26" spans="1:29" s="17" customFormat="1" ht="30" customHeight="1">
      <c r="A26" s="130" t="s">
        <v>44</v>
      </c>
      <c r="B26" s="131"/>
      <c r="C26" s="12">
        <v>43197</v>
      </c>
      <c r="D26" s="13">
        <v>6604</v>
      </c>
      <c r="E26" s="13">
        <v>503</v>
      </c>
      <c r="F26" s="13">
        <v>450</v>
      </c>
      <c r="G26" s="13">
        <v>155</v>
      </c>
      <c r="H26" s="13">
        <v>0</v>
      </c>
      <c r="I26" s="13">
        <v>5</v>
      </c>
      <c r="J26" s="13">
        <v>14</v>
      </c>
      <c r="K26" s="13">
        <v>0</v>
      </c>
      <c r="L26" s="13">
        <v>0</v>
      </c>
      <c r="M26" s="13">
        <v>19</v>
      </c>
      <c r="N26" s="13">
        <v>3</v>
      </c>
      <c r="O26" s="13">
        <v>165</v>
      </c>
      <c r="P26" s="13">
        <v>26</v>
      </c>
      <c r="Q26" s="13">
        <v>27</v>
      </c>
      <c r="R26" s="13">
        <v>1</v>
      </c>
      <c r="S26" s="13">
        <v>0</v>
      </c>
      <c r="T26" s="13">
        <v>51</v>
      </c>
      <c r="U26" s="13">
        <v>53</v>
      </c>
      <c r="V26" s="13">
        <v>7</v>
      </c>
      <c r="W26" s="14">
        <f t="shared" si="0"/>
        <v>15.288098710558604</v>
      </c>
      <c r="X26" s="14">
        <f t="shared" si="0"/>
        <v>7.6165960024227735</v>
      </c>
      <c r="Y26" s="14">
        <f t="shared" si="0"/>
        <v>89.463220675944328</v>
      </c>
      <c r="Z26" s="14">
        <f t="shared" si="1"/>
        <v>287.70442156268928</v>
      </c>
      <c r="AA26" s="14">
        <f t="shared" si="2"/>
        <v>73.68421052631578</v>
      </c>
      <c r="AB26" s="15">
        <f t="shared" si="3"/>
        <v>3.7773359840954273</v>
      </c>
      <c r="AC26" s="16"/>
    </row>
    <row r="27" spans="1:29" s="11" customFormat="1" ht="30" customHeight="1">
      <c r="A27" s="128" t="s">
        <v>45</v>
      </c>
      <c r="B27" s="129"/>
      <c r="C27" s="26">
        <v>34267</v>
      </c>
      <c r="D27" s="27">
        <v>4693</v>
      </c>
      <c r="E27" s="27">
        <v>353</v>
      </c>
      <c r="F27" s="27">
        <v>312</v>
      </c>
      <c r="G27" s="27">
        <v>107</v>
      </c>
      <c r="H27" s="27">
        <v>0</v>
      </c>
      <c r="I27" s="27">
        <v>3</v>
      </c>
      <c r="J27" s="27">
        <v>11</v>
      </c>
      <c r="K27" s="27">
        <v>0</v>
      </c>
      <c r="L27" s="27">
        <v>0</v>
      </c>
      <c r="M27" s="27">
        <v>14</v>
      </c>
      <c r="N27" s="27">
        <v>2</v>
      </c>
      <c r="O27" s="27">
        <v>119</v>
      </c>
      <c r="P27" s="27">
        <v>20</v>
      </c>
      <c r="Q27" s="27">
        <v>18</v>
      </c>
      <c r="R27" s="27">
        <v>0</v>
      </c>
      <c r="S27" s="27">
        <v>0</v>
      </c>
      <c r="T27" s="27">
        <v>32</v>
      </c>
      <c r="U27" s="27">
        <v>41</v>
      </c>
      <c r="V27" s="27">
        <v>0</v>
      </c>
      <c r="W27" s="23">
        <f t="shared" si="0"/>
        <v>13.695392068170541</v>
      </c>
      <c r="X27" s="23">
        <f t="shared" si="0"/>
        <v>7.5218410398465805</v>
      </c>
      <c r="Y27" s="23">
        <f t="shared" si="0"/>
        <v>88.385269121813025</v>
      </c>
      <c r="Z27" s="23">
        <f t="shared" si="1"/>
        <v>298.31664180694651</v>
      </c>
      <c r="AA27" s="23">
        <f t="shared" si="2"/>
        <v>78.571428571428569</v>
      </c>
      <c r="AB27" s="24">
        <f t="shared" si="3"/>
        <v>3.9660056657223794</v>
      </c>
      <c r="AC27" s="28"/>
    </row>
    <row r="28" spans="1:29" s="11" customFormat="1" ht="30" customHeight="1">
      <c r="A28" s="128" t="s">
        <v>46</v>
      </c>
      <c r="B28" s="129"/>
      <c r="C28" s="26">
        <v>8930</v>
      </c>
      <c r="D28" s="27">
        <v>1911</v>
      </c>
      <c r="E28" s="27">
        <v>150</v>
      </c>
      <c r="F28" s="27">
        <v>138</v>
      </c>
      <c r="G28" s="27">
        <v>48</v>
      </c>
      <c r="H28" s="27">
        <v>0</v>
      </c>
      <c r="I28" s="27">
        <v>2</v>
      </c>
      <c r="J28" s="27">
        <v>3</v>
      </c>
      <c r="K28" s="27">
        <v>0</v>
      </c>
      <c r="L28" s="27">
        <v>0</v>
      </c>
      <c r="M28" s="27">
        <v>5</v>
      </c>
      <c r="N28" s="27">
        <v>1</v>
      </c>
      <c r="O28" s="27">
        <v>46</v>
      </c>
      <c r="P28" s="27">
        <v>6</v>
      </c>
      <c r="Q28" s="27">
        <v>9</v>
      </c>
      <c r="R28" s="27">
        <v>1</v>
      </c>
      <c r="S28" s="27">
        <v>0</v>
      </c>
      <c r="T28" s="27">
        <v>19</v>
      </c>
      <c r="U28" s="27">
        <v>12</v>
      </c>
      <c r="V28" s="27">
        <v>7</v>
      </c>
      <c r="W28" s="23">
        <f t="shared" si="0"/>
        <v>21.399776035834268</v>
      </c>
      <c r="X28" s="23">
        <f t="shared" si="0"/>
        <v>7.8492935635792778</v>
      </c>
      <c r="Y28" s="23">
        <f t="shared" si="0"/>
        <v>92</v>
      </c>
      <c r="Z28" s="23">
        <f t="shared" si="1"/>
        <v>261.6431187859759</v>
      </c>
      <c r="AA28" s="23">
        <f t="shared" si="2"/>
        <v>60</v>
      </c>
      <c r="AB28" s="24">
        <f t="shared" si="3"/>
        <v>3.3333333333333335</v>
      </c>
      <c r="AC28" s="28"/>
    </row>
    <row r="29" spans="1:29" s="17" customFormat="1" ht="30" customHeight="1">
      <c r="A29" s="30"/>
      <c r="B29" s="31"/>
      <c r="C29" s="3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9"/>
      <c r="T29" s="29"/>
      <c r="U29" s="29"/>
      <c r="V29" s="29"/>
      <c r="W29" s="21"/>
      <c r="X29" s="21"/>
      <c r="Y29" s="21"/>
      <c r="Z29" s="21"/>
      <c r="AA29" s="21"/>
      <c r="AB29" s="22"/>
      <c r="AC29" s="16"/>
    </row>
    <row r="30" spans="1:29" s="17" customFormat="1" ht="30" customHeight="1">
      <c r="A30" s="183" t="s">
        <v>47</v>
      </c>
      <c r="B30" s="184"/>
      <c r="C30" s="12">
        <v>146183</v>
      </c>
      <c r="D30" s="13">
        <v>22189</v>
      </c>
      <c r="E30" s="13">
        <v>1279</v>
      </c>
      <c r="F30" s="13">
        <v>1013</v>
      </c>
      <c r="G30" s="13">
        <v>370</v>
      </c>
      <c r="H30" s="13">
        <v>0</v>
      </c>
      <c r="I30" s="13">
        <v>20</v>
      </c>
      <c r="J30" s="13">
        <v>50</v>
      </c>
      <c r="K30" s="13">
        <v>12</v>
      </c>
      <c r="L30" s="13">
        <v>1</v>
      </c>
      <c r="M30" s="13">
        <v>71</v>
      </c>
      <c r="N30" s="13">
        <v>3</v>
      </c>
      <c r="O30" s="13">
        <v>425</v>
      </c>
      <c r="P30" s="13">
        <v>58</v>
      </c>
      <c r="Q30" s="13">
        <v>45</v>
      </c>
      <c r="R30" s="13">
        <v>3</v>
      </c>
      <c r="S30" s="13">
        <v>0</v>
      </c>
      <c r="T30" s="13">
        <v>61</v>
      </c>
      <c r="U30" s="13">
        <v>266</v>
      </c>
      <c r="V30" s="13">
        <v>16</v>
      </c>
      <c r="W30" s="14">
        <f t="shared" si="0"/>
        <v>15.17891957341141</v>
      </c>
      <c r="X30" s="14">
        <f t="shared" si="0"/>
        <v>5.764117355446392</v>
      </c>
      <c r="Y30" s="14">
        <f t="shared" si="0"/>
        <v>79.202501954652078</v>
      </c>
      <c r="Z30" s="14">
        <f t="shared" si="1"/>
        <v>319.97836765965116</v>
      </c>
      <c r="AA30" s="14">
        <f t="shared" si="2"/>
        <v>70.422535211267601</v>
      </c>
      <c r="AB30" s="15">
        <f t="shared" si="3"/>
        <v>5.551211884284597</v>
      </c>
      <c r="AC30" s="16"/>
    </row>
    <row r="31" spans="1:29" s="11" customFormat="1" ht="30" customHeight="1">
      <c r="A31" s="128" t="s">
        <v>48</v>
      </c>
      <c r="B31" s="129"/>
      <c r="C31" s="26">
        <v>63079</v>
      </c>
      <c r="D31" s="27">
        <v>8445</v>
      </c>
      <c r="E31" s="27">
        <v>433</v>
      </c>
      <c r="F31" s="27">
        <v>366</v>
      </c>
      <c r="G31" s="27">
        <v>141</v>
      </c>
      <c r="H31" s="27">
        <v>0</v>
      </c>
      <c r="I31" s="27">
        <v>8</v>
      </c>
      <c r="J31" s="27">
        <v>16</v>
      </c>
      <c r="K31" s="27">
        <v>0</v>
      </c>
      <c r="L31" s="27">
        <v>0</v>
      </c>
      <c r="M31" s="27">
        <v>24</v>
      </c>
      <c r="N31" s="27">
        <v>0</v>
      </c>
      <c r="O31" s="27">
        <v>147</v>
      </c>
      <c r="P31" s="27">
        <v>15</v>
      </c>
      <c r="Q31" s="27">
        <v>11</v>
      </c>
      <c r="R31" s="27">
        <v>2</v>
      </c>
      <c r="S31" s="27">
        <v>0</v>
      </c>
      <c r="T31" s="27">
        <v>26</v>
      </c>
      <c r="U31" s="27">
        <v>67</v>
      </c>
      <c r="V31" s="27">
        <v>0</v>
      </c>
      <c r="W31" s="23">
        <f t="shared" si="0"/>
        <v>13.387973810618432</v>
      </c>
      <c r="X31" s="23">
        <f t="shared" si="0"/>
        <v>5.1272942569567794</v>
      </c>
      <c r="Y31" s="23">
        <f t="shared" si="0"/>
        <v>84.526558891454968</v>
      </c>
      <c r="Z31" s="23">
        <f t="shared" si="1"/>
        <v>284.19182948490231</v>
      </c>
      <c r="AA31" s="23">
        <f t="shared" si="2"/>
        <v>66.666666666666657</v>
      </c>
      <c r="AB31" s="24">
        <f t="shared" si="3"/>
        <v>5.5427251732101617</v>
      </c>
      <c r="AC31" s="28"/>
    </row>
    <row r="32" spans="1:29" s="11" customFormat="1" ht="30" customHeight="1">
      <c r="A32" s="128" t="s">
        <v>49</v>
      </c>
      <c r="B32" s="129"/>
      <c r="C32" s="26">
        <v>50565</v>
      </c>
      <c r="D32" s="27">
        <v>7779</v>
      </c>
      <c r="E32" s="27">
        <v>486</v>
      </c>
      <c r="F32" s="27">
        <v>413</v>
      </c>
      <c r="G32" s="27">
        <v>135</v>
      </c>
      <c r="H32" s="27">
        <v>0</v>
      </c>
      <c r="I32" s="27">
        <v>10</v>
      </c>
      <c r="J32" s="27">
        <v>18</v>
      </c>
      <c r="K32" s="27">
        <v>12</v>
      </c>
      <c r="L32" s="27">
        <v>1</v>
      </c>
      <c r="M32" s="27">
        <v>29</v>
      </c>
      <c r="N32" s="27">
        <v>3</v>
      </c>
      <c r="O32" s="27">
        <v>192</v>
      </c>
      <c r="P32" s="27">
        <v>22</v>
      </c>
      <c r="Q32" s="27">
        <v>21</v>
      </c>
      <c r="R32" s="27">
        <v>0</v>
      </c>
      <c r="S32" s="27">
        <v>0</v>
      </c>
      <c r="T32" s="27">
        <v>20</v>
      </c>
      <c r="U32" s="27">
        <v>73</v>
      </c>
      <c r="V32" s="27">
        <v>11</v>
      </c>
      <c r="W32" s="23">
        <f t="shared" si="0"/>
        <v>15.384159003263125</v>
      </c>
      <c r="X32" s="23">
        <f t="shared" si="0"/>
        <v>6.2475896644812954</v>
      </c>
      <c r="Y32" s="23">
        <f t="shared" si="0"/>
        <v>84.97942386831275</v>
      </c>
      <c r="Z32" s="23">
        <f t="shared" si="1"/>
        <v>372.79856022625017</v>
      </c>
      <c r="AA32" s="23">
        <f t="shared" si="2"/>
        <v>62.068965517241381</v>
      </c>
      <c r="AB32" s="24">
        <f t="shared" si="3"/>
        <v>5.9670781893004117</v>
      </c>
      <c r="AC32" s="28"/>
    </row>
    <row r="33" spans="1:29" s="11" customFormat="1" ht="30" customHeight="1">
      <c r="A33" s="128" t="s">
        <v>50</v>
      </c>
      <c r="B33" s="129"/>
      <c r="C33" s="26">
        <v>19205</v>
      </c>
      <c r="D33" s="27">
        <v>3499</v>
      </c>
      <c r="E33" s="27">
        <v>217</v>
      </c>
      <c r="F33" s="27">
        <v>117</v>
      </c>
      <c r="G33" s="27">
        <v>49</v>
      </c>
      <c r="H33" s="27">
        <v>0</v>
      </c>
      <c r="I33" s="27">
        <v>1</v>
      </c>
      <c r="J33" s="27">
        <v>6</v>
      </c>
      <c r="K33" s="27">
        <v>0</v>
      </c>
      <c r="L33" s="27">
        <v>0</v>
      </c>
      <c r="M33" s="27">
        <v>7</v>
      </c>
      <c r="N33" s="27">
        <v>0</v>
      </c>
      <c r="O33" s="27">
        <v>44</v>
      </c>
      <c r="P33" s="27">
        <v>12</v>
      </c>
      <c r="Q33" s="27">
        <v>5</v>
      </c>
      <c r="R33" s="27">
        <v>0</v>
      </c>
      <c r="S33" s="27">
        <v>0</v>
      </c>
      <c r="T33" s="27">
        <v>8</v>
      </c>
      <c r="U33" s="27">
        <v>100</v>
      </c>
      <c r="V33" s="27">
        <v>3</v>
      </c>
      <c r="W33" s="23">
        <f t="shared" si="0"/>
        <v>18.219213746420206</v>
      </c>
      <c r="X33" s="23">
        <f t="shared" si="0"/>
        <v>6.2017719348385247</v>
      </c>
      <c r="Y33" s="23">
        <f t="shared" si="0"/>
        <v>53.917050691244242</v>
      </c>
      <c r="Z33" s="23">
        <f t="shared" si="1"/>
        <v>200.05715918833951</v>
      </c>
      <c r="AA33" s="23">
        <f t="shared" si="2"/>
        <v>85.714285714285708</v>
      </c>
      <c r="AB33" s="24">
        <f t="shared" si="3"/>
        <v>3.225806451612903</v>
      </c>
      <c r="AC33" s="28"/>
    </row>
    <row r="34" spans="1:29" s="11" customFormat="1" ht="30" customHeight="1">
      <c r="A34" s="128" t="s">
        <v>51</v>
      </c>
      <c r="B34" s="129"/>
      <c r="C34" s="26">
        <v>8100</v>
      </c>
      <c r="D34" s="27">
        <v>1313</v>
      </c>
      <c r="E34" s="27">
        <v>76</v>
      </c>
      <c r="F34" s="27">
        <v>63</v>
      </c>
      <c r="G34" s="27">
        <v>30</v>
      </c>
      <c r="H34" s="27">
        <v>0</v>
      </c>
      <c r="I34" s="27">
        <v>0</v>
      </c>
      <c r="J34" s="27">
        <v>7</v>
      </c>
      <c r="K34" s="27">
        <v>0</v>
      </c>
      <c r="L34" s="27">
        <v>0</v>
      </c>
      <c r="M34" s="27">
        <v>7</v>
      </c>
      <c r="N34" s="27">
        <v>0</v>
      </c>
      <c r="O34" s="27">
        <v>20</v>
      </c>
      <c r="P34" s="27">
        <v>3</v>
      </c>
      <c r="Q34" s="27">
        <v>5</v>
      </c>
      <c r="R34" s="27">
        <v>1</v>
      </c>
      <c r="S34" s="27">
        <v>0</v>
      </c>
      <c r="T34" s="27">
        <v>2</v>
      </c>
      <c r="U34" s="27">
        <v>13</v>
      </c>
      <c r="V34" s="27">
        <v>0</v>
      </c>
      <c r="W34" s="23">
        <f t="shared" si="0"/>
        <v>16.209876543209877</v>
      </c>
      <c r="X34" s="23">
        <f t="shared" si="0"/>
        <v>5.7882711348057887</v>
      </c>
      <c r="Y34" s="23">
        <f t="shared" si="0"/>
        <v>82.89473684210526</v>
      </c>
      <c r="Z34" s="23">
        <f t="shared" si="1"/>
        <v>533.13023610053312</v>
      </c>
      <c r="AA34" s="23">
        <f t="shared" si="2"/>
        <v>100</v>
      </c>
      <c r="AB34" s="24">
        <f t="shared" si="3"/>
        <v>9.2105263157894726</v>
      </c>
      <c r="AC34" s="28"/>
    </row>
    <row r="35" spans="1:29" s="11" customFormat="1" ht="30" customHeight="1">
      <c r="A35" s="128" t="s">
        <v>52</v>
      </c>
      <c r="B35" s="129"/>
      <c r="C35" s="26">
        <v>5234</v>
      </c>
      <c r="D35" s="27">
        <v>1153</v>
      </c>
      <c r="E35" s="27">
        <v>67</v>
      </c>
      <c r="F35" s="27">
        <v>54</v>
      </c>
      <c r="G35" s="27">
        <v>15</v>
      </c>
      <c r="H35" s="27">
        <v>0</v>
      </c>
      <c r="I35" s="27">
        <v>1</v>
      </c>
      <c r="J35" s="27">
        <v>3</v>
      </c>
      <c r="K35" s="27">
        <v>0</v>
      </c>
      <c r="L35" s="27">
        <v>0</v>
      </c>
      <c r="M35" s="27">
        <v>4</v>
      </c>
      <c r="N35" s="27">
        <v>0</v>
      </c>
      <c r="O35" s="27">
        <v>22</v>
      </c>
      <c r="P35" s="27">
        <v>6</v>
      </c>
      <c r="Q35" s="27">
        <v>3</v>
      </c>
      <c r="R35" s="27">
        <v>0</v>
      </c>
      <c r="S35" s="27">
        <v>0</v>
      </c>
      <c r="T35" s="27">
        <v>5</v>
      </c>
      <c r="U35" s="27">
        <v>13</v>
      </c>
      <c r="V35" s="27">
        <v>2</v>
      </c>
      <c r="W35" s="23">
        <f t="shared" si="0"/>
        <v>22.029040886511272</v>
      </c>
      <c r="X35" s="23">
        <f t="shared" si="0"/>
        <v>5.8109280138768433</v>
      </c>
      <c r="Y35" s="23">
        <f t="shared" si="0"/>
        <v>80.597014925373131</v>
      </c>
      <c r="Z35" s="23">
        <f t="shared" si="1"/>
        <v>346.92107545533389</v>
      </c>
      <c r="AA35" s="23">
        <f t="shared" si="2"/>
        <v>75</v>
      </c>
      <c r="AB35" s="24">
        <f t="shared" si="3"/>
        <v>5.9701492537313428</v>
      </c>
      <c r="AC35" s="28"/>
    </row>
    <row r="36" spans="1:29" s="17" customFormat="1" ht="30" customHeight="1">
      <c r="A36" s="30"/>
      <c r="B36" s="31"/>
      <c r="C36" s="3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9"/>
      <c r="T36" s="29"/>
      <c r="U36" s="29"/>
      <c r="V36" s="29"/>
      <c r="W36" s="21"/>
      <c r="X36" s="21"/>
      <c r="Y36" s="21"/>
      <c r="Z36" s="21"/>
      <c r="AA36" s="21"/>
      <c r="AB36" s="22"/>
      <c r="AC36" s="16"/>
    </row>
    <row r="37" spans="1:29" s="17" customFormat="1" ht="30" customHeight="1">
      <c r="A37" s="130" t="s">
        <v>53</v>
      </c>
      <c r="B37" s="131"/>
      <c r="C37" s="12">
        <v>209941</v>
      </c>
      <c r="D37" s="13">
        <v>29140</v>
      </c>
      <c r="E37" s="13">
        <v>1938</v>
      </c>
      <c r="F37" s="13">
        <v>1621</v>
      </c>
      <c r="G37" s="13">
        <v>531</v>
      </c>
      <c r="H37" s="13">
        <v>64</v>
      </c>
      <c r="I37" s="13">
        <v>35</v>
      </c>
      <c r="J37" s="13">
        <v>76</v>
      </c>
      <c r="K37" s="13">
        <v>0</v>
      </c>
      <c r="L37" s="13">
        <v>6</v>
      </c>
      <c r="M37" s="13">
        <v>117</v>
      </c>
      <c r="N37" s="13">
        <v>4</v>
      </c>
      <c r="O37" s="13">
        <v>681</v>
      </c>
      <c r="P37" s="13">
        <v>70</v>
      </c>
      <c r="Q37" s="13">
        <v>97</v>
      </c>
      <c r="R37" s="13">
        <v>3</v>
      </c>
      <c r="S37" s="13">
        <v>0</v>
      </c>
      <c r="T37" s="13">
        <v>102</v>
      </c>
      <c r="U37" s="13">
        <v>317</v>
      </c>
      <c r="V37" s="13">
        <v>38</v>
      </c>
      <c r="W37" s="14">
        <f t="shared" si="0"/>
        <v>13.88009012055768</v>
      </c>
      <c r="X37" s="14">
        <f t="shared" si="0"/>
        <v>6.6506520247083047</v>
      </c>
      <c r="Y37" s="14">
        <f t="shared" si="0"/>
        <v>83.64293085655315</v>
      </c>
      <c r="Z37" s="14">
        <f t="shared" si="1"/>
        <v>401.50995195607413</v>
      </c>
      <c r="AA37" s="14">
        <f t="shared" si="2"/>
        <v>64.957264957264954</v>
      </c>
      <c r="AB37" s="15">
        <f t="shared" si="3"/>
        <v>6.0371517027863781</v>
      </c>
      <c r="AC37" s="16"/>
    </row>
    <row r="38" spans="1:29" s="11" customFormat="1" ht="30" customHeight="1">
      <c r="A38" s="128" t="s">
        <v>54</v>
      </c>
      <c r="B38" s="129"/>
      <c r="C38" s="26">
        <v>169723</v>
      </c>
      <c r="D38" s="27">
        <v>20374</v>
      </c>
      <c r="E38" s="27">
        <v>1382</v>
      </c>
      <c r="F38" s="27">
        <v>1154</v>
      </c>
      <c r="G38" s="27">
        <v>374</v>
      </c>
      <c r="H38" s="27">
        <v>64</v>
      </c>
      <c r="I38" s="27">
        <v>25</v>
      </c>
      <c r="J38" s="27">
        <v>64</v>
      </c>
      <c r="K38" s="27">
        <v>0</v>
      </c>
      <c r="L38" s="27">
        <v>4</v>
      </c>
      <c r="M38" s="27">
        <v>93</v>
      </c>
      <c r="N38" s="27">
        <v>1</v>
      </c>
      <c r="O38" s="27">
        <v>469</v>
      </c>
      <c r="P38" s="27">
        <v>51</v>
      </c>
      <c r="Q38" s="27">
        <v>65</v>
      </c>
      <c r="R38" s="27">
        <v>1</v>
      </c>
      <c r="S38" s="27">
        <v>0</v>
      </c>
      <c r="T38" s="27">
        <v>68</v>
      </c>
      <c r="U38" s="27">
        <v>228</v>
      </c>
      <c r="V38" s="27">
        <v>32</v>
      </c>
      <c r="W38" s="23">
        <f t="shared" si="0"/>
        <v>12.004265774232131</v>
      </c>
      <c r="X38" s="23">
        <f t="shared" si="0"/>
        <v>6.7831550014724646</v>
      </c>
      <c r="Y38" s="23">
        <f t="shared" si="0"/>
        <v>83.502170767004344</v>
      </c>
      <c r="Z38" s="23">
        <f t="shared" si="1"/>
        <v>456.464120938451</v>
      </c>
      <c r="AA38" s="23">
        <f t="shared" si="2"/>
        <v>68.817204301075279</v>
      </c>
      <c r="AB38" s="24">
        <f t="shared" si="3"/>
        <v>6.7293777134587547</v>
      </c>
      <c r="AC38" s="28"/>
    </row>
    <row r="39" spans="1:29" s="11" customFormat="1" ht="30" customHeight="1">
      <c r="A39" s="128" t="s">
        <v>55</v>
      </c>
      <c r="B39" s="129"/>
      <c r="C39" s="26">
        <v>12557</v>
      </c>
      <c r="D39" s="27">
        <v>4247</v>
      </c>
      <c r="E39" s="27">
        <v>274</v>
      </c>
      <c r="F39" s="27">
        <v>229</v>
      </c>
      <c r="G39" s="27">
        <v>76</v>
      </c>
      <c r="H39" s="27">
        <v>0</v>
      </c>
      <c r="I39" s="27">
        <v>6</v>
      </c>
      <c r="J39" s="27">
        <v>8</v>
      </c>
      <c r="K39" s="27">
        <v>0</v>
      </c>
      <c r="L39" s="27">
        <v>2</v>
      </c>
      <c r="M39" s="27">
        <v>16</v>
      </c>
      <c r="N39" s="27">
        <v>1</v>
      </c>
      <c r="O39" s="27">
        <v>105</v>
      </c>
      <c r="P39" s="27">
        <v>10</v>
      </c>
      <c r="Q39" s="27">
        <v>20</v>
      </c>
      <c r="R39" s="27">
        <v>1</v>
      </c>
      <c r="S39" s="27">
        <v>0</v>
      </c>
      <c r="T39" s="27">
        <v>16</v>
      </c>
      <c r="U39" s="27">
        <v>45</v>
      </c>
      <c r="V39" s="27">
        <v>0</v>
      </c>
      <c r="W39" s="23">
        <f t="shared" si="0"/>
        <v>33.821772716413157</v>
      </c>
      <c r="X39" s="23">
        <f t="shared" si="0"/>
        <v>6.4516129032258061</v>
      </c>
      <c r="Y39" s="23">
        <f t="shared" si="0"/>
        <v>83.576642335766422</v>
      </c>
      <c r="Z39" s="23">
        <f t="shared" si="1"/>
        <v>376.73651989639745</v>
      </c>
      <c r="AA39" s="23">
        <f t="shared" si="2"/>
        <v>50</v>
      </c>
      <c r="AB39" s="24">
        <f t="shared" si="3"/>
        <v>5.8394160583941606</v>
      </c>
      <c r="AC39" s="28"/>
    </row>
    <row r="40" spans="1:29" s="11" customFormat="1" ht="30" customHeight="1">
      <c r="A40" s="128" t="s">
        <v>56</v>
      </c>
      <c r="B40" s="129"/>
      <c r="C40" s="26">
        <v>3321</v>
      </c>
      <c r="D40" s="27">
        <v>532</v>
      </c>
      <c r="E40" s="27">
        <v>54</v>
      </c>
      <c r="F40" s="27">
        <v>45</v>
      </c>
      <c r="G40" s="27">
        <v>12</v>
      </c>
      <c r="H40" s="27">
        <v>0</v>
      </c>
      <c r="I40" s="27">
        <v>0</v>
      </c>
      <c r="J40" s="27">
        <v>1</v>
      </c>
      <c r="K40" s="27">
        <v>0</v>
      </c>
      <c r="L40" s="27">
        <v>0</v>
      </c>
      <c r="M40" s="27">
        <v>1</v>
      </c>
      <c r="N40" s="27">
        <v>0</v>
      </c>
      <c r="O40" s="27">
        <v>18</v>
      </c>
      <c r="P40" s="27">
        <v>3</v>
      </c>
      <c r="Q40" s="27">
        <v>4</v>
      </c>
      <c r="R40" s="27">
        <v>1</v>
      </c>
      <c r="S40" s="27">
        <v>0</v>
      </c>
      <c r="T40" s="27">
        <v>8</v>
      </c>
      <c r="U40" s="27">
        <v>9</v>
      </c>
      <c r="V40" s="27">
        <v>3</v>
      </c>
      <c r="W40" s="23">
        <f t="shared" si="0"/>
        <v>16.019271303824148</v>
      </c>
      <c r="X40" s="23">
        <f t="shared" si="0"/>
        <v>10.150375939849624</v>
      </c>
      <c r="Y40" s="23">
        <f t="shared" si="0"/>
        <v>83.333333333333343</v>
      </c>
      <c r="Z40" s="23">
        <f t="shared" si="1"/>
        <v>187.96992481203006</v>
      </c>
      <c r="AA40" s="23">
        <f t="shared" si="2"/>
        <v>100</v>
      </c>
      <c r="AB40" s="24">
        <f t="shared" si="3"/>
        <v>1.8518518518518516</v>
      </c>
      <c r="AC40" s="28"/>
    </row>
    <row r="41" spans="1:29" s="11" customFormat="1" ht="30" customHeight="1">
      <c r="A41" s="128" t="s">
        <v>57</v>
      </c>
      <c r="B41" s="129"/>
      <c r="C41" s="26">
        <v>24340</v>
      </c>
      <c r="D41" s="27">
        <v>3987</v>
      </c>
      <c r="E41" s="27">
        <v>228</v>
      </c>
      <c r="F41" s="27">
        <v>193</v>
      </c>
      <c r="G41" s="27">
        <v>69</v>
      </c>
      <c r="H41" s="27">
        <v>0</v>
      </c>
      <c r="I41" s="27">
        <v>4</v>
      </c>
      <c r="J41" s="27">
        <v>3</v>
      </c>
      <c r="K41" s="27">
        <v>0</v>
      </c>
      <c r="L41" s="27">
        <v>0</v>
      </c>
      <c r="M41" s="27">
        <v>7</v>
      </c>
      <c r="N41" s="27">
        <v>2</v>
      </c>
      <c r="O41" s="27">
        <v>89</v>
      </c>
      <c r="P41" s="27">
        <v>6</v>
      </c>
      <c r="Q41" s="27">
        <v>8</v>
      </c>
      <c r="R41" s="27">
        <v>0</v>
      </c>
      <c r="S41" s="27">
        <v>0</v>
      </c>
      <c r="T41" s="27">
        <v>10</v>
      </c>
      <c r="U41" s="27">
        <v>35</v>
      </c>
      <c r="V41" s="27">
        <v>3</v>
      </c>
      <c r="W41" s="23">
        <f t="shared" si="0"/>
        <v>16.380443714050948</v>
      </c>
      <c r="X41" s="23">
        <f t="shared" si="0"/>
        <v>5.7185854025583147</v>
      </c>
      <c r="Y41" s="23">
        <f t="shared" si="0"/>
        <v>84.649122807017534</v>
      </c>
      <c r="Z41" s="23">
        <f t="shared" si="1"/>
        <v>175.57060446450964</v>
      </c>
      <c r="AA41" s="23">
        <f t="shared" si="2"/>
        <v>42.857142857142854</v>
      </c>
      <c r="AB41" s="24">
        <f t="shared" si="3"/>
        <v>3.070175438596491</v>
      </c>
      <c r="AC41" s="28"/>
    </row>
    <row r="42" spans="1:29" s="1" customFormat="1" ht="30" customHeight="1">
      <c r="D42" s="2" t="s">
        <v>58</v>
      </c>
    </row>
    <row r="43" spans="1:29" s="3" customFormat="1" ht="30" customHeight="1">
      <c r="A43" s="172" t="s">
        <v>1</v>
      </c>
      <c r="B43" s="172"/>
      <c r="AB43" s="4" t="s">
        <v>2</v>
      </c>
    </row>
    <row r="44" spans="1:29" s="3" customFormat="1" ht="43.5" customHeight="1">
      <c r="A44" s="173" t="s">
        <v>3</v>
      </c>
      <c r="B44" s="174"/>
      <c r="C44" s="150" t="s">
        <v>4</v>
      </c>
      <c r="D44" s="150" t="s">
        <v>5</v>
      </c>
      <c r="E44" s="150" t="s">
        <v>6</v>
      </c>
      <c r="F44" s="159" t="s">
        <v>7</v>
      </c>
      <c r="G44" s="153" t="s">
        <v>8</v>
      </c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3"/>
      <c r="U44" s="164" t="s">
        <v>9</v>
      </c>
      <c r="V44" s="164" t="s">
        <v>10</v>
      </c>
      <c r="W44" s="167" t="s">
        <v>11</v>
      </c>
      <c r="X44" s="147" t="s">
        <v>12</v>
      </c>
      <c r="Y44" s="147" t="s">
        <v>13</v>
      </c>
      <c r="Z44" s="147" t="s">
        <v>14</v>
      </c>
      <c r="AA44" s="147" t="s">
        <v>15</v>
      </c>
      <c r="AB44" s="147" t="s">
        <v>16</v>
      </c>
    </row>
    <row r="45" spans="1:29" s="3" customFormat="1" ht="43.5" customHeight="1">
      <c r="A45" s="175"/>
      <c r="B45" s="176"/>
      <c r="C45" s="151"/>
      <c r="D45" s="151"/>
      <c r="E45" s="179"/>
      <c r="F45" s="160"/>
      <c r="G45" s="150" t="s">
        <v>17</v>
      </c>
      <c r="H45" s="153" t="s">
        <v>18</v>
      </c>
      <c r="I45" s="154"/>
      <c r="J45" s="154"/>
      <c r="K45" s="154"/>
      <c r="L45" s="154"/>
      <c r="M45" s="155"/>
      <c r="N45" s="150" t="s">
        <v>19</v>
      </c>
      <c r="O45" s="150" t="s">
        <v>20</v>
      </c>
      <c r="P45" s="156" t="s">
        <v>21</v>
      </c>
      <c r="Q45" s="150" t="s">
        <v>22</v>
      </c>
      <c r="R45" s="150" t="s">
        <v>23</v>
      </c>
      <c r="S45" s="150" t="s">
        <v>24</v>
      </c>
      <c r="T45" s="150" t="s">
        <v>25</v>
      </c>
      <c r="U45" s="160"/>
      <c r="V45" s="160"/>
      <c r="W45" s="168"/>
      <c r="X45" s="148"/>
      <c r="Y45" s="148"/>
      <c r="Z45" s="148"/>
      <c r="AA45" s="148"/>
      <c r="AB45" s="148"/>
    </row>
    <row r="46" spans="1:29" s="3" customFormat="1" ht="43.5" customHeight="1">
      <c r="A46" s="175"/>
      <c r="B46" s="176"/>
      <c r="C46" s="151"/>
      <c r="D46" s="151"/>
      <c r="E46" s="179"/>
      <c r="F46" s="160"/>
      <c r="G46" s="151"/>
      <c r="H46" s="144" t="s">
        <v>26</v>
      </c>
      <c r="I46" s="132" t="s">
        <v>27</v>
      </c>
      <c r="J46" s="135" t="s">
        <v>28</v>
      </c>
      <c r="K46" s="5"/>
      <c r="L46" s="138" t="s">
        <v>29</v>
      </c>
      <c r="M46" s="141" t="s">
        <v>30</v>
      </c>
      <c r="N46" s="151"/>
      <c r="O46" s="151"/>
      <c r="P46" s="157"/>
      <c r="Q46" s="151"/>
      <c r="R46" s="151"/>
      <c r="S46" s="151"/>
      <c r="T46" s="151"/>
      <c r="U46" s="160"/>
      <c r="V46" s="160"/>
      <c r="W46" s="168"/>
      <c r="X46" s="148"/>
      <c r="Y46" s="148"/>
      <c r="Z46" s="148"/>
      <c r="AA46" s="148"/>
      <c r="AB46" s="148"/>
    </row>
    <row r="47" spans="1:29" s="3" customFormat="1" ht="43.5" customHeight="1">
      <c r="A47" s="175"/>
      <c r="B47" s="176"/>
      <c r="C47" s="151"/>
      <c r="D47" s="151"/>
      <c r="E47" s="179"/>
      <c r="F47" s="160"/>
      <c r="G47" s="151"/>
      <c r="H47" s="170"/>
      <c r="I47" s="133"/>
      <c r="J47" s="136"/>
      <c r="K47" s="144" t="s">
        <v>31</v>
      </c>
      <c r="L47" s="139"/>
      <c r="M47" s="142"/>
      <c r="N47" s="151"/>
      <c r="O47" s="151"/>
      <c r="P47" s="157"/>
      <c r="Q47" s="151"/>
      <c r="R47" s="151"/>
      <c r="S47" s="151"/>
      <c r="T47" s="151"/>
      <c r="U47" s="165"/>
      <c r="V47" s="165"/>
      <c r="W47" s="168"/>
      <c r="X47" s="148"/>
      <c r="Y47" s="148"/>
      <c r="Z47" s="148"/>
      <c r="AA47" s="148"/>
      <c r="AB47" s="148"/>
    </row>
    <row r="48" spans="1:29" s="3" customFormat="1" ht="43.5" customHeight="1">
      <c r="A48" s="175"/>
      <c r="B48" s="176"/>
      <c r="C48" s="151"/>
      <c r="D48" s="151"/>
      <c r="E48" s="179"/>
      <c r="F48" s="160"/>
      <c r="G48" s="151"/>
      <c r="H48" s="170"/>
      <c r="I48" s="133"/>
      <c r="J48" s="136"/>
      <c r="K48" s="145"/>
      <c r="L48" s="139"/>
      <c r="M48" s="142"/>
      <c r="N48" s="151"/>
      <c r="O48" s="151"/>
      <c r="P48" s="157"/>
      <c r="Q48" s="151"/>
      <c r="R48" s="151"/>
      <c r="S48" s="151"/>
      <c r="T48" s="151"/>
      <c r="U48" s="165"/>
      <c r="V48" s="165"/>
      <c r="W48" s="168"/>
      <c r="X48" s="148"/>
      <c r="Y48" s="148"/>
      <c r="Z48" s="148"/>
      <c r="AA48" s="148"/>
      <c r="AB48" s="148"/>
    </row>
    <row r="49" spans="1:29" s="3" customFormat="1" ht="43.5" customHeight="1">
      <c r="A49" s="177"/>
      <c r="B49" s="178"/>
      <c r="C49" s="152"/>
      <c r="D49" s="152"/>
      <c r="E49" s="180"/>
      <c r="F49" s="161"/>
      <c r="G49" s="152"/>
      <c r="H49" s="171"/>
      <c r="I49" s="134"/>
      <c r="J49" s="137"/>
      <c r="K49" s="146"/>
      <c r="L49" s="140"/>
      <c r="M49" s="143"/>
      <c r="N49" s="152"/>
      <c r="O49" s="152"/>
      <c r="P49" s="158"/>
      <c r="Q49" s="152"/>
      <c r="R49" s="152"/>
      <c r="S49" s="152"/>
      <c r="T49" s="152"/>
      <c r="U49" s="166"/>
      <c r="V49" s="166"/>
      <c r="W49" s="169"/>
      <c r="X49" s="149"/>
      <c r="Y49" s="149"/>
      <c r="Z49" s="149"/>
      <c r="AA49" s="149"/>
      <c r="AB49" s="149"/>
    </row>
    <row r="50" spans="1:29" s="17" customFormat="1" ht="30" customHeight="1">
      <c r="A50" s="33"/>
      <c r="B50" s="34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7"/>
      <c r="T50" s="37"/>
      <c r="U50" s="37"/>
      <c r="V50" s="37"/>
      <c r="W50" s="38"/>
      <c r="X50" s="38"/>
      <c r="Y50" s="38"/>
      <c r="Z50" s="38"/>
      <c r="AA50" s="38"/>
      <c r="AB50" s="39"/>
      <c r="AC50" s="16"/>
    </row>
    <row r="51" spans="1:29" s="17" customFormat="1" ht="30" customHeight="1">
      <c r="A51" s="130" t="s">
        <v>59</v>
      </c>
      <c r="B51" s="131"/>
      <c r="C51" s="12">
        <v>10901</v>
      </c>
      <c r="D51" s="13">
        <v>5141</v>
      </c>
      <c r="E51" s="13">
        <v>295</v>
      </c>
      <c r="F51" s="13">
        <v>268</v>
      </c>
      <c r="G51" s="13">
        <v>94</v>
      </c>
      <c r="H51" s="13">
        <v>0</v>
      </c>
      <c r="I51" s="13">
        <v>3</v>
      </c>
      <c r="J51" s="13">
        <v>7</v>
      </c>
      <c r="K51" s="13">
        <v>0</v>
      </c>
      <c r="L51" s="13">
        <v>1</v>
      </c>
      <c r="M51" s="13">
        <v>11</v>
      </c>
      <c r="N51" s="13">
        <v>1</v>
      </c>
      <c r="O51" s="13">
        <v>113</v>
      </c>
      <c r="P51" s="13">
        <v>15</v>
      </c>
      <c r="Q51" s="13">
        <v>25</v>
      </c>
      <c r="R51" s="13">
        <v>1</v>
      </c>
      <c r="S51" s="13">
        <v>0</v>
      </c>
      <c r="T51" s="13">
        <v>17</v>
      </c>
      <c r="U51" s="13">
        <v>27</v>
      </c>
      <c r="V51" s="13">
        <v>0</v>
      </c>
      <c r="W51" s="14">
        <f t="shared" si="0"/>
        <v>47.160810934776627</v>
      </c>
      <c r="X51" s="14">
        <f t="shared" si="0"/>
        <v>5.7381832328340794</v>
      </c>
      <c r="Y51" s="14">
        <f t="shared" si="0"/>
        <v>90.847457627118644</v>
      </c>
      <c r="Z51" s="14">
        <f t="shared" si="1"/>
        <v>213.96615444466056</v>
      </c>
      <c r="AA51" s="14">
        <f t="shared" si="2"/>
        <v>63.636363636363633</v>
      </c>
      <c r="AB51" s="15">
        <f t="shared" si="3"/>
        <v>3.7288135593220342</v>
      </c>
      <c r="AC51" s="16"/>
    </row>
    <row r="52" spans="1:29" s="11" customFormat="1" ht="30" customHeight="1">
      <c r="A52" s="128" t="s">
        <v>60</v>
      </c>
      <c r="B52" s="129"/>
      <c r="C52" s="26">
        <v>10901</v>
      </c>
      <c r="D52" s="27">
        <v>5141</v>
      </c>
      <c r="E52" s="27">
        <v>295</v>
      </c>
      <c r="F52" s="27">
        <v>268</v>
      </c>
      <c r="G52" s="27">
        <v>94</v>
      </c>
      <c r="H52" s="27">
        <v>0</v>
      </c>
      <c r="I52" s="27">
        <v>3</v>
      </c>
      <c r="J52" s="27">
        <v>7</v>
      </c>
      <c r="K52" s="27">
        <v>0</v>
      </c>
      <c r="L52" s="27">
        <v>1</v>
      </c>
      <c r="M52" s="27">
        <v>11</v>
      </c>
      <c r="N52" s="27">
        <v>1</v>
      </c>
      <c r="O52" s="27">
        <v>113</v>
      </c>
      <c r="P52" s="27">
        <v>15</v>
      </c>
      <c r="Q52" s="27">
        <v>25</v>
      </c>
      <c r="R52" s="27">
        <v>1</v>
      </c>
      <c r="S52" s="27">
        <v>0</v>
      </c>
      <c r="T52" s="27">
        <v>17</v>
      </c>
      <c r="U52" s="27">
        <v>27</v>
      </c>
      <c r="V52" s="27">
        <v>0</v>
      </c>
      <c r="W52" s="23">
        <f t="shared" si="0"/>
        <v>47.160810934776627</v>
      </c>
      <c r="X52" s="23">
        <f t="shared" si="0"/>
        <v>5.7381832328340794</v>
      </c>
      <c r="Y52" s="23">
        <f t="shared" si="0"/>
        <v>90.847457627118644</v>
      </c>
      <c r="Z52" s="23">
        <f t="shared" si="1"/>
        <v>213.96615444466056</v>
      </c>
      <c r="AA52" s="23">
        <f t="shared" si="2"/>
        <v>63.636363636363633</v>
      </c>
      <c r="AB52" s="24">
        <f t="shared" si="3"/>
        <v>3.7288135593220342</v>
      </c>
      <c r="AC52" s="28"/>
    </row>
    <row r="53" spans="1:29" s="17" customFormat="1" ht="30" customHeight="1">
      <c r="A53" s="30"/>
      <c r="B53" s="31"/>
      <c r="C53" s="3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9"/>
      <c r="T53" s="29"/>
      <c r="U53" s="29"/>
      <c r="V53" s="29"/>
      <c r="W53" s="21"/>
      <c r="X53" s="21"/>
      <c r="Y53" s="21"/>
      <c r="Z53" s="21"/>
      <c r="AA53" s="21"/>
      <c r="AB53" s="22"/>
      <c r="AC53" s="16"/>
    </row>
    <row r="54" spans="1:29" s="17" customFormat="1" ht="30" customHeight="1">
      <c r="A54" s="130" t="s">
        <v>61</v>
      </c>
      <c r="B54" s="131"/>
      <c r="C54" s="12">
        <v>41953</v>
      </c>
      <c r="D54" s="13">
        <v>7714</v>
      </c>
      <c r="E54" s="13">
        <v>498</v>
      </c>
      <c r="F54" s="13">
        <v>389</v>
      </c>
      <c r="G54" s="13">
        <v>131</v>
      </c>
      <c r="H54" s="13">
        <v>0</v>
      </c>
      <c r="I54" s="13">
        <v>9</v>
      </c>
      <c r="J54" s="13">
        <v>8</v>
      </c>
      <c r="K54" s="13">
        <v>0</v>
      </c>
      <c r="L54" s="13">
        <v>0</v>
      </c>
      <c r="M54" s="13">
        <v>17</v>
      </c>
      <c r="N54" s="13">
        <v>2</v>
      </c>
      <c r="O54" s="13">
        <v>155</v>
      </c>
      <c r="P54" s="13">
        <v>59</v>
      </c>
      <c r="Q54" s="13">
        <v>47</v>
      </c>
      <c r="R54" s="13">
        <v>4</v>
      </c>
      <c r="S54" s="13">
        <v>1</v>
      </c>
      <c r="T54" s="13">
        <v>15</v>
      </c>
      <c r="U54" s="13">
        <v>109</v>
      </c>
      <c r="V54" s="13">
        <v>1</v>
      </c>
      <c r="W54" s="14">
        <f t="shared" si="0"/>
        <v>18.387242867017854</v>
      </c>
      <c r="X54" s="14">
        <f t="shared" si="0"/>
        <v>6.4557946590614463</v>
      </c>
      <c r="Y54" s="14">
        <f t="shared" si="0"/>
        <v>78.112449799196796</v>
      </c>
      <c r="Z54" s="14">
        <f t="shared" si="1"/>
        <v>220.37853253824218</v>
      </c>
      <c r="AA54" s="14">
        <f t="shared" si="2"/>
        <v>47.058823529411761</v>
      </c>
      <c r="AB54" s="15">
        <f t="shared" si="3"/>
        <v>3.4136546184738958</v>
      </c>
      <c r="AC54" s="16"/>
    </row>
    <row r="55" spans="1:29" s="11" customFormat="1" ht="30" customHeight="1">
      <c r="A55" s="128" t="s">
        <v>62</v>
      </c>
      <c r="B55" s="129"/>
      <c r="C55" s="26">
        <v>36373</v>
      </c>
      <c r="D55" s="27">
        <v>6857</v>
      </c>
      <c r="E55" s="27">
        <v>451</v>
      </c>
      <c r="F55" s="27">
        <v>351</v>
      </c>
      <c r="G55" s="27">
        <v>125</v>
      </c>
      <c r="H55" s="27">
        <v>0</v>
      </c>
      <c r="I55" s="27">
        <v>9</v>
      </c>
      <c r="J55" s="27">
        <v>8</v>
      </c>
      <c r="K55" s="27">
        <v>0</v>
      </c>
      <c r="L55" s="27">
        <v>0</v>
      </c>
      <c r="M55" s="27">
        <v>17</v>
      </c>
      <c r="N55" s="27">
        <v>0</v>
      </c>
      <c r="O55" s="27">
        <v>133</v>
      </c>
      <c r="P55" s="27">
        <v>54</v>
      </c>
      <c r="Q55" s="27">
        <v>41</v>
      </c>
      <c r="R55" s="27">
        <v>4</v>
      </c>
      <c r="S55" s="27">
        <v>1</v>
      </c>
      <c r="T55" s="27">
        <v>7</v>
      </c>
      <c r="U55" s="27">
        <v>100</v>
      </c>
      <c r="V55" s="27">
        <v>0</v>
      </c>
      <c r="W55" s="23">
        <f t="shared" si="0"/>
        <v>18.851895636873508</v>
      </c>
      <c r="X55" s="23">
        <f t="shared" si="0"/>
        <v>6.577220358757474</v>
      </c>
      <c r="Y55" s="23">
        <f t="shared" si="0"/>
        <v>77.827050997782706</v>
      </c>
      <c r="Z55" s="23">
        <f t="shared" si="1"/>
        <v>247.92183170482718</v>
      </c>
      <c r="AA55" s="23">
        <f t="shared" si="2"/>
        <v>47.058823529411761</v>
      </c>
      <c r="AB55" s="24">
        <f t="shared" si="3"/>
        <v>3.7694013303769403</v>
      </c>
      <c r="AC55" s="28"/>
    </row>
    <row r="56" spans="1:29" s="11" customFormat="1" ht="30" customHeight="1">
      <c r="A56" s="128" t="s">
        <v>63</v>
      </c>
      <c r="B56" s="129"/>
      <c r="C56" s="26">
        <v>5580</v>
      </c>
      <c r="D56" s="27">
        <v>857</v>
      </c>
      <c r="E56" s="27">
        <v>47</v>
      </c>
      <c r="F56" s="27">
        <v>38</v>
      </c>
      <c r="G56" s="27">
        <v>6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2</v>
      </c>
      <c r="O56" s="27">
        <v>22</v>
      </c>
      <c r="P56" s="27">
        <v>5</v>
      </c>
      <c r="Q56" s="27">
        <v>6</v>
      </c>
      <c r="R56" s="27">
        <v>0</v>
      </c>
      <c r="S56" s="27">
        <v>0</v>
      </c>
      <c r="T56" s="27">
        <v>8</v>
      </c>
      <c r="U56" s="27">
        <v>9</v>
      </c>
      <c r="V56" s="27">
        <v>1</v>
      </c>
      <c r="W56" s="23">
        <f t="shared" si="0"/>
        <v>15.358422939068101</v>
      </c>
      <c r="X56" s="23">
        <f t="shared" si="0"/>
        <v>5.4842473745624272</v>
      </c>
      <c r="Y56" s="23">
        <f t="shared" si="0"/>
        <v>80.851063829787222</v>
      </c>
      <c r="Z56" s="23">
        <f t="shared" si="1"/>
        <v>0</v>
      </c>
      <c r="AA56" s="40" t="s">
        <v>64</v>
      </c>
      <c r="AB56" s="24">
        <f t="shared" si="3"/>
        <v>0</v>
      </c>
      <c r="AC56" s="28"/>
    </row>
    <row r="57" spans="1:29" s="17" customFormat="1" ht="30" customHeight="1">
      <c r="A57" s="30"/>
      <c r="B57" s="31"/>
      <c r="C57" s="32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9"/>
      <c r="T57" s="29"/>
      <c r="U57" s="29"/>
      <c r="V57" s="29"/>
      <c r="W57" s="21"/>
      <c r="X57" s="21"/>
      <c r="Y57" s="21"/>
      <c r="Z57" s="21"/>
      <c r="AA57" s="21"/>
      <c r="AB57" s="22"/>
      <c r="AC57" s="16"/>
    </row>
    <row r="58" spans="1:29" s="17" customFormat="1" ht="30" customHeight="1">
      <c r="A58" s="130" t="s">
        <v>65</v>
      </c>
      <c r="B58" s="131"/>
      <c r="C58" s="12">
        <v>42273</v>
      </c>
      <c r="D58" s="13">
        <v>8357</v>
      </c>
      <c r="E58" s="13">
        <v>505</v>
      </c>
      <c r="F58" s="13">
        <v>423</v>
      </c>
      <c r="G58" s="13">
        <v>133</v>
      </c>
      <c r="H58" s="13">
        <v>0</v>
      </c>
      <c r="I58" s="13">
        <v>6</v>
      </c>
      <c r="J58" s="13">
        <v>11</v>
      </c>
      <c r="K58" s="13">
        <v>0</v>
      </c>
      <c r="L58" s="13">
        <v>3</v>
      </c>
      <c r="M58" s="13">
        <v>20</v>
      </c>
      <c r="N58" s="13">
        <v>2</v>
      </c>
      <c r="O58" s="13">
        <v>171</v>
      </c>
      <c r="P58" s="13">
        <v>44</v>
      </c>
      <c r="Q58" s="13">
        <v>40</v>
      </c>
      <c r="R58" s="13">
        <v>1</v>
      </c>
      <c r="S58" s="13">
        <v>0</v>
      </c>
      <c r="T58" s="13">
        <v>30</v>
      </c>
      <c r="U58" s="13">
        <v>82</v>
      </c>
      <c r="V58" s="13">
        <v>3</v>
      </c>
      <c r="W58" s="14">
        <f t="shared" si="0"/>
        <v>19.769119769119769</v>
      </c>
      <c r="X58" s="14">
        <f t="shared" si="0"/>
        <v>6.0428383391169076</v>
      </c>
      <c r="Y58" s="14">
        <f t="shared" si="0"/>
        <v>83.762376237623755</v>
      </c>
      <c r="Z58" s="14">
        <f t="shared" si="1"/>
        <v>239.32033026205576</v>
      </c>
      <c r="AA58" s="14">
        <f t="shared" si="2"/>
        <v>55.000000000000007</v>
      </c>
      <c r="AB58" s="15">
        <f t="shared" si="3"/>
        <v>3.9603960396039604</v>
      </c>
      <c r="AC58" s="16"/>
    </row>
    <row r="59" spans="1:29" s="11" customFormat="1" ht="30" customHeight="1">
      <c r="A59" s="128" t="s">
        <v>66</v>
      </c>
      <c r="B59" s="129"/>
      <c r="C59" s="26">
        <v>37731</v>
      </c>
      <c r="D59" s="27">
        <v>7081</v>
      </c>
      <c r="E59" s="27">
        <v>411</v>
      </c>
      <c r="F59" s="27">
        <v>345</v>
      </c>
      <c r="G59" s="27">
        <v>118</v>
      </c>
      <c r="H59" s="27">
        <v>0</v>
      </c>
      <c r="I59" s="27">
        <v>4</v>
      </c>
      <c r="J59" s="27">
        <v>8</v>
      </c>
      <c r="K59" s="27">
        <v>0</v>
      </c>
      <c r="L59" s="27">
        <v>1</v>
      </c>
      <c r="M59" s="27">
        <v>13</v>
      </c>
      <c r="N59" s="27">
        <v>2</v>
      </c>
      <c r="O59" s="27">
        <v>145</v>
      </c>
      <c r="P59" s="27">
        <v>31</v>
      </c>
      <c r="Q59" s="27">
        <v>29</v>
      </c>
      <c r="R59" s="27">
        <v>1</v>
      </c>
      <c r="S59" s="27">
        <v>0</v>
      </c>
      <c r="T59" s="27">
        <v>25</v>
      </c>
      <c r="U59" s="27">
        <v>66</v>
      </c>
      <c r="V59" s="27">
        <v>0</v>
      </c>
      <c r="W59" s="23">
        <f t="shared" si="0"/>
        <v>18.76706156741141</v>
      </c>
      <c r="X59" s="23">
        <f t="shared" si="0"/>
        <v>5.8042649343313091</v>
      </c>
      <c r="Y59" s="23">
        <f t="shared" si="0"/>
        <v>83.941605839416056</v>
      </c>
      <c r="Z59" s="23">
        <f t="shared" si="1"/>
        <v>183.58988843383702</v>
      </c>
      <c r="AA59" s="23">
        <f t="shared" si="2"/>
        <v>61.53846153846154</v>
      </c>
      <c r="AB59" s="24">
        <f t="shared" si="3"/>
        <v>3.1630170316301705</v>
      </c>
      <c r="AC59" s="28"/>
    </row>
    <row r="60" spans="1:29" s="11" customFormat="1" ht="30" customHeight="1">
      <c r="A60" s="128" t="s">
        <v>67</v>
      </c>
      <c r="B60" s="129"/>
      <c r="C60" s="26">
        <v>4542</v>
      </c>
      <c r="D60" s="27">
        <v>1276</v>
      </c>
      <c r="E60" s="27">
        <v>94</v>
      </c>
      <c r="F60" s="27">
        <v>78</v>
      </c>
      <c r="G60" s="27">
        <v>15</v>
      </c>
      <c r="H60" s="27">
        <v>0</v>
      </c>
      <c r="I60" s="27">
        <v>2</v>
      </c>
      <c r="J60" s="27">
        <v>3</v>
      </c>
      <c r="K60" s="27">
        <v>0</v>
      </c>
      <c r="L60" s="27">
        <v>2</v>
      </c>
      <c r="M60" s="27">
        <v>7</v>
      </c>
      <c r="N60" s="27">
        <v>0</v>
      </c>
      <c r="O60" s="27">
        <v>26</v>
      </c>
      <c r="P60" s="27">
        <v>13</v>
      </c>
      <c r="Q60" s="27">
        <v>11</v>
      </c>
      <c r="R60" s="27">
        <v>0</v>
      </c>
      <c r="S60" s="27">
        <v>0</v>
      </c>
      <c r="T60" s="27">
        <v>5</v>
      </c>
      <c r="U60" s="27">
        <v>16</v>
      </c>
      <c r="V60" s="27">
        <v>3</v>
      </c>
      <c r="W60" s="23">
        <f t="shared" si="0"/>
        <v>28.093350946719507</v>
      </c>
      <c r="X60" s="23">
        <f t="shared" si="0"/>
        <v>7.3667711598746077</v>
      </c>
      <c r="Y60" s="23">
        <f t="shared" si="0"/>
        <v>82.978723404255319</v>
      </c>
      <c r="Z60" s="23">
        <f t="shared" si="1"/>
        <v>548.58934169278996</v>
      </c>
      <c r="AA60" s="23">
        <f t="shared" si="2"/>
        <v>42.857142857142854</v>
      </c>
      <c r="AB60" s="24">
        <f t="shared" si="3"/>
        <v>7.4468085106382977</v>
      </c>
      <c r="AC60" s="28"/>
    </row>
    <row r="61" spans="1:29" s="17" customFormat="1" ht="30" customHeight="1">
      <c r="A61" s="30"/>
      <c r="B61" s="31"/>
      <c r="C61" s="32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9"/>
      <c r="T61" s="29"/>
      <c r="U61" s="29"/>
      <c r="V61" s="29"/>
      <c r="W61" s="21"/>
      <c r="X61" s="21"/>
      <c r="Y61" s="21"/>
      <c r="Z61" s="21"/>
      <c r="AA61" s="21"/>
      <c r="AB61" s="22"/>
      <c r="AC61" s="16"/>
    </row>
    <row r="62" spans="1:29" s="17" customFormat="1" ht="30" customHeight="1">
      <c r="A62" s="130" t="s">
        <v>68</v>
      </c>
      <c r="B62" s="131"/>
      <c r="C62" s="12">
        <v>57506</v>
      </c>
      <c r="D62" s="13">
        <v>7594</v>
      </c>
      <c r="E62" s="13">
        <v>509</v>
      </c>
      <c r="F62" s="13">
        <v>462</v>
      </c>
      <c r="G62" s="13">
        <v>180</v>
      </c>
      <c r="H62" s="13">
        <v>0</v>
      </c>
      <c r="I62" s="13">
        <v>6</v>
      </c>
      <c r="J62" s="13">
        <v>18</v>
      </c>
      <c r="K62" s="13">
        <v>0</v>
      </c>
      <c r="L62" s="13">
        <v>2</v>
      </c>
      <c r="M62" s="13">
        <v>26</v>
      </c>
      <c r="N62" s="13">
        <v>0</v>
      </c>
      <c r="O62" s="13">
        <v>191</v>
      </c>
      <c r="P62" s="13">
        <v>14</v>
      </c>
      <c r="Q62" s="13">
        <v>19</v>
      </c>
      <c r="R62" s="13">
        <v>1</v>
      </c>
      <c r="S62" s="13">
        <v>0</v>
      </c>
      <c r="T62" s="13">
        <v>31</v>
      </c>
      <c r="U62" s="13">
        <v>47</v>
      </c>
      <c r="V62" s="13">
        <v>9</v>
      </c>
      <c r="W62" s="14">
        <f t="shared" si="0"/>
        <v>13.205578548325391</v>
      </c>
      <c r="X62" s="14">
        <f t="shared" si="0"/>
        <v>6.7026599947326835</v>
      </c>
      <c r="Y62" s="14">
        <f t="shared" si="0"/>
        <v>90.766208251473472</v>
      </c>
      <c r="Z62" s="14">
        <f t="shared" si="1"/>
        <v>342.37555965235708</v>
      </c>
      <c r="AA62" s="14">
        <f t="shared" si="2"/>
        <v>69.230769230769226</v>
      </c>
      <c r="AB62" s="15">
        <f t="shared" si="3"/>
        <v>5.1080550098231825</v>
      </c>
      <c r="AC62" s="16"/>
    </row>
    <row r="63" spans="1:29" s="11" customFormat="1" ht="30" customHeight="1">
      <c r="A63" s="128" t="s">
        <v>69</v>
      </c>
      <c r="B63" s="129"/>
      <c r="C63" s="26">
        <v>56208</v>
      </c>
      <c r="D63" s="27">
        <v>7210</v>
      </c>
      <c r="E63" s="27">
        <v>482</v>
      </c>
      <c r="F63" s="27">
        <v>437</v>
      </c>
      <c r="G63" s="27">
        <v>174</v>
      </c>
      <c r="H63" s="27">
        <v>0</v>
      </c>
      <c r="I63" s="27">
        <v>6</v>
      </c>
      <c r="J63" s="27">
        <v>18</v>
      </c>
      <c r="K63" s="27">
        <v>0</v>
      </c>
      <c r="L63" s="27">
        <v>2</v>
      </c>
      <c r="M63" s="27">
        <v>26</v>
      </c>
      <c r="N63" s="27">
        <v>0</v>
      </c>
      <c r="O63" s="27">
        <v>176</v>
      </c>
      <c r="P63" s="27">
        <v>14</v>
      </c>
      <c r="Q63" s="27">
        <v>16</v>
      </c>
      <c r="R63" s="27">
        <v>1</v>
      </c>
      <c r="S63" s="27">
        <v>0</v>
      </c>
      <c r="T63" s="27">
        <v>29</v>
      </c>
      <c r="U63" s="27">
        <v>45</v>
      </c>
      <c r="V63" s="27">
        <v>9</v>
      </c>
      <c r="W63" s="23">
        <f t="shared" si="0"/>
        <v>12.827355536578422</v>
      </c>
      <c r="X63" s="23">
        <f t="shared" si="0"/>
        <v>6.685159500693481</v>
      </c>
      <c r="Y63" s="23">
        <f t="shared" si="0"/>
        <v>90.663900414937757</v>
      </c>
      <c r="Z63" s="23">
        <f t="shared" si="1"/>
        <v>360.61026352288485</v>
      </c>
      <c r="AA63" s="23">
        <f t="shared" si="2"/>
        <v>69.230769230769226</v>
      </c>
      <c r="AB63" s="24">
        <f t="shared" si="3"/>
        <v>5.394190871369295</v>
      </c>
      <c r="AC63" s="28"/>
    </row>
    <row r="64" spans="1:29" s="11" customFormat="1" ht="30" customHeight="1">
      <c r="A64" s="128" t="s">
        <v>70</v>
      </c>
      <c r="B64" s="129"/>
      <c r="C64" s="26">
        <v>1298</v>
      </c>
      <c r="D64" s="27">
        <v>384</v>
      </c>
      <c r="E64" s="27">
        <v>27</v>
      </c>
      <c r="F64" s="27">
        <v>25</v>
      </c>
      <c r="G64" s="27">
        <v>6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15</v>
      </c>
      <c r="P64" s="27">
        <v>0</v>
      </c>
      <c r="Q64" s="27">
        <v>3</v>
      </c>
      <c r="R64" s="27">
        <v>0</v>
      </c>
      <c r="S64" s="27">
        <v>0</v>
      </c>
      <c r="T64" s="27">
        <v>2</v>
      </c>
      <c r="U64" s="27">
        <v>2</v>
      </c>
      <c r="V64" s="27">
        <v>0</v>
      </c>
      <c r="W64" s="23">
        <f t="shared" si="0"/>
        <v>29.583975346687215</v>
      </c>
      <c r="X64" s="23">
        <f t="shared" si="0"/>
        <v>7.03125</v>
      </c>
      <c r="Y64" s="23">
        <f t="shared" si="0"/>
        <v>92.592592592592595</v>
      </c>
      <c r="Z64" s="23">
        <f t="shared" si="1"/>
        <v>0</v>
      </c>
      <c r="AA64" s="40" t="s">
        <v>113</v>
      </c>
      <c r="AB64" s="24">
        <f t="shared" si="3"/>
        <v>0</v>
      </c>
      <c r="AC64" s="28"/>
    </row>
    <row r="65" spans="1:29" s="17" customFormat="1" ht="30" customHeight="1">
      <c r="A65" s="30"/>
      <c r="B65" s="31"/>
      <c r="C65" s="32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9"/>
      <c r="T65" s="29"/>
      <c r="U65" s="29"/>
      <c r="V65" s="29"/>
      <c r="W65" s="21"/>
      <c r="X65" s="21"/>
      <c r="Y65" s="21"/>
      <c r="Z65" s="21"/>
      <c r="AA65" s="21"/>
      <c r="AB65" s="22"/>
      <c r="AC65" s="16"/>
    </row>
    <row r="66" spans="1:29" s="17" customFormat="1" ht="30" customHeight="1">
      <c r="A66" s="130" t="s">
        <v>71</v>
      </c>
      <c r="B66" s="131"/>
      <c r="C66" s="12">
        <v>145580</v>
      </c>
      <c r="D66" s="13">
        <v>17959</v>
      </c>
      <c r="E66" s="13">
        <v>918</v>
      </c>
      <c r="F66" s="13">
        <v>715</v>
      </c>
      <c r="G66" s="13">
        <v>226</v>
      </c>
      <c r="H66" s="13">
        <v>0</v>
      </c>
      <c r="I66" s="13">
        <v>10</v>
      </c>
      <c r="J66" s="13">
        <v>27</v>
      </c>
      <c r="K66" s="13">
        <v>0</v>
      </c>
      <c r="L66" s="13">
        <v>2</v>
      </c>
      <c r="M66" s="13">
        <v>39</v>
      </c>
      <c r="N66" s="13">
        <v>4</v>
      </c>
      <c r="O66" s="13">
        <v>284</v>
      </c>
      <c r="P66" s="13">
        <v>51</v>
      </c>
      <c r="Q66" s="13">
        <v>79</v>
      </c>
      <c r="R66" s="13">
        <v>2</v>
      </c>
      <c r="S66" s="13">
        <v>0</v>
      </c>
      <c r="T66" s="13">
        <v>63</v>
      </c>
      <c r="U66" s="13">
        <v>203</v>
      </c>
      <c r="V66" s="13">
        <v>21</v>
      </c>
      <c r="W66" s="14">
        <f t="shared" si="0"/>
        <v>12.336172551174613</v>
      </c>
      <c r="X66" s="14">
        <f t="shared" si="0"/>
        <v>5.1116431872598698</v>
      </c>
      <c r="Y66" s="14">
        <f t="shared" si="0"/>
        <v>77.886710239651407</v>
      </c>
      <c r="Z66" s="14">
        <f t="shared" si="1"/>
        <v>217.16131187705332</v>
      </c>
      <c r="AA66" s="14">
        <f t="shared" si="2"/>
        <v>69.230769230769226</v>
      </c>
      <c r="AB66" s="15">
        <f t="shared" si="3"/>
        <v>4.2483660130718954</v>
      </c>
      <c r="AC66" s="16"/>
    </row>
    <row r="67" spans="1:29" s="11" customFormat="1" ht="30" customHeight="1">
      <c r="A67" s="128" t="s">
        <v>72</v>
      </c>
      <c r="B67" s="129"/>
      <c r="C67" s="26">
        <v>123060</v>
      </c>
      <c r="D67" s="27">
        <v>14942</v>
      </c>
      <c r="E67" s="27">
        <v>786</v>
      </c>
      <c r="F67" s="27">
        <v>607</v>
      </c>
      <c r="G67" s="27">
        <v>188</v>
      </c>
      <c r="H67" s="27">
        <v>0</v>
      </c>
      <c r="I67" s="27">
        <v>9</v>
      </c>
      <c r="J67" s="27">
        <v>26</v>
      </c>
      <c r="K67" s="27">
        <v>0</v>
      </c>
      <c r="L67" s="27">
        <v>1</v>
      </c>
      <c r="M67" s="27">
        <v>36</v>
      </c>
      <c r="N67" s="27">
        <v>1</v>
      </c>
      <c r="O67" s="27">
        <v>242</v>
      </c>
      <c r="P67" s="27">
        <v>44</v>
      </c>
      <c r="Q67" s="27">
        <v>70</v>
      </c>
      <c r="R67" s="27">
        <v>2</v>
      </c>
      <c r="S67" s="27">
        <v>0</v>
      </c>
      <c r="T67" s="27">
        <v>60</v>
      </c>
      <c r="U67" s="27">
        <v>179</v>
      </c>
      <c r="V67" s="27">
        <v>12</v>
      </c>
      <c r="W67" s="23">
        <f t="shared" si="0"/>
        <v>12.142044531123029</v>
      </c>
      <c r="X67" s="23">
        <f t="shared" si="0"/>
        <v>5.2603399812608753</v>
      </c>
      <c r="Y67" s="23">
        <f t="shared" si="0"/>
        <v>77.226463104325703</v>
      </c>
      <c r="Z67" s="23">
        <f t="shared" si="1"/>
        <v>240.9316021951546</v>
      </c>
      <c r="AA67" s="23">
        <f t="shared" si="2"/>
        <v>72.222222222222214</v>
      </c>
      <c r="AB67" s="24">
        <f t="shared" si="3"/>
        <v>4.5801526717557248</v>
      </c>
      <c r="AC67" s="28"/>
    </row>
    <row r="68" spans="1:29" s="11" customFormat="1" ht="30" customHeight="1">
      <c r="A68" s="128" t="s">
        <v>73</v>
      </c>
      <c r="B68" s="129"/>
      <c r="C68" s="26">
        <v>22520</v>
      </c>
      <c r="D68" s="27">
        <v>3017</v>
      </c>
      <c r="E68" s="27">
        <v>132</v>
      </c>
      <c r="F68" s="27">
        <v>108</v>
      </c>
      <c r="G68" s="27">
        <v>38</v>
      </c>
      <c r="H68" s="27">
        <v>0</v>
      </c>
      <c r="I68" s="27">
        <v>1</v>
      </c>
      <c r="J68" s="27">
        <v>1</v>
      </c>
      <c r="K68" s="27">
        <v>0</v>
      </c>
      <c r="L68" s="27">
        <v>1</v>
      </c>
      <c r="M68" s="27">
        <v>3</v>
      </c>
      <c r="N68" s="27">
        <v>3</v>
      </c>
      <c r="O68" s="27">
        <v>42</v>
      </c>
      <c r="P68" s="27">
        <v>7</v>
      </c>
      <c r="Q68" s="27">
        <v>9</v>
      </c>
      <c r="R68" s="27">
        <v>0</v>
      </c>
      <c r="S68" s="27">
        <v>0</v>
      </c>
      <c r="T68" s="27">
        <v>3</v>
      </c>
      <c r="U68" s="27">
        <v>24</v>
      </c>
      <c r="V68" s="27">
        <v>9</v>
      </c>
      <c r="W68" s="23">
        <f t="shared" si="0"/>
        <v>13.396980461811722</v>
      </c>
      <c r="X68" s="23">
        <f t="shared" si="0"/>
        <v>4.3752071594298974</v>
      </c>
      <c r="Y68" s="23">
        <f t="shared" si="0"/>
        <v>81.818181818181827</v>
      </c>
      <c r="Z68" s="23">
        <f t="shared" si="1"/>
        <v>99.436526350679486</v>
      </c>
      <c r="AA68" s="23">
        <f t="shared" si="2"/>
        <v>33.333333333333329</v>
      </c>
      <c r="AB68" s="24">
        <f t="shared" si="3"/>
        <v>2.2727272727272729</v>
      </c>
      <c r="AC68" s="28"/>
    </row>
    <row r="69" spans="1:29" s="17" customFormat="1" ht="30" customHeight="1">
      <c r="A69" s="30"/>
      <c r="B69" s="31"/>
      <c r="C69" s="32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9"/>
      <c r="T69" s="29"/>
      <c r="U69" s="29"/>
      <c r="V69" s="29"/>
      <c r="W69" s="21"/>
      <c r="X69" s="21"/>
      <c r="Y69" s="21"/>
      <c r="Z69" s="21"/>
      <c r="AA69" s="21"/>
      <c r="AB69" s="22"/>
      <c r="AC69" s="16"/>
    </row>
    <row r="70" spans="1:29" s="17" customFormat="1" ht="30" customHeight="1">
      <c r="A70" s="130" t="s">
        <v>74</v>
      </c>
      <c r="B70" s="131"/>
      <c r="C70" s="12">
        <v>30908</v>
      </c>
      <c r="D70" s="13">
        <v>3933</v>
      </c>
      <c r="E70" s="13">
        <v>277</v>
      </c>
      <c r="F70" s="13">
        <v>234</v>
      </c>
      <c r="G70" s="13">
        <v>62</v>
      </c>
      <c r="H70" s="13">
        <v>0</v>
      </c>
      <c r="I70" s="13">
        <v>2</v>
      </c>
      <c r="J70" s="13">
        <v>3</v>
      </c>
      <c r="K70" s="13">
        <v>0</v>
      </c>
      <c r="L70" s="13">
        <v>0</v>
      </c>
      <c r="M70" s="13">
        <v>5</v>
      </c>
      <c r="N70" s="13">
        <v>2</v>
      </c>
      <c r="O70" s="13">
        <v>96</v>
      </c>
      <c r="P70" s="13">
        <v>29</v>
      </c>
      <c r="Q70" s="13">
        <v>17</v>
      </c>
      <c r="R70" s="13">
        <v>0</v>
      </c>
      <c r="S70" s="13">
        <v>0</v>
      </c>
      <c r="T70" s="13">
        <v>14</v>
      </c>
      <c r="U70" s="13">
        <v>43</v>
      </c>
      <c r="V70" s="13">
        <v>9</v>
      </c>
      <c r="W70" s="14">
        <f t="shared" si="0"/>
        <v>12.724860877442733</v>
      </c>
      <c r="X70" s="14">
        <f t="shared" si="0"/>
        <v>7.0429697431985767</v>
      </c>
      <c r="Y70" s="14">
        <f t="shared" si="0"/>
        <v>84.476534296028888</v>
      </c>
      <c r="Z70" s="14">
        <f t="shared" si="1"/>
        <v>127.12941774726673</v>
      </c>
      <c r="AA70" s="14">
        <f t="shared" si="2"/>
        <v>60</v>
      </c>
      <c r="AB70" s="15">
        <f t="shared" si="3"/>
        <v>1.8050541516245486</v>
      </c>
      <c r="AC70" s="16"/>
    </row>
    <row r="71" spans="1:29" s="11" customFormat="1" ht="30" customHeight="1">
      <c r="A71" s="128" t="s">
        <v>75</v>
      </c>
      <c r="B71" s="129"/>
      <c r="C71" s="26">
        <v>30908</v>
      </c>
      <c r="D71" s="27">
        <v>3933</v>
      </c>
      <c r="E71" s="27">
        <v>277</v>
      </c>
      <c r="F71" s="27">
        <v>234</v>
      </c>
      <c r="G71" s="27">
        <v>62</v>
      </c>
      <c r="H71" s="27">
        <v>0</v>
      </c>
      <c r="I71" s="27">
        <v>2</v>
      </c>
      <c r="J71" s="27">
        <v>3</v>
      </c>
      <c r="K71" s="27">
        <v>0</v>
      </c>
      <c r="L71" s="27">
        <v>0</v>
      </c>
      <c r="M71" s="27">
        <v>5</v>
      </c>
      <c r="N71" s="27">
        <v>2</v>
      </c>
      <c r="O71" s="27">
        <v>96</v>
      </c>
      <c r="P71" s="27">
        <v>29</v>
      </c>
      <c r="Q71" s="27">
        <v>17</v>
      </c>
      <c r="R71" s="27">
        <v>0</v>
      </c>
      <c r="S71" s="27">
        <v>0</v>
      </c>
      <c r="T71" s="27">
        <v>14</v>
      </c>
      <c r="U71" s="27">
        <v>43</v>
      </c>
      <c r="V71" s="27">
        <v>9</v>
      </c>
      <c r="W71" s="23">
        <f t="shared" si="0"/>
        <v>12.724860877442733</v>
      </c>
      <c r="X71" s="23">
        <f t="shared" si="0"/>
        <v>7.0429697431985767</v>
      </c>
      <c r="Y71" s="23">
        <f t="shared" si="0"/>
        <v>84.476534296028888</v>
      </c>
      <c r="Z71" s="23">
        <f t="shared" si="1"/>
        <v>127.12941774726673</v>
      </c>
      <c r="AA71" s="23">
        <f t="shared" si="2"/>
        <v>60</v>
      </c>
      <c r="AB71" s="24">
        <f t="shared" si="3"/>
        <v>1.8050541516245486</v>
      </c>
      <c r="AC71" s="28"/>
    </row>
    <row r="72" spans="1:29" s="17" customFormat="1" ht="30" customHeight="1">
      <c r="A72" s="30"/>
      <c r="B72" s="31"/>
      <c r="C72" s="3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9"/>
      <c r="T72" s="29"/>
      <c r="U72" s="29"/>
      <c r="V72" s="29"/>
      <c r="W72" s="21"/>
      <c r="X72" s="21"/>
      <c r="Y72" s="21"/>
      <c r="Z72" s="21"/>
      <c r="AA72" s="21"/>
      <c r="AB72" s="22"/>
      <c r="AC72" s="16"/>
    </row>
    <row r="73" spans="1:29" s="17" customFormat="1" ht="30" customHeight="1">
      <c r="A73" s="130" t="s">
        <v>76</v>
      </c>
      <c r="B73" s="131"/>
      <c r="C73" s="12">
        <v>40751</v>
      </c>
      <c r="D73" s="13">
        <v>6480</v>
      </c>
      <c r="E73" s="13">
        <v>458</v>
      </c>
      <c r="F73" s="13">
        <v>379</v>
      </c>
      <c r="G73" s="13">
        <v>161</v>
      </c>
      <c r="H73" s="13">
        <v>0</v>
      </c>
      <c r="I73" s="13">
        <v>9</v>
      </c>
      <c r="J73" s="13">
        <v>18</v>
      </c>
      <c r="K73" s="13">
        <v>0</v>
      </c>
      <c r="L73" s="13">
        <v>0</v>
      </c>
      <c r="M73" s="13">
        <v>27</v>
      </c>
      <c r="N73" s="13">
        <v>3</v>
      </c>
      <c r="O73" s="13">
        <v>138</v>
      </c>
      <c r="P73" s="13">
        <v>19</v>
      </c>
      <c r="Q73" s="13">
        <v>15</v>
      </c>
      <c r="R73" s="13">
        <v>0</v>
      </c>
      <c r="S73" s="13">
        <v>0</v>
      </c>
      <c r="T73" s="13">
        <v>25</v>
      </c>
      <c r="U73" s="13">
        <v>79</v>
      </c>
      <c r="V73" s="13">
        <v>0</v>
      </c>
      <c r="W73" s="14">
        <f t="shared" si="0"/>
        <v>15.901450271158989</v>
      </c>
      <c r="X73" s="14">
        <f t="shared" si="0"/>
        <v>7.0679012345679011</v>
      </c>
      <c r="Y73" s="14">
        <f t="shared" si="0"/>
        <v>82.751091703056773</v>
      </c>
      <c r="Z73" s="14">
        <f t="shared" si="1"/>
        <v>416.66666666666669</v>
      </c>
      <c r="AA73" s="14">
        <f t="shared" si="2"/>
        <v>66.666666666666657</v>
      </c>
      <c r="AB73" s="15">
        <f t="shared" si="3"/>
        <v>5.8951965065502181</v>
      </c>
      <c r="AC73" s="16"/>
    </row>
    <row r="74" spans="1:29" s="11" customFormat="1" ht="30" customHeight="1">
      <c r="A74" s="128" t="s">
        <v>77</v>
      </c>
      <c r="B74" s="129"/>
      <c r="C74" s="26">
        <v>40751</v>
      </c>
      <c r="D74" s="27">
        <v>6480</v>
      </c>
      <c r="E74" s="27">
        <v>458</v>
      </c>
      <c r="F74" s="27">
        <v>379</v>
      </c>
      <c r="G74" s="27">
        <v>161</v>
      </c>
      <c r="H74" s="27">
        <v>0</v>
      </c>
      <c r="I74" s="27">
        <v>9</v>
      </c>
      <c r="J74" s="27">
        <v>18</v>
      </c>
      <c r="K74" s="27">
        <v>0</v>
      </c>
      <c r="L74" s="27">
        <v>0</v>
      </c>
      <c r="M74" s="27">
        <v>27</v>
      </c>
      <c r="N74" s="27">
        <v>3</v>
      </c>
      <c r="O74" s="27">
        <v>138</v>
      </c>
      <c r="P74" s="27">
        <v>19</v>
      </c>
      <c r="Q74" s="27">
        <v>15</v>
      </c>
      <c r="R74" s="27">
        <v>0</v>
      </c>
      <c r="S74" s="27">
        <v>0</v>
      </c>
      <c r="T74" s="27">
        <v>25</v>
      </c>
      <c r="U74" s="27">
        <v>79</v>
      </c>
      <c r="V74" s="27">
        <v>0</v>
      </c>
      <c r="W74" s="23">
        <f t="shared" si="0"/>
        <v>15.901450271158989</v>
      </c>
      <c r="X74" s="23">
        <f t="shared" si="0"/>
        <v>7.0679012345679011</v>
      </c>
      <c r="Y74" s="23">
        <f t="shared" si="0"/>
        <v>82.751091703056773</v>
      </c>
      <c r="Z74" s="23">
        <f t="shared" si="1"/>
        <v>416.66666666666669</v>
      </c>
      <c r="AA74" s="23">
        <f t="shared" si="2"/>
        <v>66.666666666666657</v>
      </c>
      <c r="AB74" s="24">
        <f t="shared" si="3"/>
        <v>5.8951965065502181</v>
      </c>
      <c r="AC74" s="28"/>
    </row>
    <row r="75" spans="1:29" s="17" customFormat="1" ht="30" customHeight="1">
      <c r="A75" s="30"/>
      <c r="B75" s="31"/>
      <c r="C75" s="32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9"/>
      <c r="T75" s="29"/>
      <c r="U75" s="29"/>
      <c r="V75" s="29"/>
      <c r="W75" s="21"/>
      <c r="X75" s="21"/>
      <c r="Y75" s="21"/>
      <c r="Z75" s="21"/>
      <c r="AA75" s="21"/>
      <c r="AB75" s="22"/>
      <c r="AC75" s="16"/>
    </row>
    <row r="76" spans="1:29" s="17" customFormat="1" ht="30" customHeight="1">
      <c r="A76" s="130" t="s">
        <v>78</v>
      </c>
      <c r="B76" s="131"/>
      <c r="C76" s="12">
        <v>300561</v>
      </c>
      <c r="D76" s="13">
        <v>75941</v>
      </c>
      <c r="E76" s="13">
        <v>5623</v>
      </c>
      <c r="F76" s="13">
        <v>4317</v>
      </c>
      <c r="G76" s="13">
        <v>1261</v>
      </c>
      <c r="H76" s="13">
        <v>305</v>
      </c>
      <c r="I76" s="13">
        <v>105</v>
      </c>
      <c r="J76" s="13">
        <v>198</v>
      </c>
      <c r="K76" s="13">
        <v>141</v>
      </c>
      <c r="L76" s="13">
        <v>2</v>
      </c>
      <c r="M76" s="13">
        <v>305</v>
      </c>
      <c r="N76" s="13">
        <v>11</v>
      </c>
      <c r="O76" s="13">
        <v>1908</v>
      </c>
      <c r="P76" s="13">
        <v>207</v>
      </c>
      <c r="Q76" s="13">
        <v>347</v>
      </c>
      <c r="R76" s="13">
        <v>17</v>
      </c>
      <c r="S76" s="13">
        <v>0</v>
      </c>
      <c r="T76" s="13">
        <v>256</v>
      </c>
      <c r="U76" s="13">
        <v>1306</v>
      </c>
      <c r="V76" s="13">
        <v>5</v>
      </c>
      <c r="W76" s="14">
        <f t="shared" si="0"/>
        <v>25.266418464138731</v>
      </c>
      <c r="X76" s="14">
        <f t="shared" si="0"/>
        <v>7.4044323883014451</v>
      </c>
      <c r="Y76" s="14">
        <f t="shared" si="0"/>
        <v>76.773964076115959</v>
      </c>
      <c r="Z76" s="14">
        <f t="shared" si="1"/>
        <v>401.62757930498674</v>
      </c>
      <c r="AA76" s="14">
        <f t="shared" si="2"/>
        <v>64.918032786885249</v>
      </c>
      <c r="AB76" s="15">
        <f t="shared" si="3"/>
        <v>5.424150809176596</v>
      </c>
      <c r="AC76" s="16"/>
    </row>
    <row r="77" spans="1:29" s="11" customFormat="1" ht="30" customHeight="1">
      <c r="A77" s="128" t="s">
        <v>79</v>
      </c>
      <c r="B77" s="129"/>
      <c r="C77" s="26">
        <v>300561</v>
      </c>
      <c r="D77" s="27">
        <v>75941</v>
      </c>
      <c r="E77" s="27">
        <v>5623</v>
      </c>
      <c r="F77" s="27">
        <v>4317</v>
      </c>
      <c r="G77" s="27">
        <v>1261</v>
      </c>
      <c r="H77" s="27">
        <v>305</v>
      </c>
      <c r="I77" s="27">
        <v>105</v>
      </c>
      <c r="J77" s="27">
        <v>198</v>
      </c>
      <c r="K77" s="27">
        <v>141</v>
      </c>
      <c r="L77" s="27">
        <v>2</v>
      </c>
      <c r="M77" s="27">
        <v>305</v>
      </c>
      <c r="N77" s="27">
        <v>11</v>
      </c>
      <c r="O77" s="27">
        <v>1908</v>
      </c>
      <c r="P77" s="27">
        <v>207</v>
      </c>
      <c r="Q77" s="27">
        <v>347</v>
      </c>
      <c r="R77" s="27">
        <v>17</v>
      </c>
      <c r="S77" s="27">
        <v>0</v>
      </c>
      <c r="T77" s="27">
        <v>256</v>
      </c>
      <c r="U77" s="27">
        <v>1306</v>
      </c>
      <c r="V77" s="27">
        <v>5</v>
      </c>
      <c r="W77" s="23">
        <f t="shared" si="0"/>
        <v>25.266418464138731</v>
      </c>
      <c r="X77" s="23">
        <f t="shared" si="0"/>
        <v>7.4044323883014451</v>
      </c>
      <c r="Y77" s="23">
        <f t="shared" si="0"/>
        <v>76.773964076115959</v>
      </c>
      <c r="Z77" s="23">
        <f t="shared" si="1"/>
        <v>401.62757930498674</v>
      </c>
      <c r="AA77" s="23">
        <f t="shared" si="2"/>
        <v>64.918032786885249</v>
      </c>
      <c r="AB77" s="24">
        <f t="shared" si="3"/>
        <v>5.424150809176596</v>
      </c>
      <c r="AC77" s="28"/>
    </row>
    <row r="78" spans="1:29" s="120" customFormat="1" ht="30" customHeight="1">
      <c r="A78" s="121"/>
      <c r="B78" s="122"/>
      <c r="C78" s="123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5"/>
      <c r="T78" s="125"/>
      <c r="U78" s="125"/>
      <c r="V78" s="125"/>
      <c r="W78" s="126"/>
      <c r="X78" s="126"/>
      <c r="Y78" s="126"/>
      <c r="Z78" s="126"/>
      <c r="AA78" s="126"/>
      <c r="AB78" s="127"/>
      <c r="AC78" s="119"/>
    </row>
    <row r="79" spans="1:29" ht="17.100000000000001" customHeight="1">
      <c r="A79" s="41"/>
      <c r="B79" s="42"/>
      <c r="C79" s="43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5"/>
      <c r="X79" s="45"/>
      <c r="Y79" s="45"/>
      <c r="Z79" s="45"/>
      <c r="AA79" s="45"/>
      <c r="AB79" s="45"/>
      <c r="AC79" s="46"/>
    </row>
    <row r="80" spans="1:29" ht="17.100000000000001" customHeight="1">
      <c r="A80" s="48"/>
      <c r="B80" s="48"/>
      <c r="C80" s="49"/>
      <c r="D80" s="49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46"/>
      <c r="X80" s="46"/>
      <c r="Y80" s="46"/>
      <c r="Z80" s="46"/>
      <c r="AA80" s="46"/>
      <c r="AB80" s="46"/>
      <c r="AC80" s="46"/>
    </row>
  </sheetData>
  <mergeCells count="107">
    <mergeCell ref="A2:B2"/>
    <mergeCell ref="A3:B8"/>
    <mergeCell ref="C3:C8"/>
    <mergeCell ref="D3:D8"/>
    <mergeCell ref="E3:E8"/>
    <mergeCell ref="F3:F8"/>
    <mergeCell ref="Z3:Z8"/>
    <mergeCell ref="AA3:AA8"/>
    <mergeCell ref="AB3:AB8"/>
    <mergeCell ref="G4:G8"/>
    <mergeCell ref="H4:M4"/>
    <mergeCell ref="N4:N8"/>
    <mergeCell ref="O4:O8"/>
    <mergeCell ref="P4:P8"/>
    <mergeCell ref="Q4:Q8"/>
    <mergeCell ref="R4:R8"/>
    <mergeCell ref="G3:T3"/>
    <mergeCell ref="U3:U8"/>
    <mergeCell ref="V3:V8"/>
    <mergeCell ref="W3:W8"/>
    <mergeCell ref="X3:X8"/>
    <mergeCell ref="Y3:Y8"/>
    <mergeCell ref="S4:S8"/>
    <mergeCell ref="T4:T8"/>
    <mergeCell ref="L5:L8"/>
    <mergeCell ref="M5:M8"/>
    <mergeCell ref="K6:K8"/>
    <mergeCell ref="A9:B9"/>
    <mergeCell ref="A10:B10"/>
    <mergeCell ref="A27:B27"/>
    <mergeCell ref="A28:B28"/>
    <mergeCell ref="A30:B30"/>
    <mergeCell ref="A31:B31"/>
    <mergeCell ref="H5:H8"/>
    <mergeCell ref="I5:I8"/>
    <mergeCell ref="A12:B12"/>
    <mergeCell ref="A13:B13"/>
    <mergeCell ref="A15:B15"/>
    <mergeCell ref="A16:B16"/>
    <mergeCell ref="A17:B17"/>
    <mergeCell ref="A18:B18"/>
    <mergeCell ref="J5:J8"/>
    <mergeCell ref="A32:B32"/>
    <mergeCell ref="A33:B33"/>
    <mergeCell ref="A20:B20"/>
    <mergeCell ref="A21:B21"/>
    <mergeCell ref="A22:B22"/>
    <mergeCell ref="A23:B23"/>
    <mergeCell ref="A24:B24"/>
    <mergeCell ref="A26:B26"/>
    <mergeCell ref="A41:B41"/>
    <mergeCell ref="A43:B43"/>
    <mergeCell ref="A44:B49"/>
    <mergeCell ref="C44:C49"/>
    <mergeCell ref="D44:D49"/>
    <mergeCell ref="E44:E49"/>
    <mergeCell ref="A34:B34"/>
    <mergeCell ref="A35:B35"/>
    <mergeCell ref="A37:B37"/>
    <mergeCell ref="A38:B38"/>
    <mergeCell ref="A39:B39"/>
    <mergeCell ref="A40:B40"/>
    <mergeCell ref="M46:M49"/>
    <mergeCell ref="K47:K49"/>
    <mergeCell ref="A51:B51"/>
    <mergeCell ref="Y44:Y49"/>
    <mergeCell ref="Z44:Z49"/>
    <mergeCell ref="AA44:AA49"/>
    <mergeCell ref="AB44:AB49"/>
    <mergeCell ref="G45:G49"/>
    <mergeCell ref="H45:M45"/>
    <mergeCell ref="N45:N49"/>
    <mergeCell ref="O45:O49"/>
    <mergeCell ref="P45:P49"/>
    <mergeCell ref="Q45:Q49"/>
    <mergeCell ref="F44:F49"/>
    <mergeCell ref="G44:T44"/>
    <mergeCell ref="U44:U49"/>
    <mergeCell ref="V44:V49"/>
    <mergeCell ref="W44:W49"/>
    <mergeCell ref="X44:X49"/>
    <mergeCell ref="R45:R49"/>
    <mergeCell ref="S45:S49"/>
    <mergeCell ref="T45:T49"/>
    <mergeCell ref="H46:H49"/>
    <mergeCell ref="A52:B52"/>
    <mergeCell ref="A54:B54"/>
    <mergeCell ref="A55:B55"/>
    <mergeCell ref="A56:B56"/>
    <mergeCell ref="A58:B58"/>
    <mergeCell ref="A59:B59"/>
    <mergeCell ref="I46:I49"/>
    <mergeCell ref="J46:J49"/>
    <mergeCell ref="L46:L49"/>
    <mergeCell ref="A77:B77"/>
    <mergeCell ref="A68:B68"/>
    <mergeCell ref="A70:B70"/>
    <mergeCell ref="A71:B71"/>
    <mergeCell ref="A73:B73"/>
    <mergeCell ref="A74:B74"/>
    <mergeCell ref="A76:B76"/>
    <mergeCell ref="A60:B60"/>
    <mergeCell ref="A62:B62"/>
    <mergeCell ref="A63:B63"/>
    <mergeCell ref="A64:B64"/>
    <mergeCell ref="A66:B66"/>
    <mergeCell ref="A67:B67"/>
  </mergeCells>
  <phoneticPr fontId="3"/>
  <pageMargins left="0.51181102362204722" right="0.51181102362204722" top="0.51181102362204722" bottom="0.51181102362204722" header="0.51181102362204722" footer="0.51181102362204722"/>
  <pageSetup paperSize="9" scale="40" pageOrder="overThenDown" orientation="landscape" r:id="rId1"/>
  <headerFooter alignWithMargins="0"/>
  <rowBreaks count="1" manualBreakCount="1">
    <brk id="4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7"/>
  <sheetViews>
    <sheetView view="pageBreakPreview" zoomScale="80" zoomScaleNormal="75" zoomScaleSheetLayoutView="80" workbookViewId="0">
      <selection activeCell="B1" sqref="B1"/>
    </sheetView>
  </sheetViews>
  <sheetFormatPr defaultColWidth="11.625" defaultRowHeight="17.100000000000001" customHeight="1"/>
  <cols>
    <col min="1" max="1" width="4.5" style="50" customWidth="1"/>
    <col min="2" max="2" width="15.5" style="50" customWidth="1"/>
    <col min="3" max="3" width="16.5" style="47" customWidth="1"/>
    <col min="4" max="4" width="14.25" style="47" customWidth="1"/>
    <col min="5" max="5" width="12.125" style="47" customWidth="1"/>
    <col min="6" max="6" width="12.25" style="47" customWidth="1"/>
    <col min="7" max="7" width="12" style="47" customWidth="1"/>
    <col min="8" max="8" width="12.5" style="47" customWidth="1"/>
    <col min="9" max="10" width="9" style="47" customWidth="1"/>
    <col min="11" max="11" width="10.125" style="47" customWidth="1"/>
    <col min="12" max="12" width="11.25" style="47" customWidth="1"/>
    <col min="13" max="13" width="8" style="47" customWidth="1"/>
    <col min="14" max="14" width="7.5" style="47" customWidth="1"/>
    <col min="15" max="15" width="11.625" style="47" customWidth="1"/>
    <col min="16" max="17" width="8.125" style="47" customWidth="1"/>
    <col min="18" max="19" width="6.125" style="47" customWidth="1"/>
    <col min="20" max="20" width="8" style="47" customWidth="1"/>
    <col min="21" max="21" width="11.5" style="47" customWidth="1"/>
    <col min="22" max="22" width="8" style="47" customWidth="1"/>
    <col min="23" max="23" width="9.625" style="47" customWidth="1"/>
    <col min="24" max="24" width="7.375" style="47" customWidth="1"/>
    <col min="25" max="27" width="10.25" style="47" customWidth="1"/>
    <col min="28" max="28" width="7.375" style="47" customWidth="1"/>
    <col min="29" max="16384" width="11.625" style="47"/>
  </cols>
  <sheetData>
    <row r="1" spans="1:28" ht="35.25" customHeight="1">
      <c r="B1" s="44"/>
      <c r="C1" s="52"/>
      <c r="D1" s="53" t="s">
        <v>80</v>
      </c>
      <c r="E1" s="54"/>
      <c r="F1" s="54"/>
      <c r="G1" s="54"/>
      <c r="H1" s="54"/>
      <c r="I1" s="54"/>
      <c r="J1" s="54"/>
      <c r="K1" s="54"/>
      <c r="L1" s="54"/>
      <c r="M1" s="52"/>
      <c r="N1" s="52"/>
      <c r="O1" s="52"/>
      <c r="P1" s="52"/>
      <c r="Q1" s="52"/>
      <c r="R1" s="52"/>
      <c r="S1" s="52"/>
      <c r="T1" s="52"/>
      <c r="U1" s="52"/>
      <c r="V1" s="52"/>
      <c r="W1" s="55"/>
      <c r="X1" s="55"/>
      <c r="Y1" s="55"/>
      <c r="Z1" s="55"/>
      <c r="AA1" s="55"/>
      <c r="AB1" s="55"/>
    </row>
    <row r="2" spans="1:28" ht="24" customHeight="1">
      <c r="A2" s="56"/>
      <c r="B2" s="57" t="s">
        <v>81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5"/>
      <c r="X2" s="55"/>
      <c r="Y2" s="55"/>
      <c r="Z2" s="58"/>
      <c r="AA2" s="55"/>
      <c r="AB2" s="59" t="s">
        <v>82</v>
      </c>
    </row>
    <row r="3" spans="1:28" s="50" customFormat="1" ht="30" customHeight="1">
      <c r="A3" s="213" t="s">
        <v>3</v>
      </c>
      <c r="B3" s="213"/>
      <c r="C3" s="191" t="s">
        <v>4</v>
      </c>
      <c r="D3" s="191" t="s">
        <v>5</v>
      </c>
      <c r="E3" s="191" t="s">
        <v>83</v>
      </c>
      <c r="F3" s="219" t="s">
        <v>7</v>
      </c>
      <c r="G3" s="194" t="s">
        <v>8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  <c r="U3" s="202" t="s">
        <v>9</v>
      </c>
      <c r="V3" s="202" t="s">
        <v>10</v>
      </c>
      <c r="W3" s="189" t="s">
        <v>11</v>
      </c>
      <c r="X3" s="189" t="s">
        <v>12</v>
      </c>
      <c r="Y3" s="189" t="s">
        <v>13</v>
      </c>
      <c r="Z3" s="189" t="s">
        <v>14</v>
      </c>
      <c r="AA3" s="189" t="s">
        <v>15</v>
      </c>
      <c r="AB3" s="189" t="s">
        <v>16</v>
      </c>
    </row>
    <row r="4" spans="1:28" s="50" customFormat="1" ht="30" customHeight="1">
      <c r="A4" s="213"/>
      <c r="B4" s="213"/>
      <c r="C4" s="192"/>
      <c r="D4" s="192"/>
      <c r="E4" s="217"/>
      <c r="F4" s="203"/>
      <c r="G4" s="191" t="s">
        <v>17</v>
      </c>
      <c r="H4" s="194" t="s">
        <v>84</v>
      </c>
      <c r="I4" s="195"/>
      <c r="J4" s="195"/>
      <c r="K4" s="195"/>
      <c r="L4" s="195"/>
      <c r="M4" s="196"/>
      <c r="N4" s="191" t="s">
        <v>19</v>
      </c>
      <c r="O4" s="191" t="s">
        <v>20</v>
      </c>
      <c r="P4" s="197" t="s">
        <v>21</v>
      </c>
      <c r="Q4" s="191" t="s">
        <v>22</v>
      </c>
      <c r="R4" s="191" t="s">
        <v>23</v>
      </c>
      <c r="S4" s="191" t="s">
        <v>24</v>
      </c>
      <c r="T4" s="191" t="s">
        <v>25</v>
      </c>
      <c r="U4" s="203"/>
      <c r="V4" s="203"/>
      <c r="W4" s="190"/>
      <c r="X4" s="190"/>
      <c r="Y4" s="190"/>
      <c r="Z4" s="190"/>
      <c r="AA4" s="190"/>
      <c r="AB4" s="190"/>
    </row>
    <row r="5" spans="1:28" s="50" customFormat="1" ht="24" customHeight="1">
      <c r="A5" s="213"/>
      <c r="B5" s="213"/>
      <c r="C5" s="192"/>
      <c r="D5" s="192"/>
      <c r="E5" s="217"/>
      <c r="F5" s="203"/>
      <c r="G5" s="192"/>
      <c r="H5" s="210" t="s">
        <v>26</v>
      </c>
      <c r="I5" s="210" t="s">
        <v>27</v>
      </c>
      <c r="J5" s="221" t="s">
        <v>28</v>
      </c>
      <c r="K5" s="60"/>
      <c r="L5" s="224" t="s">
        <v>29</v>
      </c>
      <c r="M5" s="224" t="s">
        <v>30</v>
      </c>
      <c r="N5" s="192"/>
      <c r="O5" s="192"/>
      <c r="P5" s="198"/>
      <c r="Q5" s="192"/>
      <c r="R5" s="192"/>
      <c r="S5" s="192"/>
      <c r="T5" s="192"/>
      <c r="U5" s="203"/>
      <c r="V5" s="203"/>
      <c r="W5" s="190"/>
      <c r="X5" s="190"/>
      <c r="Y5" s="190"/>
      <c r="Z5" s="190"/>
      <c r="AA5" s="190"/>
      <c r="AB5" s="190"/>
    </row>
    <row r="6" spans="1:28" s="50" customFormat="1" ht="24" customHeight="1">
      <c r="A6" s="213"/>
      <c r="B6" s="213"/>
      <c r="C6" s="192"/>
      <c r="D6" s="192"/>
      <c r="E6" s="217"/>
      <c r="F6" s="203"/>
      <c r="G6" s="192"/>
      <c r="H6" s="211"/>
      <c r="I6" s="211"/>
      <c r="J6" s="222"/>
      <c r="K6" s="231" t="s">
        <v>31</v>
      </c>
      <c r="L6" s="225"/>
      <c r="M6" s="225"/>
      <c r="N6" s="192"/>
      <c r="O6" s="192"/>
      <c r="P6" s="198"/>
      <c r="Q6" s="192"/>
      <c r="R6" s="192"/>
      <c r="S6" s="192"/>
      <c r="T6" s="192"/>
      <c r="U6" s="204"/>
      <c r="V6" s="204"/>
      <c r="W6" s="190"/>
      <c r="X6" s="190"/>
      <c r="Y6" s="190"/>
      <c r="Z6" s="190"/>
      <c r="AA6" s="190"/>
      <c r="AB6" s="190"/>
    </row>
    <row r="7" spans="1:28" s="50" customFormat="1" ht="24" customHeight="1">
      <c r="A7" s="213"/>
      <c r="B7" s="213"/>
      <c r="C7" s="192"/>
      <c r="D7" s="192"/>
      <c r="E7" s="217"/>
      <c r="F7" s="203"/>
      <c r="G7" s="192"/>
      <c r="H7" s="211"/>
      <c r="I7" s="211"/>
      <c r="J7" s="222"/>
      <c r="K7" s="232"/>
      <c r="L7" s="225"/>
      <c r="M7" s="225"/>
      <c r="N7" s="192"/>
      <c r="O7" s="192"/>
      <c r="P7" s="198"/>
      <c r="Q7" s="192"/>
      <c r="R7" s="192"/>
      <c r="S7" s="192"/>
      <c r="T7" s="192"/>
      <c r="U7" s="204"/>
      <c r="V7" s="204"/>
      <c r="W7" s="190"/>
      <c r="X7" s="190"/>
      <c r="Y7" s="190"/>
      <c r="Z7" s="190"/>
      <c r="AA7" s="190"/>
      <c r="AB7" s="190"/>
    </row>
    <row r="8" spans="1:28" s="50" customFormat="1" ht="63" customHeight="1">
      <c r="A8" s="213"/>
      <c r="B8" s="213"/>
      <c r="C8" s="193"/>
      <c r="D8" s="193"/>
      <c r="E8" s="218"/>
      <c r="F8" s="220"/>
      <c r="G8" s="193"/>
      <c r="H8" s="212"/>
      <c r="I8" s="212"/>
      <c r="J8" s="223"/>
      <c r="K8" s="233"/>
      <c r="L8" s="226"/>
      <c r="M8" s="226"/>
      <c r="N8" s="193"/>
      <c r="O8" s="193"/>
      <c r="P8" s="199"/>
      <c r="Q8" s="193"/>
      <c r="R8" s="193"/>
      <c r="S8" s="193"/>
      <c r="T8" s="193"/>
      <c r="U8" s="205"/>
      <c r="V8" s="205"/>
      <c r="W8" s="190"/>
      <c r="X8" s="190"/>
      <c r="Y8" s="190"/>
      <c r="Z8" s="190"/>
      <c r="AA8" s="190"/>
      <c r="AB8" s="190"/>
    </row>
    <row r="9" spans="1:28" ht="11.25" customHeight="1">
      <c r="A9" s="49"/>
      <c r="B9" s="6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62"/>
      <c r="X9" s="62"/>
      <c r="Y9" s="62"/>
      <c r="Z9" s="62"/>
      <c r="AA9" s="62"/>
      <c r="AB9" s="62"/>
    </row>
    <row r="10" spans="1:28" ht="39" customHeight="1">
      <c r="A10" s="63" t="s">
        <v>85</v>
      </c>
      <c r="B10" s="64"/>
      <c r="C10" s="65"/>
      <c r="D10" s="66">
        <v>736</v>
      </c>
      <c r="E10" s="66">
        <v>25</v>
      </c>
      <c r="F10" s="66">
        <v>19</v>
      </c>
      <c r="G10" s="66">
        <v>10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1</v>
      </c>
      <c r="P10" s="66">
        <v>3</v>
      </c>
      <c r="Q10" s="66">
        <v>3</v>
      </c>
      <c r="R10" s="66">
        <v>1</v>
      </c>
      <c r="S10" s="66">
        <v>0</v>
      </c>
      <c r="T10" s="66">
        <v>3</v>
      </c>
      <c r="U10" s="66">
        <v>6</v>
      </c>
      <c r="V10" s="66">
        <v>0</v>
      </c>
      <c r="W10" s="67"/>
      <c r="X10" s="68">
        <f>E10/D10*100</f>
        <v>3.3967391304347823</v>
      </c>
      <c r="Y10" s="68">
        <f>F10/E10*100</f>
        <v>76</v>
      </c>
      <c r="Z10" s="68">
        <f>M10/D10*100000</f>
        <v>0</v>
      </c>
      <c r="AA10" s="68">
        <f>N10/E10*100000</f>
        <v>0</v>
      </c>
      <c r="AB10" s="69" t="s">
        <v>86</v>
      </c>
    </row>
    <row r="11" spans="1:28" ht="39" customHeight="1" thickBot="1">
      <c r="A11" s="236" t="s">
        <v>87</v>
      </c>
      <c r="B11" s="237"/>
      <c r="C11" s="238"/>
      <c r="D11" s="79">
        <v>1358</v>
      </c>
      <c r="E11" s="79">
        <v>62</v>
      </c>
      <c r="F11" s="79">
        <v>45</v>
      </c>
      <c r="G11" s="79">
        <v>28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6</v>
      </c>
      <c r="P11" s="79">
        <v>0</v>
      </c>
      <c r="Q11" s="79">
        <v>1</v>
      </c>
      <c r="R11" s="79">
        <v>1</v>
      </c>
      <c r="S11" s="79">
        <v>0</v>
      </c>
      <c r="T11" s="79">
        <v>8</v>
      </c>
      <c r="U11" s="79">
        <v>17</v>
      </c>
      <c r="V11" s="79">
        <v>2</v>
      </c>
      <c r="W11" s="239"/>
      <c r="X11" s="80">
        <f t="shared" ref="X11:Y12" si="0">E11/D11*100</f>
        <v>4.5655375552282766</v>
      </c>
      <c r="Y11" s="80">
        <f t="shared" si="0"/>
        <v>72.58064516129032</v>
      </c>
      <c r="Z11" s="80">
        <f t="shared" ref="Z11:AA12" si="1">M11/D11*100000</f>
        <v>0</v>
      </c>
      <c r="AA11" s="80">
        <f t="shared" si="1"/>
        <v>0</v>
      </c>
      <c r="AB11" s="81" t="s">
        <v>86</v>
      </c>
    </row>
    <row r="12" spans="1:28" ht="39" customHeight="1" thickTop="1">
      <c r="A12" s="70"/>
      <c r="B12" s="71" t="s">
        <v>88</v>
      </c>
      <c r="C12" s="234"/>
      <c r="D12" s="83">
        <v>2094</v>
      </c>
      <c r="E12" s="83">
        <v>87</v>
      </c>
      <c r="F12" s="83">
        <v>64</v>
      </c>
      <c r="G12" s="83">
        <v>38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7</v>
      </c>
      <c r="P12" s="83">
        <v>3</v>
      </c>
      <c r="Q12" s="83">
        <v>4</v>
      </c>
      <c r="R12" s="83">
        <v>2</v>
      </c>
      <c r="S12" s="83">
        <v>0</v>
      </c>
      <c r="T12" s="83">
        <v>11</v>
      </c>
      <c r="U12" s="83">
        <v>23</v>
      </c>
      <c r="V12" s="83">
        <v>2</v>
      </c>
      <c r="W12" s="235"/>
      <c r="X12" s="85">
        <f t="shared" si="0"/>
        <v>4.1547277936962752</v>
      </c>
      <c r="Y12" s="85">
        <f t="shared" si="0"/>
        <v>73.563218390804593</v>
      </c>
      <c r="Z12" s="85">
        <f t="shared" si="1"/>
        <v>0</v>
      </c>
      <c r="AA12" s="85">
        <f t="shared" si="1"/>
        <v>0</v>
      </c>
      <c r="AB12" s="86" t="s">
        <v>86</v>
      </c>
    </row>
    <row r="13" spans="1:28" ht="17.25" customHeight="1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4"/>
      <c r="X13" s="74"/>
      <c r="Y13" s="74"/>
      <c r="Z13" s="74"/>
      <c r="AA13" s="74"/>
      <c r="AB13" s="74"/>
    </row>
    <row r="14" spans="1:28" ht="39" customHeight="1">
      <c r="A14" s="75"/>
      <c r="B14" s="76" t="s">
        <v>89</v>
      </c>
      <c r="C14" s="66">
        <v>54625</v>
      </c>
      <c r="D14" s="66">
        <v>2471</v>
      </c>
      <c r="E14" s="66">
        <v>102</v>
      </c>
      <c r="F14" s="66">
        <v>77</v>
      </c>
      <c r="G14" s="66">
        <v>39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19</v>
      </c>
      <c r="P14" s="66">
        <v>4</v>
      </c>
      <c r="Q14" s="66">
        <v>2</v>
      </c>
      <c r="R14" s="66">
        <v>3</v>
      </c>
      <c r="S14" s="66">
        <v>0</v>
      </c>
      <c r="T14" s="66">
        <v>7</v>
      </c>
      <c r="U14" s="66">
        <v>25</v>
      </c>
      <c r="V14" s="66">
        <v>3</v>
      </c>
      <c r="W14" s="68">
        <f>D14/C14*100</f>
        <v>4.523569794050343</v>
      </c>
      <c r="X14" s="68">
        <f>E14/D14*100</f>
        <v>4.1278834479967621</v>
      </c>
      <c r="Y14" s="68">
        <f>F14/E14*100</f>
        <v>75.490196078431367</v>
      </c>
      <c r="Z14" s="68">
        <f>M14/D14*100000</f>
        <v>0</v>
      </c>
      <c r="AA14" s="68" t="s">
        <v>86</v>
      </c>
      <c r="AB14" s="69" t="s">
        <v>86</v>
      </c>
    </row>
    <row r="15" spans="1:28" ht="39" customHeight="1">
      <c r="A15" s="77"/>
      <c r="B15" s="76" t="s">
        <v>90</v>
      </c>
      <c r="C15" s="66">
        <v>50102</v>
      </c>
      <c r="D15" s="66">
        <v>2611</v>
      </c>
      <c r="E15" s="66">
        <v>124</v>
      </c>
      <c r="F15" s="66">
        <v>85</v>
      </c>
      <c r="G15" s="66">
        <v>34</v>
      </c>
      <c r="H15" s="66">
        <v>1</v>
      </c>
      <c r="I15" s="66">
        <v>0</v>
      </c>
      <c r="J15" s="66">
        <v>3</v>
      </c>
      <c r="K15" s="66">
        <v>0</v>
      </c>
      <c r="L15" s="66">
        <v>0</v>
      </c>
      <c r="M15" s="66">
        <v>3</v>
      </c>
      <c r="N15" s="66">
        <v>0</v>
      </c>
      <c r="O15" s="66">
        <v>27</v>
      </c>
      <c r="P15" s="66">
        <v>7</v>
      </c>
      <c r="Q15" s="66">
        <v>4</v>
      </c>
      <c r="R15" s="66">
        <v>1</v>
      </c>
      <c r="S15" s="66">
        <v>0</v>
      </c>
      <c r="T15" s="66">
        <v>9</v>
      </c>
      <c r="U15" s="66">
        <v>39</v>
      </c>
      <c r="V15" s="66">
        <v>1</v>
      </c>
      <c r="W15" s="68">
        <f t="shared" ref="W15:Y34" si="2">D15/C15*100</f>
        <v>5.2113688076324296</v>
      </c>
      <c r="X15" s="68">
        <f t="shared" si="2"/>
        <v>4.7491382612026047</v>
      </c>
      <c r="Y15" s="68">
        <f t="shared" si="2"/>
        <v>68.548387096774192</v>
      </c>
      <c r="Z15" s="68">
        <f>M15/D15*100000</f>
        <v>114.89850631941786</v>
      </c>
      <c r="AA15" s="68">
        <f>J15/M15*100</f>
        <v>100</v>
      </c>
      <c r="AB15" s="69">
        <f t="shared" ref="AB15:AB34" si="3">M15/E15*100</f>
        <v>2.4193548387096775</v>
      </c>
    </row>
    <row r="16" spans="1:28" ht="39" customHeight="1">
      <c r="A16" s="77"/>
      <c r="B16" s="76" t="s">
        <v>91</v>
      </c>
      <c r="C16" s="66">
        <v>49021</v>
      </c>
      <c r="D16" s="66">
        <v>2871</v>
      </c>
      <c r="E16" s="66">
        <v>152</v>
      </c>
      <c r="F16" s="66">
        <v>108</v>
      </c>
      <c r="G16" s="66">
        <v>32</v>
      </c>
      <c r="H16" s="66">
        <v>1</v>
      </c>
      <c r="I16" s="66">
        <v>1</v>
      </c>
      <c r="J16" s="66">
        <v>2</v>
      </c>
      <c r="K16" s="66">
        <v>1</v>
      </c>
      <c r="L16" s="66">
        <v>1</v>
      </c>
      <c r="M16" s="66">
        <v>4</v>
      </c>
      <c r="N16" s="66">
        <v>1</v>
      </c>
      <c r="O16" s="66">
        <v>54</v>
      </c>
      <c r="P16" s="66">
        <v>5</v>
      </c>
      <c r="Q16" s="66">
        <v>7</v>
      </c>
      <c r="R16" s="66">
        <v>0</v>
      </c>
      <c r="S16" s="66">
        <v>0</v>
      </c>
      <c r="T16" s="66">
        <v>11</v>
      </c>
      <c r="U16" s="66">
        <v>44</v>
      </c>
      <c r="V16" s="66">
        <v>1</v>
      </c>
      <c r="W16" s="68">
        <f t="shared" si="2"/>
        <v>5.8566736704677584</v>
      </c>
      <c r="X16" s="68">
        <f t="shared" si="2"/>
        <v>5.2943225357018457</v>
      </c>
      <c r="Y16" s="68">
        <f t="shared" si="2"/>
        <v>71.05263157894737</v>
      </c>
      <c r="Z16" s="68">
        <f t="shared" ref="Z16:Z34" si="4">M16/D16*100000</f>
        <v>139.32427725531176</v>
      </c>
      <c r="AA16" s="68">
        <f>J16/M16*100</f>
        <v>50</v>
      </c>
      <c r="AB16" s="69">
        <f>M16/E16*100</f>
        <v>2.6315789473684208</v>
      </c>
    </row>
    <row r="17" spans="1:28" ht="39" customHeight="1">
      <c r="A17" s="77"/>
      <c r="B17" s="76" t="s">
        <v>92</v>
      </c>
      <c r="C17" s="66">
        <v>54787</v>
      </c>
      <c r="D17" s="66">
        <v>3803</v>
      </c>
      <c r="E17" s="66">
        <v>211</v>
      </c>
      <c r="F17" s="66">
        <v>154</v>
      </c>
      <c r="G17" s="66">
        <v>26</v>
      </c>
      <c r="H17" s="66">
        <v>5</v>
      </c>
      <c r="I17" s="66">
        <v>4</v>
      </c>
      <c r="J17" s="66">
        <v>11</v>
      </c>
      <c r="K17" s="66">
        <v>4</v>
      </c>
      <c r="L17" s="66">
        <v>0</v>
      </c>
      <c r="M17" s="66">
        <v>15</v>
      </c>
      <c r="N17" s="66">
        <v>1</v>
      </c>
      <c r="O17" s="66">
        <v>86</v>
      </c>
      <c r="P17" s="66">
        <v>12</v>
      </c>
      <c r="Q17" s="66">
        <v>10</v>
      </c>
      <c r="R17" s="66">
        <v>0</v>
      </c>
      <c r="S17" s="66">
        <v>0</v>
      </c>
      <c r="T17" s="66">
        <v>9</v>
      </c>
      <c r="U17" s="66">
        <v>57</v>
      </c>
      <c r="V17" s="66">
        <v>2</v>
      </c>
      <c r="W17" s="68">
        <f t="shared" si="2"/>
        <v>6.9414277109533282</v>
      </c>
      <c r="X17" s="68">
        <f t="shared" si="2"/>
        <v>5.5482513804890869</v>
      </c>
      <c r="Y17" s="68">
        <f t="shared" si="2"/>
        <v>72.985781990521332</v>
      </c>
      <c r="Z17" s="68">
        <f t="shared" si="4"/>
        <v>394.42545358927157</v>
      </c>
      <c r="AA17" s="68">
        <f t="shared" ref="AA17:AA33" si="5">J17/M17*100</f>
        <v>73.333333333333329</v>
      </c>
      <c r="AB17" s="69">
        <f t="shared" si="3"/>
        <v>7.109004739336493</v>
      </c>
    </row>
    <row r="18" spans="1:28" ht="39" customHeight="1">
      <c r="A18" s="77" t="s">
        <v>93</v>
      </c>
      <c r="B18" s="76" t="s">
        <v>94</v>
      </c>
      <c r="C18" s="66">
        <v>69164</v>
      </c>
      <c r="D18" s="66">
        <v>9323</v>
      </c>
      <c r="E18" s="66">
        <v>675</v>
      </c>
      <c r="F18" s="66">
        <v>491</v>
      </c>
      <c r="G18" s="66">
        <v>112</v>
      </c>
      <c r="H18" s="66">
        <v>22</v>
      </c>
      <c r="I18" s="66">
        <v>8</v>
      </c>
      <c r="J18" s="66">
        <v>28</v>
      </c>
      <c r="K18" s="66">
        <v>9</v>
      </c>
      <c r="L18" s="66">
        <v>1</v>
      </c>
      <c r="M18" s="66">
        <v>37</v>
      </c>
      <c r="N18" s="66">
        <v>3</v>
      </c>
      <c r="O18" s="66">
        <v>271</v>
      </c>
      <c r="P18" s="66">
        <v>35</v>
      </c>
      <c r="Q18" s="66">
        <v>27</v>
      </c>
      <c r="R18" s="66">
        <v>2</v>
      </c>
      <c r="S18" s="66">
        <v>0</v>
      </c>
      <c r="T18" s="66">
        <v>18</v>
      </c>
      <c r="U18" s="66">
        <v>184</v>
      </c>
      <c r="V18" s="66">
        <v>4</v>
      </c>
      <c r="W18" s="68">
        <f t="shared" si="2"/>
        <v>13.479555838297379</v>
      </c>
      <c r="X18" s="68">
        <f t="shared" si="2"/>
        <v>7.2401587471843829</v>
      </c>
      <c r="Y18" s="68">
        <f t="shared" si="2"/>
        <v>72.740740740740733</v>
      </c>
      <c r="Z18" s="68">
        <f t="shared" si="4"/>
        <v>396.86796095677357</v>
      </c>
      <c r="AA18" s="68">
        <f t="shared" si="5"/>
        <v>75.675675675675677</v>
      </c>
      <c r="AB18" s="69">
        <f t="shared" si="3"/>
        <v>5.4814814814814818</v>
      </c>
    </row>
    <row r="19" spans="1:28" ht="39" customHeight="1">
      <c r="A19" s="77"/>
      <c r="B19" s="76" t="s">
        <v>95</v>
      </c>
      <c r="C19" s="66">
        <v>77996</v>
      </c>
      <c r="D19" s="66">
        <v>19167</v>
      </c>
      <c r="E19" s="66">
        <v>1466</v>
      </c>
      <c r="F19" s="66">
        <v>1153</v>
      </c>
      <c r="G19" s="66">
        <v>257</v>
      </c>
      <c r="H19" s="66">
        <v>46</v>
      </c>
      <c r="I19" s="66">
        <v>30</v>
      </c>
      <c r="J19" s="66">
        <v>60</v>
      </c>
      <c r="K19" s="66">
        <v>16</v>
      </c>
      <c r="L19" s="66">
        <v>2</v>
      </c>
      <c r="M19" s="66">
        <v>92</v>
      </c>
      <c r="N19" s="66">
        <v>7</v>
      </c>
      <c r="O19" s="66">
        <v>618</v>
      </c>
      <c r="P19" s="66">
        <v>76</v>
      </c>
      <c r="Q19" s="66">
        <v>97</v>
      </c>
      <c r="R19" s="66">
        <v>2</v>
      </c>
      <c r="S19" s="66">
        <v>0</v>
      </c>
      <c r="T19" s="66">
        <v>50</v>
      </c>
      <c r="U19" s="66">
        <v>313</v>
      </c>
      <c r="V19" s="66">
        <v>4</v>
      </c>
      <c r="W19" s="68">
        <f t="shared" si="2"/>
        <v>24.574337145494638</v>
      </c>
      <c r="X19" s="68">
        <f t="shared" si="2"/>
        <v>7.6485626336933272</v>
      </c>
      <c r="Y19" s="68">
        <f t="shared" si="2"/>
        <v>78.649386084583909</v>
      </c>
      <c r="Z19" s="68">
        <f t="shared" si="4"/>
        <v>479.99165231909006</v>
      </c>
      <c r="AA19" s="68">
        <f t="shared" si="5"/>
        <v>65.217391304347828</v>
      </c>
      <c r="AB19" s="69">
        <f t="shared" si="3"/>
        <v>6.2755798090040935</v>
      </c>
    </row>
    <row r="20" spans="1:28" ht="39" customHeight="1">
      <c r="A20" s="77"/>
      <c r="B20" s="76" t="s">
        <v>96</v>
      </c>
      <c r="C20" s="66">
        <v>62514</v>
      </c>
      <c r="D20" s="66">
        <v>16586</v>
      </c>
      <c r="E20" s="66">
        <v>1468</v>
      </c>
      <c r="F20" s="66">
        <v>1217</v>
      </c>
      <c r="G20" s="66">
        <v>290</v>
      </c>
      <c r="H20" s="66">
        <v>51</v>
      </c>
      <c r="I20" s="66">
        <v>23</v>
      </c>
      <c r="J20" s="66">
        <v>64</v>
      </c>
      <c r="K20" s="66">
        <v>23</v>
      </c>
      <c r="L20" s="66">
        <v>1</v>
      </c>
      <c r="M20" s="66">
        <v>88</v>
      </c>
      <c r="N20" s="66">
        <v>3</v>
      </c>
      <c r="O20" s="66">
        <v>648</v>
      </c>
      <c r="P20" s="66">
        <v>57</v>
      </c>
      <c r="Q20" s="66">
        <v>79</v>
      </c>
      <c r="R20" s="66">
        <v>2</v>
      </c>
      <c r="S20" s="66">
        <v>0</v>
      </c>
      <c r="T20" s="66">
        <v>64</v>
      </c>
      <c r="U20" s="66">
        <v>251</v>
      </c>
      <c r="V20" s="66">
        <v>8</v>
      </c>
      <c r="W20" s="68">
        <f t="shared" si="2"/>
        <v>26.531656908852419</v>
      </c>
      <c r="X20" s="68">
        <f t="shared" si="2"/>
        <v>8.8508380561919697</v>
      </c>
      <c r="Y20" s="68">
        <f t="shared" si="2"/>
        <v>82.901907356948229</v>
      </c>
      <c r="Z20" s="68">
        <f t="shared" si="4"/>
        <v>530.56794887254318</v>
      </c>
      <c r="AA20" s="68">
        <f t="shared" si="5"/>
        <v>72.727272727272734</v>
      </c>
      <c r="AB20" s="69">
        <f t="shared" si="3"/>
        <v>5.9945504087193457</v>
      </c>
    </row>
    <row r="21" spans="1:28" ht="39" customHeight="1">
      <c r="A21" s="77"/>
      <c r="B21" s="76" t="s">
        <v>97</v>
      </c>
      <c r="C21" s="66">
        <v>53908</v>
      </c>
      <c r="D21" s="66">
        <v>14749</v>
      </c>
      <c r="E21" s="66">
        <v>1547</v>
      </c>
      <c r="F21" s="66">
        <v>1276</v>
      </c>
      <c r="G21" s="66">
        <v>298</v>
      </c>
      <c r="H21" s="66">
        <v>42</v>
      </c>
      <c r="I21" s="66">
        <v>27</v>
      </c>
      <c r="J21" s="66">
        <v>56</v>
      </c>
      <c r="K21" s="66">
        <v>19</v>
      </c>
      <c r="L21" s="66">
        <v>2</v>
      </c>
      <c r="M21" s="66">
        <v>85</v>
      </c>
      <c r="N21" s="66">
        <v>4</v>
      </c>
      <c r="O21" s="66">
        <v>665</v>
      </c>
      <c r="P21" s="66">
        <v>58</v>
      </c>
      <c r="Q21" s="66">
        <v>100</v>
      </c>
      <c r="R21" s="66">
        <v>7</v>
      </c>
      <c r="S21" s="66">
        <v>0</v>
      </c>
      <c r="T21" s="66">
        <v>88</v>
      </c>
      <c r="U21" s="66">
        <v>271</v>
      </c>
      <c r="V21" s="66">
        <v>10</v>
      </c>
      <c r="W21" s="68">
        <f t="shared" si="2"/>
        <v>27.359575573198786</v>
      </c>
      <c r="X21" s="68">
        <f t="shared" si="2"/>
        <v>10.488846701471285</v>
      </c>
      <c r="Y21" s="68">
        <f t="shared" si="2"/>
        <v>82.482223658694238</v>
      </c>
      <c r="Z21" s="68">
        <f t="shared" si="4"/>
        <v>576.31025832259809</v>
      </c>
      <c r="AA21" s="68">
        <f t="shared" si="5"/>
        <v>65.882352941176464</v>
      </c>
      <c r="AB21" s="69">
        <f t="shared" si="3"/>
        <v>5.4945054945054945</v>
      </c>
    </row>
    <row r="22" spans="1:28" ht="39" customHeight="1" thickBot="1">
      <c r="A22" s="77"/>
      <c r="B22" s="246" t="s">
        <v>98</v>
      </c>
      <c r="C22" s="247">
        <v>75676</v>
      </c>
      <c r="D22" s="247">
        <v>13016</v>
      </c>
      <c r="E22" s="247">
        <v>1557</v>
      </c>
      <c r="F22" s="247">
        <v>1196</v>
      </c>
      <c r="G22" s="247">
        <v>290</v>
      </c>
      <c r="H22" s="247">
        <v>33</v>
      </c>
      <c r="I22" s="247">
        <v>26</v>
      </c>
      <c r="J22" s="247">
        <v>41</v>
      </c>
      <c r="K22" s="247">
        <v>14</v>
      </c>
      <c r="L22" s="247">
        <v>0</v>
      </c>
      <c r="M22" s="247">
        <v>67</v>
      </c>
      <c r="N22" s="247">
        <v>7</v>
      </c>
      <c r="O22" s="247">
        <v>554</v>
      </c>
      <c r="P22" s="247">
        <v>69</v>
      </c>
      <c r="Q22" s="247">
        <v>142</v>
      </c>
      <c r="R22" s="247">
        <v>0</v>
      </c>
      <c r="S22" s="247">
        <v>0</v>
      </c>
      <c r="T22" s="247">
        <v>91</v>
      </c>
      <c r="U22" s="247">
        <v>361</v>
      </c>
      <c r="V22" s="247">
        <v>21</v>
      </c>
      <c r="W22" s="248">
        <f t="shared" si="2"/>
        <v>17.199640572968971</v>
      </c>
      <c r="X22" s="248">
        <f t="shared" si="2"/>
        <v>11.962200368776891</v>
      </c>
      <c r="Y22" s="248">
        <f t="shared" si="2"/>
        <v>76.814386640976238</v>
      </c>
      <c r="Z22" s="248">
        <f t="shared" si="4"/>
        <v>514.75107559926244</v>
      </c>
      <c r="AA22" s="248">
        <f t="shared" si="5"/>
        <v>61.194029850746269</v>
      </c>
      <c r="AB22" s="249">
        <f t="shared" si="3"/>
        <v>4.3031470777135521</v>
      </c>
    </row>
    <row r="23" spans="1:28" ht="39" customHeight="1" thickBot="1">
      <c r="A23" s="78"/>
      <c r="B23" s="78" t="s">
        <v>99</v>
      </c>
      <c r="C23" s="242">
        <v>547793</v>
      </c>
      <c r="D23" s="242">
        <v>84597</v>
      </c>
      <c r="E23" s="242">
        <v>7302</v>
      </c>
      <c r="F23" s="242">
        <v>5757</v>
      </c>
      <c r="G23" s="242">
        <v>1378</v>
      </c>
      <c r="H23" s="242">
        <v>201</v>
      </c>
      <c r="I23" s="242">
        <v>119</v>
      </c>
      <c r="J23" s="242">
        <v>265</v>
      </c>
      <c r="K23" s="242">
        <v>86</v>
      </c>
      <c r="L23" s="242">
        <v>7</v>
      </c>
      <c r="M23" s="242">
        <v>391</v>
      </c>
      <c r="N23" s="242">
        <v>26</v>
      </c>
      <c r="O23" s="242">
        <v>2942</v>
      </c>
      <c r="P23" s="242">
        <v>323</v>
      </c>
      <c r="Q23" s="242">
        <v>468</v>
      </c>
      <c r="R23" s="242">
        <v>17</v>
      </c>
      <c r="S23" s="242">
        <v>0</v>
      </c>
      <c r="T23" s="242">
        <v>347</v>
      </c>
      <c r="U23" s="242">
        <v>1545</v>
      </c>
      <c r="V23" s="242">
        <v>54</v>
      </c>
      <c r="W23" s="243">
        <f t="shared" si="2"/>
        <v>15.443242246615055</v>
      </c>
      <c r="X23" s="244">
        <f t="shared" si="2"/>
        <v>8.6315117557360193</v>
      </c>
      <c r="Y23" s="244">
        <f t="shared" si="2"/>
        <v>78.841413311421533</v>
      </c>
      <c r="Z23" s="244">
        <f t="shared" si="4"/>
        <v>462.19133066184384</v>
      </c>
      <c r="AA23" s="244">
        <f t="shared" si="5"/>
        <v>67.774936061381069</v>
      </c>
      <c r="AB23" s="245">
        <f t="shared" si="3"/>
        <v>5.3546973431936458</v>
      </c>
    </row>
    <row r="24" spans="1:28" ht="39" customHeight="1" thickTop="1">
      <c r="A24" s="77"/>
      <c r="B24" s="82" t="s">
        <v>89</v>
      </c>
      <c r="C24" s="83">
        <v>60232</v>
      </c>
      <c r="D24" s="83">
        <v>6473</v>
      </c>
      <c r="E24" s="83">
        <v>309</v>
      </c>
      <c r="F24" s="83">
        <v>217</v>
      </c>
      <c r="G24" s="83">
        <v>136</v>
      </c>
      <c r="H24" s="83">
        <v>2</v>
      </c>
      <c r="I24" s="83">
        <v>1</v>
      </c>
      <c r="J24" s="83">
        <v>1</v>
      </c>
      <c r="K24" s="83">
        <v>1</v>
      </c>
      <c r="L24" s="83">
        <v>0</v>
      </c>
      <c r="M24" s="83">
        <v>2</v>
      </c>
      <c r="N24" s="83">
        <v>1</v>
      </c>
      <c r="O24" s="83">
        <v>32</v>
      </c>
      <c r="P24" s="83">
        <v>15</v>
      </c>
      <c r="Q24" s="83">
        <v>7</v>
      </c>
      <c r="R24" s="83">
        <v>3</v>
      </c>
      <c r="S24" s="83">
        <v>0</v>
      </c>
      <c r="T24" s="83">
        <v>20</v>
      </c>
      <c r="U24" s="83">
        <v>92</v>
      </c>
      <c r="V24" s="83">
        <v>2</v>
      </c>
      <c r="W24" s="84">
        <f t="shared" si="2"/>
        <v>10.746779120733164</v>
      </c>
      <c r="X24" s="85">
        <f t="shared" si="2"/>
        <v>4.7736752664915807</v>
      </c>
      <c r="Y24" s="85">
        <f t="shared" si="2"/>
        <v>70.226537216828476</v>
      </c>
      <c r="Z24" s="85">
        <f t="shared" si="4"/>
        <v>30.89757454039858</v>
      </c>
      <c r="AA24" s="85">
        <f t="shared" si="5"/>
        <v>50</v>
      </c>
      <c r="AB24" s="86">
        <f t="shared" si="3"/>
        <v>0.64724919093851141</v>
      </c>
    </row>
    <row r="25" spans="1:28" ht="39" customHeight="1">
      <c r="A25" s="77"/>
      <c r="B25" s="76" t="s">
        <v>90</v>
      </c>
      <c r="C25" s="66">
        <v>54802</v>
      </c>
      <c r="D25" s="66">
        <v>5867</v>
      </c>
      <c r="E25" s="66">
        <v>234</v>
      </c>
      <c r="F25" s="66">
        <v>173</v>
      </c>
      <c r="G25" s="66">
        <v>100</v>
      </c>
      <c r="H25" s="66">
        <v>2</v>
      </c>
      <c r="I25" s="66">
        <v>0</v>
      </c>
      <c r="J25" s="66">
        <v>7</v>
      </c>
      <c r="K25" s="66">
        <v>0</v>
      </c>
      <c r="L25" s="66">
        <v>0</v>
      </c>
      <c r="M25" s="66">
        <v>7</v>
      </c>
      <c r="N25" s="66">
        <v>0</v>
      </c>
      <c r="O25" s="66">
        <v>29</v>
      </c>
      <c r="P25" s="66">
        <v>10</v>
      </c>
      <c r="Q25" s="66">
        <v>7</v>
      </c>
      <c r="R25" s="66">
        <v>5</v>
      </c>
      <c r="S25" s="66">
        <v>0</v>
      </c>
      <c r="T25" s="66">
        <v>12</v>
      </c>
      <c r="U25" s="66">
        <v>61</v>
      </c>
      <c r="V25" s="66">
        <v>4</v>
      </c>
      <c r="W25" s="68">
        <f t="shared" si="2"/>
        <v>10.705813656435897</v>
      </c>
      <c r="X25" s="68">
        <f t="shared" si="2"/>
        <v>3.9884097494460544</v>
      </c>
      <c r="Y25" s="68">
        <f t="shared" si="2"/>
        <v>73.931623931623932</v>
      </c>
      <c r="Z25" s="68">
        <f t="shared" si="4"/>
        <v>119.31140276120675</v>
      </c>
      <c r="AA25" s="68">
        <f t="shared" si="5"/>
        <v>100</v>
      </c>
      <c r="AB25" s="69">
        <f t="shared" si="3"/>
        <v>2.9914529914529915</v>
      </c>
    </row>
    <row r="26" spans="1:28" ht="39" customHeight="1">
      <c r="A26" s="77"/>
      <c r="B26" s="76" t="s">
        <v>91</v>
      </c>
      <c r="C26" s="66">
        <v>53884</v>
      </c>
      <c r="D26" s="66">
        <v>7050</v>
      </c>
      <c r="E26" s="66">
        <v>296</v>
      </c>
      <c r="F26" s="66">
        <v>227</v>
      </c>
      <c r="G26" s="66">
        <v>109</v>
      </c>
      <c r="H26" s="66">
        <v>5</v>
      </c>
      <c r="I26" s="66">
        <v>4</v>
      </c>
      <c r="J26" s="66">
        <v>9</v>
      </c>
      <c r="K26" s="66">
        <v>3</v>
      </c>
      <c r="L26" s="66">
        <v>1</v>
      </c>
      <c r="M26" s="66">
        <v>14</v>
      </c>
      <c r="N26" s="66">
        <v>1</v>
      </c>
      <c r="O26" s="66">
        <v>45</v>
      </c>
      <c r="P26" s="66">
        <v>16</v>
      </c>
      <c r="Q26" s="66">
        <v>11</v>
      </c>
      <c r="R26" s="66">
        <v>0</v>
      </c>
      <c r="S26" s="66">
        <v>0</v>
      </c>
      <c r="T26" s="66">
        <v>27</v>
      </c>
      <c r="U26" s="66">
        <v>69</v>
      </c>
      <c r="V26" s="66">
        <v>6</v>
      </c>
      <c r="W26" s="68">
        <f t="shared" si="2"/>
        <v>13.083661198129315</v>
      </c>
      <c r="X26" s="68">
        <f t="shared" si="2"/>
        <v>4.1985815602836878</v>
      </c>
      <c r="Y26" s="68">
        <f t="shared" si="2"/>
        <v>76.689189189189193</v>
      </c>
      <c r="Z26" s="68">
        <f t="shared" si="4"/>
        <v>198.58156028368796</v>
      </c>
      <c r="AA26" s="68">
        <f t="shared" si="5"/>
        <v>64.285714285714292</v>
      </c>
      <c r="AB26" s="69">
        <f t="shared" si="3"/>
        <v>4.7297297297297298</v>
      </c>
    </row>
    <row r="27" spans="1:28" ht="39" customHeight="1">
      <c r="A27" s="77"/>
      <c r="B27" s="76" t="s">
        <v>92</v>
      </c>
      <c r="C27" s="66">
        <v>60755</v>
      </c>
      <c r="D27" s="66">
        <v>9398</v>
      </c>
      <c r="E27" s="66">
        <v>350</v>
      </c>
      <c r="F27" s="66">
        <v>298</v>
      </c>
      <c r="G27" s="66">
        <v>152</v>
      </c>
      <c r="H27" s="66">
        <v>4</v>
      </c>
      <c r="I27" s="66">
        <v>6</v>
      </c>
      <c r="J27" s="66">
        <v>6</v>
      </c>
      <c r="K27" s="66">
        <v>4</v>
      </c>
      <c r="L27" s="66">
        <v>0</v>
      </c>
      <c r="M27" s="66">
        <v>12</v>
      </c>
      <c r="N27" s="66">
        <v>0</v>
      </c>
      <c r="O27" s="66">
        <v>80</v>
      </c>
      <c r="P27" s="66">
        <v>15</v>
      </c>
      <c r="Q27" s="66">
        <v>18</v>
      </c>
      <c r="R27" s="66">
        <v>1</v>
      </c>
      <c r="S27" s="66">
        <v>0</v>
      </c>
      <c r="T27" s="66">
        <v>18</v>
      </c>
      <c r="U27" s="66">
        <v>52</v>
      </c>
      <c r="V27" s="66">
        <v>7</v>
      </c>
      <c r="W27" s="68">
        <f t="shared" si="2"/>
        <v>15.468685704880256</v>
      </c>
      <c r="X27" s="68">
        <f t="shared" si="2"/>
        <v>3.7241966375824642</v>
      </c>
      <c r="Y27" s="68">
        <f t="shared" si="2"/>
        <v>85.142857142857139</v>
      </c>
      <c r="Z27" s="68">
        <f t="shared" si="4"/>
        <v>127.68674185997021</v>
      </c>
      <c r="AA27" s="68">
        <f t="shared" si="5"/>
        <v>50</v>
      </c>
      <c r="AB27" s="69">
        <f t="shared" si="3"/>
        <v>3.4285714285714288</v>
      </c>
    </row>
    <row r="28" spans="1:28" ht="39" customHeight="1">
      <c r="A28" s="77" t="s">
        <v>100</v>
      </c>
      <c r="B28" s="76" t="s">
        <v>94</v>
      </c>
      <c r="C28" s="66">
        <v>79340</v>
      </c>
      <c r="D28" s="66">
        <v>18820</v>
      </c>
      <c r="E28" s="66">
        <v>818</v>
      </c>
      <c r="F28" s="66">
        <v>689</v>
      </c>
      <c r="G28" s="66">
        <v>292</v>
      </c>
      <c r="H28" s="66">
        <v>19</v>
      </c>
      <c r="I28" s="66">
        <v>11</v>
      </c>
      <c r="J28" s="66">
        <v>27</v>
      </c>
      <c r="K28" s="66">
        <v>8</v>
      </c>
      <c r="L28" s="66">
        <v>3</v>
      </c>
      <c r="M28" s="66">
        <v>41</v>
      </c>
      <c r="N28" s="66">
        <v>1</v>
      </c>
      <c r="O28" s="66">
        <v>221</v>
      </c>
      <c r="P28" s="66">
        <v>42</v>
      </c>
      <c r="Q28" s="66">
        <v>43</v>
      </c>
      <c r="R28" s="66">
        <v>2</v>
      </c>
      <c r="S28" s="66">
        <v>1</v>
      </c>
      <c r="T28" s="66">
        <v>51</v>
      </c>
      <c r="U28" s="66">
        <v>129</v>
      </c>
      <c r="V28" s="66">
        <v>7</v>
      </c>
      <c r="W28" s="68">
        <f t="shared" si="2"/>
        <v>23.720695739853795</v>
      </c>
      <c r="X28" s="68">
        <f t="shared" si="2"/>
        <v>4.3464399574920298</v>
      </c>
      <c r="Y28" s="68">
        <f t="shared" si="2"/>
        <v>84.229828850855753</v>
      </c>
      <c r="Z28" s="68">
        <f t="shared" si="4"/>
        <v>217.85334750265673</v>
      </c>
      <c r="AA28" s="68">
        <f t="shared" si="5"/>
        <v>65.853658536585371</v>
      </c>
      <c r="AB28" s="69">
        <f t="shared" si="3"/>
        <v>5.0122249388753062</v>
      </c>
    </row>
    <row r="29" spans="1:28" ht="39" customHeight="1">
      <c r="A29" s="77"/>
      <c r="B29" s="76" t="s">
        <v>95</v>
      </c>
      <c r="C29" s="66">
        <v>85388</v>
      </c>
      <c r="D29" s="66">
        <v>27516</v>
      </c>
      <c r="E29" s="66">
        <v>1324</v>
      </c>
      <c r="F29" s="66">
        <v>1151</v>
      </c>
      <c r="G29" s="66">
        <v>461</v>
      </c>
      <c r="H29" s="66">
        <v>41</v>
      </c>
      <c r="I29" s="66">
        <v>16</v>
      </c>
      <c r="J29" s="66">
        <v>42</v>
      </c>
      <c r="K29" s="66">
        <v>17</v>
      </c>
      <c r="L29" s="66">
        <v>7</v>
      </c>
      <c r="M29" s="66">
        <v>65</v>
      </c>
      <c r="N29" s="66">
        <v>3</v>
      </c>
      <c r="O29" s="66">
        <v>391</v>
      </c>
      <c r="P29" s="66">
        <v>63</v>
      </c>
      <c r="Q29" s="66">
        <v>73</v>
      </c>
      <c r="R29" s="66">
        <v>1</v>
      </c>
      <c r="S29" s="66">
        <v>0</v>
      </c>
      <c r="T29" s="66">
        <v>102</v>
      </c>
      <c r="U29" s="66">
        <v>173</v>
      </c>
      <c r="V29" s="66">
        <v>7</v>
      </c>
      <c r="W29" s="68">
        <f t="shared" si="2"/>
        <v>32.224668571696256</v>
      </c>
      <c r="X29" s="68">
        <f t="shared" si="2"/>
        <v>4.8117458932984452</v>
      </c>
      <c r="Y29" s="68">
        <f t="shared" si="2"/>
        <v>86.933534743202415</v>
      </c>
      <c r="Z29" s="68">
        <f t="shared" si="4"/>
        <v>236.22619566797499</v>
      </c>
      <c r="AA29" s="68">
        <f t="shared" si="5"/>
        <v>64.615384615384613</v>
      </c>
      <c r="AB29" s="69">
        <f t="shared" si="3"/>
        <v>4.9093655589123868</v>
      </c>
    </row>
    <row r="30" spans="1:28" ht="39" customHeight="1">
      <c r="A30" s="77"/>
      <c r="B30" s="76" t="s">
        <v>96</v>
      </c>
      <c r="C30" s="66">
        <v>73386</v>
      </c>
      <c r="D30" s="66">
        <v>21364</v>
      </c>
      <c r="E30" s="66">
        <v>1185</v>
      </c>
      <c r="F30" s="66">
        <v>1007</v>
      </c>
      <c r="G30" s="66">
        <v>366</v>
      </c>
      <c r="H30" s="66">
        <v>28</v>
      </c>
      <c r="I30" s="66">
        <v>16</v>
      </c>
      <c r="J30" s="66">
        <v>33</v>
      </c>
      <c r="K30" s="66">
        <v>12</v>
      </c>
      <c r="L30" s="66">
        <v>0</v>
      </c>
      <c r="M30" s="66">
        <v>49</v>
      </c>
      <c r="N30" s="66">
        <v>1</v>
      </c>
      <c r="O30" s="66">
        <v>393</v>
      </c>
      <c r="P30" s="66">
        <v>66</v>
      </c>
      <c r="Q30" s="66">
        <v>76</v>
      </c>
      <c r="R30" s="66">
        <v>1</v>
      </c>
      <c r="S30" s="66">
        <v>0</v>
      </c>
      <c r="T30" s="66">
        <v>67</v>
      </c>
      <c r="U30" s="66">
        <v>178</v>
      </c>
      <c r="V30" s="66">
        <v>11</v>
      </c>
      <c r="W30" s="68">
        <f t="shared" si="2"/>
        <v>29.111819693129483</v>
      </c>
      <c r="X30" s="68">
        <f t="shared" si="2"/>
        <v>5.54671409848343</v>
      </c>
      <c r="Y30" s="68">
        <f t="shared" si="2"/>
        <v>84.978902953586498</v>
      </c>
      <c r="Z30" s="68">
        <f t="shared" si="4"/>
        <v>229.35779816513764</v>
      </c>
      <c r="AA30" s="68">
        <f t="shared" si="5"/>
        <v>67.346938775510196</v>
      </c>
      <c r="AB30" s="69">
        <f t="shared" si="3"/>
        <v>4.1350210970464136</v>
      </c>
    </row>
    <row r="31" spans="1:28" ht="39" customHeight="1">
      <c r="A31" s="77"/>
      <c r="B31" s="76" t="s">
        <v>97</v>
      </c>
      <c r="C31" s="66">
        <v>70110</v>
      </c>
      <c r="D31" s="66">
        <v>17989</v>
      </c>
      <c r="E31" s="66">
        <v>1207</v>
      </c>
      <c r="F31" s="66">
        <v>1040</v>
      </c>
      <c r="G31" s="66">
        <v>373</v>
      </c>
      <c r="H31" s="66">
        <v>28</v>
      </c>
      <c r="I31" s="66">
        <v>20</v>
      </c>
      <c r="J31" s="66">
        <v>37</v>
      </c>
      <c r="K31" s="66">
        <v>8</v>
      </c>
      <c r="L31" s="66">
        <v>1</v>
      </c>
      <c r="M31" s="66">
        <v>58</v>
      </c>
      <c r="N31" s="66">
        <v>5</v>
      </c>
      <c r="O31" s="66">
        <v>398</v>
      </c>
      <c r="P31" s="66">
        <v>62</v>
      </c>
      <c r="Q31" s="66">
        <v>75</v>
      </c>
      <c r="R31" s="66">
        <v>4</v>
      </c>
      <c r="S31" s="66">
        <v>0</v>
      </c>
      <c r="T31" s="66">
        <v>75</v>
      </c>
      <c r="U31" s="66">
        <v>167</v>
      </c>
      <c r="V31" s="66">
        <v>10</v>
      </c>
      <c r="W31" s="68">
        <f t="shared" si="2"/>
        <v>25.658251319355298</v>
      </c>
      <c r="X31" s="68">
        <f t="shared" si="2"/>
        <v>6.7096559008282837</v>
      </c>
      <c r="Y31" s="68">
        <f t="shared" si="2"/>
        <v>86.16404308202155</v>
      </c>
      <c r="Z31" s="68">
        <f t="shared" si="4"/>
        <v>322.41925621212965</v>
      </c>
      <c r="AA31" s="68">
        <f t="shared" si="5"/>
        <v>63.793103448275865</v>
      </c>
      <c r="AB31" s="69">
        <f t="shared" si="3"/>
        <v>4.8053024026512015</v>
      </c>
    </row>
    <row r="32" spans="1:28" ht="39" customHeight="1" thickBot="1">
      <c r="A32" s="77"/>
      <c r="B32" s="246" t="s">
        <v>98</v>
      </c>
      <c r="C32" s="247">
        <v>148222</v>
      </c>
      <c r="D32" s="247">
        <v>14339</v>
      </c>
      <c r="E32" s="247">
        <v>1248</v>
      </c>
      <c r="F32" s="247">
        <v>954</v>
      </c>
      <c r="G32" s="247">
        <v>345</v>
      </c>
      <c r="H32" s="247">
        <v>42</v>
      </c>
      <c r="I32" s="247">
        <v>31</v>
      </c>
      <c r="J32" s="247">
        <v>36</v>
      </c>
      <c r="K32" s="247">
        <v>14</v>
      </c>
      <c r="L32" s="247">
        <v>2</v>
      </c>
      <c r="M32" s="247">
        <v>69</v>
      </c>
      <c r="N32" s="247">
        <v>4</v>
      </c>
      <c r="O32" s="247">
        <v>332</v>
      </c>
      <c r="P32" s="247">
        <v>61</v>
      </c>
      <c r="Q32" s="247">
        <v>100</v>
      </c>
      <c r="R32" s="247">
        <v>0</v>
      </c>
      <c r="S32" s="247">
        <v>0</v>
      </c>
      <c r="T32" s="247">
        <v>59</v>
      </c>
      <c r="U32" s="247">
        <v>294</v>
      </c>
      <c r="V32" s="247">
        <v>10</v>
      </c>
      <c r="W32" s="248">
        <f t="shared" si="2"/>
        <v>9.67400250974889</v>
      </c>
      <c r="X32" s="248">
        <f t="shared" si="2"/>
        <v>8.7035358114233912</v>
      </c>
      <c r="Y32" s="248">
        <f t="shared" si="2"/>
        <v>76.442307692307693</v>
      </c>
      <c r="Z32" s="248">
        <f t="shared" si="4"/>
        <v>481.20510495850476</v>
      </c>
      <c r="AA32" s="248">
        <f t="shared" si="5"/>
        <v>52.173913043478258</v>
      </c>
      <c r="AB32" s="249">
        <f t="shared" si="3"/>
        <v>5.5288461538461533</v>
      </c>
    </row>
    <row r="33" spans="1:28" ht="39" customHeight="1" thickBot="1">
      <c r="A33" s="78"/>
      <c r="B33" s="78" t="s">
        <v>99</v>
      </c>
      <c r="C33" s="242">
        <v>686119</v>
      </c>
      <c r="D33" s="242">
        <v>128816</v>
      </c>
      <c r="E33" s="242">
        <v>6971</v>
      </c>
      <c r="F33" s="242">
        <v>5756</v>
      </c>
      <c r="G33" s="242">
        <v>2334</v>
      </c>
      <c r="H33" s="242">
        <v>171</v>
      </c>
      <c r="I33" s="242">
        <v>105</v>
      </c>
      <c r="J33" s="242">
        <v>198</v>
      </c>
      <c r="K33" s="242">
        <v>67</v>
      </c>
      <c r="L33" s="242">
        <v>14</v>
      </c>
      <c r="M33" s="242">
        <v>317</v>
      </c>
      <c r="N33" s="242">
        <v>16</v>
      </c>
      <c r="O33" s="242">
        <v>1921</v>
      </c>
      <c r="P33" s="242">
        <v>350</v>
      </c>
      <c r="Q33" s="242">
        <v>410</v>
      </c>
      <c r="R33" s="242">
        <v>17</v>
      </c>
      <c r="S33" s="242">
        <v>1</v>
      </c>
      <c r="T33" s="242">
        <v>431</v>
      </c>
      <c r="U33" s="242">
        <v>1215</v>
      </c>
      <c r="V33" s="242">
        <v>64</v>
      </c>
      <c r="W33" s="243">
        <f t="shared" si="2"/>
        <v>18.774585749702311</v>
      </c>
      <c r="X33" s="244">
        <f t="shared" si="2"/>
        <v>5.4115948329400076</v>
      </c>
      <c r="Y33" s="244">
        <f t="shared" si="2"/>
        <v>82.570649835030835</v>
      </c>
      <c r="Z33" s="244">
        <f t="shared" si="4"/>
        <v>246.08744255372002</v>
      </c>
      <c r="AA33" s="244">
        <f t="shared" si="5"/>
        <v>62.460567823343851</v>
      </c>
      <c r="AB33" s="245">
        <f t="shared" si="3"/>
        <v>4.54741070147755</v>
      </c>
    </row>
    <row r="34" spans="1:28" ht="39" customHeight="1" thickTop="1">
      <c r="A34" s="187" t="s">
        <v>101</v>
      </c>
      <c r="B34" s="188"/>
      <c r="C34" s="83">
        <v>1233912</v>
      </c>
      <c r="D34" s="83">
        <v>213413</v>
      </c>
      <c r="E34" s="83">
        <v>14273</v>
      </c>
      <c r="F34" s="83">
        <v>11513</v>
      </c>
      <c r="G34" s="83">
        <v>3712</v>
      </c>
      <c r="H34" s="83">
        <v>372</v>
      </c>
      <c r="I34" s="83">
        <v>224</v>
      </c>
      <c r="J34" s="83">
        <v>463</v>
      </c>
      <c r="K34" s="83">
        <v>153</v>
      </c>
      <c r="L34" s="83">
        <v>21</v>
      </c>
      <c r="M34" s="83">
        <v>708</v>
      </c>
      <c r="N34" s="83">
        <v>42</v>
      </c>
      <c r="O34" s="83">
        <v>4863</v>
      </c>
      <c r="P34" s="83">
        <v>673</v>
      </c>
      <c r="Q34" s="83">
        <v>878</v>
      </c>
      <c r="R34" s="83">
        <v>34</v>
      </c>
      <c r="S34" s="83">
        <v>1</v>
      </c>
      <c r="T34" s="83">
        <v>778</v>
      </c>
      <c r="U34" s="83">
        <v>2760</v>
      </c>
      <c r="V34" s="83">
        <v>118</v>
      </c>
      <c r="W34" s="84">
        <f t="shared" si="2"/>
        <v>17.295641828590693</v>
      </c>
      <c r="X34" s="85">
        <f t="shared" si="2"/>
        <v>6.6879712107509857</v>
      </c>
      <c r="Y34" s="85">
        <f t="shared" si="2"/>
        <v>80.662789882995867</v>
      </c>
      <c r="Z34" s="85">
        <f t="shared" si="4"/>
        <v>331.75111169422672</v>
      </c>
      <c r="AA34" s="85">
        <f>J34/M34*100</f>
        <v>65.395480225988706</v>
      </c>
      <c r="AB34" s="86">
        <f t="shared" si="3"/>
        <v>4.9604147691445384</v>
      </c>
    </row>
    <row r="35" spans="1:28" ht="35.25" customHeight="1">
      <c r="A35" s="44"/>
      <c r="B35" s="44"/>
      <c r="C35" s="52"/>
      <c r="D35" s="53" t="s">
        <v>102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spans="1:28" ht="24" customHeight="1">
      <c r="A36" s="87"/>
      <c r="B36" s="88" t="s">
        <v>103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89"/>
      <c r="AA36" s="52"/>
      <c r="AB36" s="59" t="s">
        <v>104</v>
      </c>
    </row>
    <row r="37" spans="1:28" s="50" customFormat="1" ht="30.75" customHeight="1">
      <c r="A37" s="213" t="s">
        <v>3</v>
      </c>
      <c r="B37" s="213"/>
      <c r="C37" s="191" t="s">
        <v>4</v>
      </c>
      <c r="D37" s="191" t="s">
        <v>5</v>
      </c>
      <c r="E37" s="191" t="s">
        <v>83</v>
      </c>
      <c r="F37" s="219" t="s">
        <v>7</v>
      </c>
      <c r="G37" s="194" t="s">
        <v>8</v>
      </c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1"/>
      <c r="U37" s="202" t="s">
        <v>9</v>
      </c>
      <c r="V37" s="202" t="s">
        <v>10</v>
      </c>
      <c r="W37" s="229" t="s">
        <v>11</v>
      </c>
      <c r="X37" s="229" t="s">
        <v>12</v>
      </c>
      <c r="Y37" s="229" t="s">
        <v>13</v>
      </c>
      <c r="Z37" s="229" t="s">
        <v>14</v>
      </c>
      <c r="AA37" s="229" t="s">
        <v>15</v>
      </c>
      <c r="AB37" s="229" t="s">
        <v>16</v>
      </c>
    </row>
    <row r="38" spans="1:28" s="50" customFormat="1" ht="30.75" customHeight="1">
      <c r="A38" s="213"/>
      <c r="B38" s="213"/>
      <c r="C38" s="192"/>
      <c r="D38" s="192"/>
      <c r="E38" s="217"/>
      <c r="F38" s="203"/>
      <c r="G38" s="191" t="s">
        <v>17</v>
      </c>
      <c r="H38" s="194" t="s">
        <v>105</v>
      </c>
      <c r="I38" s="195"/>
      <c r="J38" s="195"/>
      <c r="K38" s="195"/>
      <c r="L38" s="195"/>
      <c r="M38" s="196"/>
      <c r="N38" s="191" t="s">
        <v>19</v>
      </c>
      <c r="O38" s="191" t="s">
        <v>20</v>
      </c>
      <c r="P38" s="197" t="s">
        <v>21</v>
      </c>
      <c r="Q38" s="191" t="s">
        <v>22</v>
      </c>
      <c r="R38" s="191" t="s">
        <v>23</v>
      </c>
      <c r="S38" s="191" t="s">
        <v>24</v>
      </c>
      <c r="T38" s="191" t="s">
        <v>25</v>
      </c>
      <c r="U38" s="203"/>
      <c r="V38" s="203"/>
      <c r="W38" s="230"/>
      <c r="X38" s="230"/>
      <c r="Y38" s="230"/>
      <c r="Z38" s="230"/>
      <c r="AA38" s="230"/>
      <c r="AB38" s="230"/>
    </row>
    <row r="39" spans="1:28" s="50" customFormat="1" ht="24.95" customHeight="1">
      <c r="A39" s="213"/>
      <c r="B39" s="213"/>
      <c r="C39" s="192"/>
      <c r="D39" s="192"/>
      <c r="E39" s="217"/>
      <c r="F39" s="203"/>
      <c r="G39" s="192"/>
      <c r="H39" s="210" t="s">
        <v>26</v>
      </c>
      <c r="I39" s="210" t="s">
        <v>27</v>
      </c>
      <c r="J39" s="221" t="s">
        <v>28</v>
      </c>
      <c r="K39" s="60"/>
      <c r="L39" s="224" t="s">
        <v>29</v>
      </c>
      <c r="M39" s="224" t="s">
        <v>30</v>
      </c>
      <c r="N39" s="192"/>
      <c r="O39" s="192"/>
      <c r="P39" s="198"/>
      <c r="Q39" s="192"/>
      <c r="R39" s="192"/>
      <c r="S39" s="192"/>
      <c r="T39" s="192"/>
      <c r="U39" s="203"/>
      <c r="V39" s="203"/>
      <c r="W39" s="230"/>
      <c r="X39" s="230"/>
      <c r="Y39" s="230"/>
      <c r="Z39" s="230"/>
      <c r="AA39" s="230"/>
      <c r="AB39" s="230"/>
    </row>
    <row r="40" spans="1:28" s="50" customFormat="1" ht="24.95" customHeight="1">
      <c r="A40" s="213"/>
      <c r="B40" s="213"/>
      <c r="C40" s="192"/>
      <c r="D40" s="192"/>
      <c r="E40" s="217"/>
      <c r="F40" s="203"/>
      <c r="G40" s="192"/>
      <c r="H40" s="211"/>
      <c r="I40" s="211"/>
      <c r="J40" s="222"/>
      <c r="K40" s="210" t="s">
        <v>31</v>
      </c>
      <c r="L40" s="225"/>
      <c r="M40" s="225"/>
      <c r="N40" s="192"/>
      <c r="O40" s="192"/>
      <c r="P40" s="198"/>
      <c r="Q40" s="192"/>
      <c r="R40" s="192"/>
      <c r="S40" s="192"/>
      <c r="T40" s="192"/>
      <c r="U40" s="204"/>
      <c r="V40" s="204"/>
      <c r="W40" s="230"/>
      <c r="X40" s="230"/>
      <c r="Y40" s="230"/>
      <c r="Z40" s="230"/>
      <c r="AA40" s="230"/>
      <c r="AB40" s="230"/>
    </row>
    <row r="41" spans="1:28" s="50" customFormat="1" ht="24.95" customHeight="1">
      <c r="A41" s="213"/>
      <c r="B41" s="213"/>
      <c r="C41" s="192"/>
      <c r="D41" s="192"/>
      <c r="E41" s="217"/>
      <c r="F41" s="203"/>
      <c r="G41" s="192"/>
      <c r="H41" s="211"/>
      <c r="I41" s="211"/>
      <c r="J41" s="222"/>
      <c r="K41" s="227"/>
      <c r="L41" s="225"/>
      <c r="M41" s="225"/>
      <c r="N41" s="192"/>
      <c r="O41" s="192"/>
      <c r="P41" s="198"/>
      <c r="Q41" s="192"/>
      <c r="R41" s="192"/>
      <c r="S41" s="192"/>
      <c r="T41" s="192"/>
      <c r="U41" s="204"/>
      <c r="V41" s="204"/>
      <c r="W41" s="230"/>
      <c r="X41" s="230"/>
      <c r="Y41" s="230"/>
      <c r="Z41" s="230"/>
      <c r="AA41" s="230"/>
      <c r="AB41" s="230"/>
    </row>
    <row r="42" spans="1:28" s="50" customFormat="1" ht="63" customHeight="1">
      <c r="A42" s="213"/>
      <c r="B42" s="213"/>
      <c r="C42" s="193"/>
      <c r="D42" s="193"/>
      <c r="E42" s="218"/>
      <c r="F42" s="220"/>
      <c r="G42" s="193"/>
      <c r="H42" s="212"/>
      <c r="I42" s="212"/>
      <c r="J42" s="223"/>
      <c r="K42" s="228"/>
      <c r="L42" s="226"/>
      <c r="M42" s="226"/>
      <c r="N42" s="193"/>
      <c r="O42" s="193"/>
      <c r="P42" s="199"/>
      <c r="Q42" s="193"/>
      <c r="R42" s="193"/>
      <c r="S42" s="193"/>
      <c r="T42" s="193"/>
      <c r="U42" s="205"/>
      <c r="V42" s="205"/>
      <c r="W42" s="230"/>
      <c r="X42" s="230"/>
      <c r="Y42" s="230"/>
      <c r="Z42" s="230"/>
      <c r="AA42" s="230"/>
      <c r="AB42" s="230"/>
    </row>
    <row r="43" spans="1:28" ht="11.25" customHeight="1">
      <c r="A43" s="44"/>
      <c r="B43" s="44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</row>
    <row r="44" spans="1:28" ht="39" customHeight="1">
      <c r="A44" s="91" t="s">
        <v>85</v>
      </c>
      <c r="B44" s="92"/>
      <c r="C44" s="93"/>
      <c r="D44" s="94">
        <v>373</v>
      </c>
      <c r="E44" s="94">
        <v>11</v>
      </c>
      <c r="F44" s="94">
        <v>10</v>
      </c>
      <c r="G44" s="94">
        <v>4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1</v>
      </c>
      <c r="Q44" s="94">
        <v>2</v>
      </c>
      <c r="R44" s="94">
        <v>1</v>
      </c>
      <c r="S44" s="94">
        <v>0</v>
      </c>
      <c r="T44" s="94">
        <v>2</v>
      </c>
      <c r="U44" s="94">
        <v>1</v>
      </c>
      <c r="V44" s="94">
        <v>0</v>
      </c>
      <c r="W44" s="95"/>
      <c r="X44" s="68">
        <f t="shared" ref="X44:Y46" si="6">E44/D44*100</f>
        <v>2.9490616621983912</v>
      </c>
      <c r="Y44" s="68">
        <f t="shared" si="6"/>
        <v>90.909090909090907</v>
      </c>
      <c r="Z44" s="68">
        <f t="shared" ref="Z44:AA46" si="7">M44/D44*100000</f>
        <v>0</v>
      </c>
      <c r="AA44" s="68">
        <f t="shared" si="7"/>
        <v>0</v>
      </c>
      <c r="AB44" s="69" t="s">
        <v>106</v>
      </c>
    </row>
    <row r="45" spans="1:28" ht="39" customHeight="1" thickBot="1">
      <c r="A45" s="240" t="s">
        <v>87</v>
      </c>
      <c r="B45" s="241"/>
      <c r="C45" s="103"/>
      <c r="D45" s="104">
        <v>650</v>
      </c>
      <c r="E45" s="104">
        <v>26</v>
      </c>
      <c r="F45" s="104">
        <v>18</v>
      </c>
      <c r="G45" s="104">
        <v>11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0</v>
      </c>
      <c r="N45" s="104">
        <v>0</v>
      </c>
      <c r="O45" s="104">
        <v>2</v>
      </c>
      <c r="P45" s="104">
        <v>0</v>
      </c>
      <c r="Q45" s="104">
        <v>0</v>
      </c>
      <c r="R45" s="104">
        <v>1</v>
      </c>
      <c r="S45" s="104">
        <v>0</v>
      </c>
      <c r="T45" s="104">
        <v>4</v>
      </c>
      <c r="U45" s="104">
        <v>8</v>
      </c>
      <c r="V45" s="104">
        <v>1</v>
      </c>
      <c r="W45" s="105"/>
      <c r="X45" s="80">
        <f t="shared" si="6"/>
        <v>4</v>
      </c>
      <c r="Y45" s="80">
        <f t="shared" si="6"/>
        <v>69.230769230769226</v>
      </c>
      <c r="Z45" s="80">
        <f t="shared" si="7"/>
        <v>0</v>
      </c>
      <c r="AA45" s="80">
        <f t="shared" si="7"/>
        <v>0</v>
      </c>
      <c r="AB45" s="81" t="s">
        <v>106</v>
      </c>
    </row>
    <row r="46" spans="1:28" ht="39" customHeight="1" thickTop="1">
      <c r="A46" s="96"/>
      <c r="B46" s="87" t="s">
        <v>88</v>
      </c>
      <c r="C46" s="108"/>
      <c r="D46" s="109">
        <v>1023</v>
      </c>
      <c r="E46" s="109">
        <v>37</v>
      </c>
      <c r="F46" s="109">
        <v>28</v>
      </c>
      <c r="G46" s="109">
        <v>15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2</v>
      </c>
      <c r="P46" s="109">
        <v>1</v>
      </c>
      <c r="Q46" s="109">
        <v>2</v>
      </c>
      <c r="R46" s="109">
        <v>2</v>
      </c>
      <c r="S46" s="109">
        <v>0</v>
      </c>
      <c r="T46" s="109">
        <v>6</v>
      </c>
      <c r="U46" s="109">
        <v>9</v>
      </c>
      <c r="V46" s="109">
        <v>1</v>
      </c>
      <c r="W46" s="110"/>
      <c r="X46" s="85">
        <f t="shared" si="6"/>
        <v>3.6168132942326494</v>
      </c>
      <c r="Y46" s="85">
        <f t="shared" si="6"/>
        <v>75.675675675675677</v>
      </c>
      <c r="Z46" s="85">
        <f t="shared" si="7"/>
        <v>0</v>
      </c>
      <c r="AA46" s="85">
        <f t="shared" si="7"/>
        <v>0</v>
      </c>
      <c r="AB46" s="86" t="s">
        <v>106</v>
      </c>
    </row>
    <row r="47" spans="1:28" ht="17.25" customHeight="1">
      <c r="A47" s="44"/>
      <c r="B47" s="44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9"/>
      <c r="X47" s="99"/>
      <c r="Y47" s="99"/>
      <c r="Z47" s="99"/>
      <c r="AA47" s="99"/>
      <c r="AB47" s="99"/>
    </row>
    <row r="48" spans="1:28" ht="39" customHeight="1">
      <c r="A48" s="100"/>
      <c r="B48" s="101" t="s">
        <v>89</v>
      </c>
      <c r="C48" s="93"/>
      <c r="D48" s="94">
        <v>1436</v>
      </c>
      <c r="E48" s="94">
        <v>69</v>
      </c>
      <c r="F48" s="94">
        <v>49</v>
      </c>
      <c r="G48" s="94">
        <v>32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10</v>
      </c>
      <c r="P48" s="94">
        <v>2</v>
      </c>
      <c r="Q48" s="94">
        <v>1</v>
      </c>
      <c r="R48" s="94">
        <v>1</v>
      </c>
      <c r="S48" s="94">
        <v>0</v>
      </c>
      <c r="T48" s="94">
        <v>3</v>
      </c>
      <c r="U48" s="94">
        <v>20</v>
      </c>
      <c r="V48" s="94">
        <v>0</v>
      </c>
      <c r="W48" s="95"/>
      <c r="X48" s="68">
        <f t="shared" ref="X48:Y67" si="8">E48/D48*100</f>
        <v>4.805013927576602</v>
      </c>
      <c r="Y48" s="68">
        <f t="shared" si="8"/>
        <v>71.014492753623188</v>
      </c>
      <c r="Z48" s="68">
        <f t="shared" ref="Z48:Z67" si="9">M48/D48*100000</f>
        <v>0</v>
      </c>
      <c r="AA48" s="68" t="s">
        <v>106</v>
      </c>
      <c r="AB48" s="69" t="s">
        <v>106</v>
      </c>
    </row>
    <row r="49" spans="1:28" ht="39" customHeight="1">
      <c r="A49" s="102"/>
      <c r="B49" s="101" t="s">
        <v>90</v>
      </c>
      <c r="C49" s="93"/>
      <c r="D49" s="94">
        <v>1100</v>
      </c>
      <c r="E49" s="94">
        <v>55</v>
      </c>
      <c r="F49" s="94">
        <v>34</v>
      </c>
      <c r="G49" s="94">
        <v>14</v>
      </c>
      <c r="H49" s="94">
        <v>1</v>
      </c>
      <c r="I49" s="94">
        <v>0</v>
      </c>
      <c r="J49" s="94">
        <v>3</v>
      </c>
      <c r="K49" s="94">
        <v>0</v>
      </c>
      <c r="L49" s="94">
        <v>0</v>
      </c>
      <c r="M49" s="94">
        <v>3</v>
      </c>
      <c r="N49" s="94">
        <v>0</v>
      </c>
      <c r="O49" s="94">
        <v>8</v>
      </c>
      <c r="P49" s="94">
        <v>3</v>
      </c>
      <c r="Q49" s="94">
        <v>1</v>
      </c>
      <c r="R49" s="94">
        <v>0</v>
      </c>
      <c r="S49" s="94">
        <v>0</v>
      </c>
      <c r="T49" s="94">
        <v>5</v>
      </c>
      <c r="U49" s="94">
        <v>21</v>
      </c>
      <c r="V49" s="94">
        <v>1</v>
      </c>
      <c r="W49" s="95"/>
      <c r="X49" s="68">
        <f>E49/D49*100</f>
        <v>5</v>
      </c>
      <c r="Y49" s="68">
        <f>F49/E49*100</f>
        <v>61.818181818181813</v>
      </c>
      <c r="Z49" s="68">
        <f t="shared" si="9"/>
        <v>272.72727272727275</v>
      </c>
      <c r="AA49" s="68">
        <f t="shared" ref="AA49:AA67" si="10">J49/M49*100</f>
        <v>100</v>
      </c>
      <c r="AB49" s="69">
        <f t="shared" ref="AB49:AB67" si="11">M49/E49*100</f>
        <v>5.4545454545454541</v>
      </c>
    </row>
    <row r="50" spans="1:28" ht="39" customHeight="1">
      <c r="A50" s="102"/>
      <c r="B50" s="101" t="s">
        <v>91</v>
      </c>
      <c r="C50" s="93"/>
      <c r="D50" s="94">
        <v>1049</v>
      </c>
      <c r="E50" s="94">
        <v>72</v>
      </c>
      <c r="F50" s="94">
        <v>48</v>
      </c>
      <c r="G50" s="94">
        <v>14</v>
      </c>
      <c r="H50" s="94">
        <v>0</v>
      </c>
      <c r="I50" s="94">
        <v>1</v>
      </c>
      <c r="J50" s="94">
        <v>0</v>
      </c>
      <c r="K50" s="94">
        <v>0</v>
      </c>
      <c r="L50" s="94">
        <v>1</v>
      </c>
      <c r="M50" s="94">
        <v>2</v>
      </c>
      <c r="N50" s="94">
        <v>0</v>
      </c>
      <c r="O50" s="94">
        <v>26</v>
      </c>
      <c r="P50" s="94">
        <v>3</v>
      </c>
      <c r="Q50" s="94">
        <v>3</v>
      </c>
      <c r="R50" s="94">
        <v>0</v>
      </c>
      <c r="S50" s="94">
        <v>0</v>
      </c>
      <c r="T50" s="94">
        <v>3</v>
      </c>
      <c r="U50" s="94">
        <v>24</v>
      </c>
      <c r="V50" s="94">
        <v>0</v>
      </c>
      <c r="W50" s="95"/>
      <c r="X50" s="68">
        <f t="shared" si="8"/>
        <v>6.8636796949475691</v>
      </c>
      <c r="Y50" s="68">
        <f t="shared" si="8"/>
        <v>66.666666666666657</v>
      </c>
      <c r="Z50" s="68">
        <f>M50/D50*100000</f>
        <v>190.65776930409913</v>
      </c>
      <c r="AA50" s="68">
        <f>J50/M50*100</f>
        <v>0</v>
      </c>
      <c r="AB50" s="69">
        <f>M50/E50*100</f>
        <v>2.7777777777777777</v>
      </c>
    </row>
    <row r="51" spans="1:28" ht="39" customHeight="1">
      <c r="A51" s="102"/>
      <c r="B51" s="101" t="s">
        <v>92</v>
      </c>
      <c r="C51" s="93"/>
      <c r="D51" s="94">
        <v>1223</v>
      </c>
      <c r="E51" s="94">
        <v>103</v>
      </c>
      <c r="F51" s="94">
        <v>75</v>
      </c>
      <c r="G51" s="94">
        <v>14</v>
      </c>
      <c r="H51" s="94">
        <v>4</v>
      </c>
      <c r="I51" s="94">
        <v>2</v>
      </c>
      <c r="J51" s="94">
        <v>5</v>
      </c>
      <c r="K51" s="94">
        <v>3</v>
      </c>
      <c r="L51" s="94">
        <v>0</v>
      </c>
      <c r="M51" s="94">
        <v>7</v>
      </c>
      <c r="N51" s="94">
        <v>1</v>
      </c>
      <c r="O51" s="94">
        <v>39</v>
      </c>
      <c r="P51" s="94">
        <v>6</v>
      </c>
      <c r="Q51" s="94">
        <v>5</v>
      </c>
      <c r="R51" s="94">
        <v>0</v>
      </c>
      <c r="S51" s="94">
        <v>0</v>
      </c>
      <c r="T51" s="94">
        <v>5</v>
      </c>
      <c r="U51" s="94">
        <v>28</v>
      </c>
      <c r="V51" s="94">
        <v>2</v>
      </c>
      <c r="W51" s="95"/>
      <c r="X51" s="68">
        <f t="shared" si="8"/>
        <v>8.4219133278822564</v>
      </c>
      <c r="Y51" s="68">
        <f t="shared" si="8"/>
        <v>72.815533980582529</v>
      </c>
      <c r="Z51" s="68">
        <f t="shared" si="9"/>
        <v>572.36304170073583</v>
      </c>
      <c r="AA51" s="68">
        <f t="shared" si="10"/>
        <v>71.428571428571431</v>
      </c>
      <c r="AB51" s="69">
        <f t="shared" si="11"/>
        <v>6.7961165048543686</v>
      </c>
    </row>
    <row r="52" spans="1:28" ht="39" customHeight="1">
      <c r="A52" s="102" t="s">
        <v>93</v>
      </c>
      <c r="B52" s="101" t="s">
        <v>94</v>
      </c>
      <c r="C52" s="93"/>
      <c r="D52" s="94">
        <v>2848</v>
      </c>
      <c r="E52" s="94">
        <v>256</v>
      </c>
      <c r="F52" s="94">
        <v>176</v>
      </c>
      <c r="G52" s="94">
        <v>31</v>
      </c>
      <c r="H52" s="94">
        <v>13</v>
      </c>
      <c r="I52" s="94">
        <v>6</v>
      </c>
      <c r="J52" s="94">
        <v>15</v>
      </c>
      <c r="K52" s="94">
        <v>4</v>
      </c>
      <c r="L52" s="94">
        <v>1</v>
      </c>
      <c r="M52" s="94">
        <v>22</v>
      </c>
      <c r="N52" s="94">
        <v>1</v>
      </c>
      <c r="O52" s="94">
        <v>101</v>
      </c>
      <c r="P52" s="94">
        <v>13</v>
      </c>
      <c r="Q52" s="94">
        <v>4</v>
      </c>
      <c r="R52" s="94">
        <v>2</v>
      </c>
      <c r="S52" s="94">
        <v>0</v>
      </c>
      <c r="T52" s="94">
        <v>6</v>
      </c>
      <c r="U52" s="94">
        <v>80</v>
      </c>
      <c r="V52" s="94">
        <v>3</v>
      </c>
      <c r="W52" s="95"/>
      <c r="X52" s="68">
        <f t="shared" si="8"/>
        <v>8.9887640449438209</v>
      </c>
      <c r="Y52" s="68">
        <f t="shared" si="8"/>
        <v>68.75</v>
      </c>
      <c r="Z52" s="68">
        <f t="shared" si="9"/>
        <v>772.47191011235952</v>
      </c>
      <c r="AA52" s="68">
        <f t="shared" si="10"/>
        <v>68.181818181818173</v>
      </c>
      <c r="AB52" s="69">
        <f t="shared" si="11"/>
        <v>8.59375</v>
      </c>
    </row>
    <row r="53" spans="1:28" ht="39" customHeight="1">
      <c r="A53" s="102"/>
      <c r="B53" s="101" t="s">
        <v>95</v>
      </c>
      <c r="C53" s="93"/>
      <c r="D53" s="94">
        <v>3759</v>
      </c>
      <c r="E53" s="94">
        <v>369</v>
      </c>
      <c r="F53" s="94">
        <v>293</v>
      </c>
      <c r="G53" s="94">
        <v>54</v>
      </c>
      <c r="H53" s="94">
        <v>20</v>
      </c>
      <c r="I53" s="94">
        <v>13</v>
      </c>
      <c r="J53" s="94">
        <v>23</v>
      </c>
      <c r="K53" s="94">
        <v>5</v>
      </c>
      <c r="L53" s="94">
        <v>0</v>
      </c>
      <c r="M53" s="94">
        <v>36</v>
      </c>
      <c r="N53" s="94">
        <v>0</v>
      </c>
      <c r="O53" s="94">
        <v>162</v>
      </c>
      <c r="P53" s="94">
        <v>13</v>
      </c>
      <c r="Q53" s="94">
        <v>21</v>
      </c>
      <c r="R53" s="94">
        <v>2</v>
      </c>
      <c r="S53" s="94">
        <v>0</v>
      </c>
      <c r="T53" s="94">
        <v>15</v>
      </c>
      <c r="U53" s="94">
        <v>76</v>
      </c>
      <c r="V53" s="94">
        <v>0</v>
      </c>
      <c r="W53" s="95"/>
      <c r="X53" s="68">
        <f t="shared" si="8"/>
        <v>9.8164405426975261</v>
      </c>
      <c r="Y53" s="68">
        <f t="shared" si="8"/>
        <v>79.403794037940372</v>
      </c>
      <c r="Z53" s="68">
        <f t="shared" si="9"/>
        <v>957.70151636073422</v>
      </c>
      <c r="AA53" s="68">
        <f t="shared" si="10"/>
        <v>63.888888888888886</v>
      </c>
      <c r="AB53" s="69">
        <f t="shared" si="11"/>
        <v>9.7560975609756095</v>
      </c>
    </row>
    <row r="54" spans="1:28" ht="39" customHeight="1">
      <c r="A54" s="102"/>
      <c r="B54" s="101" t="s">
        <v>96</v>
      </c>
      <c r="C54" s="93"/>
      <c r="D54" s="94">
        <v>1905</v>
      </c>
      <c r="E54" s="94">
        <v>266</v>
      </c>
      <c r="F54" s="94">
        <v>211</v>
      </c>
      <c r="G54" s="94">
        <v>25</v>
      </c>
      <c r="H54" s="94">
        <v>25</v>
      </c>
      <c r="I54" s="94">
        <v>12</v>
      </c>
      <c r="J54" s="94">
        <v>22</v>
      </c>
      <c r="K54" s="94">
        <v>10</v>
      </c>
      <c r="L54" s="94">
        <v>1</v>
      </c>
      <c r="M54" s="94">
        <v>35</v>
      </c>
      <c r="N54" s="94">
        <v>0</v>
      </c>
      <c r="O54" s="94">
        <v>117</v>
      </c>
      <c r="P54" s="94">
        <v>13</v>
      </c>
      <c r="Q54" s="94">
        <v>13</v>
      </c>
      <c r="R54" s="94">
        <v>2</v>
      </c>
      <c r="S54" s="94">
        <v>0</v>
      </c>
      <c r="T54" s="94">
        <v>8</v>
      </c>
      <c r="U54" s="94">
        <v>55</v>
      </c>
      <c r="V54" s="94">
        <v>3</v>
      </c>
      <c r="W54" s="95"/>
      <c r="X54" s="68">
        <f t="shared" si="8"/>
        <v>13.963254593175852</v>
      </c>
      <c r="Y54" s="68">
        <f t="shared" si="8"/>
        <v>79.323308270676691</v>
      </c>
      <c r="Z54" s="68">
        <f t="shared" si="9"/>
        <v>1837.270341207349</v>
      </c>
      <c r="AA54" s="68">
        <f t="shared" si="10"/>
        <v>62.857142857142854</v>
      </c>
      <c r="AB54" s="69">
        <f t="shared" si="11"/>
        <v>13.157894736842104</v>
      </c>
    </row>
    <row r="55" spans="1:28" ht="39" customHeight="1">
      <c r="A55" s="102"/>
      <c r="B55" s="101" t="s">
        <v>97</v>
      </c>
      <c r="C55" s="93"/>
      <c r="D55" s="94">
        <v>1501</v>
      </c>
      <c r="E55" s="94">
        <v>224</v>
      </c>
      <c r="F55" s="94">
        <v>178</v>
      </c>
      <c r="G55" s="94">
        <v>30</v>
      </c>
      <c r="H55" s="94">
        <v>16</v>
      </c>
      <c r="I55" s="94">
        <v>10</v>
      </c>
      <c r="J55" s="94">
        <v>18</v>
      </c>
      <c r="K55" s="94">
        <v>4</v>
      </c>
      <c r="L55" s="94">
        <v>1</v>
      </c>
      <c r="M55" s="94">
        <v>29</v>
      </c>
      <c r="N55" s="94">
        <v>0</v>
      </c>
      <c r="O55" s="94">
        <v>94</v>
      </c>
      <c r="P55" s="94">
        <v>11</v>
      </c>
      <c r="Q55" s="94">
        <v>11</v>
      </c>
      <c r="R55" s="94">
        <v>1</v>
      </c>
      <c r="S55" s="94">
        <v>0</v>
      </c>
      <c r="T55" s="94">
        <v>10</v>
      </c>
      <c r="U55" s="94">
        <v>46</v>
      </c>
      <c r="V55" s="94">
        <v>1</v>
      </c>
      <c r="W55" s="95"/>
      <c r="X55" s="68">
        <f t="shared" si="8"/>
        <v>14.923384410393069</v>
      </c>
      <c r="Y55" s="68">
        <f t="shared" si="8"/>
        <v>79.464285714285708</v>
      </c>
      <c r="Z55" s="68">
        <f t="shared" si="9"/>
        <v>1932.0453031312456</v>
      </c>
      <c r="AA55" s="68">
        <f t="shared" si="10"/>
        <v>62.068965517241381</v>
      </c>
      <c r="AB55" s="69">
        <f t="shared" si="11"/>
        <v>12.946428571428573</v>
      </c>
    </row>
    <row r="56" spans="1:28" ht="39" customHeight="1" thickBot="1">
      <c r="A56" s="102"/>
      <c r="B56" s="253" t="s">
        <v>98</v>
      </c>
      <c r="C56" s="254"/>
      <c r="D56" s="255">
        <v>984</v>
      </c>
      <c r="E56" s="255">
        <v>175</v>
      </c>
      <c r="F56" s="255">
        <v>114</v>
      </c>
      <c r="G56" s="255">
        <v>22</v>
      </c>
      <c r="H56" s="255">
        <v>8</v>
      </c>
      <c r="I56" s="255">
        <v>7</v>
      </c>
      <c r="J56" s="255">
        <v>6</v>
      </c>
      <c r="K56" s="255">
        <v>2</v>
      </c>
      <c r="L56" s="255">
        <v>0</v>
      </c>
      <c r="M56" s="255">
        <v>13</v>
      </c>
      <c r="N56" s="255">
        <v>1</v>
      </c>
      <c r="O56" s="255">
        <v>59</v>
      </c>
      <c r="P56" s="255">
        <v>5</v>
      </c>
      <c r="Q56" s="255">
        <v>14</v>
      </c>
      <c r="R56" s="255">
        <v>0</v>
      </c>
      <c r="S56" s="255">
        <v>0</v>
      </c>
      <c r="T56" s="255">
        <v>5</v>
      </c>
      <c r="U56" s="255">
        <v>61</v>
      </c>
      <c r="V56" s="255">
        <v>2</v>
      </c>
      <c r="W56" s="256"/>
      <c r="X56" s="248">
        <f t="shared" si="8"/>
        <v>17.784552845528456</v>
      </c>
      <c r="Y56" s="248">
        <f t="shared" si="8"/>
        <v>65.142857142857153</v>
      </c>
      <c r="Z56" s="248">
        <f t="shared" si="9"/>
        <v>1321.1382113821139</v>
      </c>
      <c r="AA56" s="248">
        <f t="shared" si="10"/>
        <v>46.153846153846153</v>
      </c>
      <c r="AB56" s="249">
        <f t="shared" si="11"/>
        <v>7.4285714285714288</v>
      </c>
    </row>
    <row r="57" spans="1:28" ht="39" customHeight="1" thickBot="1">
      <c r="A57" s="102"/>
      <c r="B57" s="111" t="s">
        <v>99</v>
      </c>
      <c r="C57" s="250"/>
      <c r="D57" s="251">
        <v>15805</v>
      </c>
      <c r="E57" s="251">
        <v>1589</v>
      </c>
      <c r="F57" s="251">
        <v>1178</v>
      </c>
      <c r="G57" s="251">
        <v>236</v>
      </c>
      <c r="H57" s="251">
        <v>87</v>
      </c>
      <c r="I57" s="251">
        <v>51</v>
      </c>
      <c r="J57" s="251">
        <v>92</v>
      </c>
      <c r="K57" s="251">
        <v>28</v>
      </c>
      <c r="L57" s="251">
        <v>4</v>
      </c>
      <c r="M57" s="251">
        <v>147</v>
      </c>
      <c r="N57" s="251">
        <v>3</v>
      </c>
      <c r="O57" s="251">
        <v>616</v>
      </c>
      <c r="P57" s="251">
        <v>69</v>
      </c>
      <c r="Q57" s="251">
        <v>73</v>
      </c>
      <c r="R57" s="251">
        <v>8</v>
      </c>
      <c r="S57" s="251">
        <v>0</v>
      </c>
      <c r="T57" s="251">
        <v>60</v>
      </c>
      <c r="U57" s="251">
        <v>411</v>
      </c>
      <c r="V57" s="251">
        <v>12</v>
      </c>
      <c r="W57" s="252"/>
      <c r="X57" s="244">
        <f t="shared" si="8"/>
        <v>10.053780449224929</v>
      </c>
      <c r="Y57" s="244">
        <f t="shared" si="8"/>
        <v>74.134675896790441</v>
      </c>
      <c r="Z57" s="244">
        <f t="shared" si="9"/>
        <v>930.08541600759258</v>
      </c>
      <c r="AA57" s="244">
        <f t="shared" si="10"/>
        <v>62.585034013605444</v>
      </c>
      <c r="AB57" s="245">
        <f t="shared" si="11"/>
        <v>9.251101321585903</v>
      </c>
    </row>
    <row r="58" spans="1:28" ht="39" customHeight="1" thickTop="1">
      <c r="A58" s="106"/>
      <c r="B58" s="107" t="s">
        <v>89</v>
      </c>
      <c r="C58" s="108"/>
      <c r="D58" s="109">
        <v>3516</v>
      </c>
      <c r="E58" s="109">
        <v>174</v>
      </c>
      <c r="F58" s="109">
        <v>122</v>
      </c>
      <c r="G58" s="109">
        <v>70</v>
      </c>
      <c r="H58" s="109">
        <v>2</v>
      </c>
      <c r="I58" s="109">
        <v>1</v>
      </c>
      <c r="J58" s="109">
        <v>1</v>
      </c>
      <c r="K58" s="109">
        <v>1</v>
      </c>
      <c r="L58" s="109">
        <v>0</v>
      </c>
      <c r="M58" s="109">
        <v>2</v>
      </c>
      <c r="N58" s="109">
        <v>0</v>
      </c>
      <c r="O58" s="109">
        <v>20</v>
      </c>
      <c r="P58" s="109">
        <v>9</v>
      </c>
      <c r="Q58" s="109">
        <v>5</v>
      </c>
      <c r="R58" s="109">
        <v>3</v>
      </c>
      <c r="S58" s="109">
        <v>0</v>
      </c>
      <c r="T58" s="109">
        <v>12</v>
      </c>
      <c r="U58" s="109">
        <v>52</v>
      </c>
      <c r="V58" s="109">
        <v>2</v>
      </c>
      <c r="W58" s="110"/>
      <c r="X58" s="85">
        <f t="shared" si="8"/>
        <v>4.9488054607508536</v>
      </c>
      <c r="Y58" s="85">
        <f t="shared" si="8"/>
        <v>70.114942528735639</v>
      </c>
      <c r="Z58" s="85">
        <f t="shared" si="9"/>
        <v>56.882821387940837</v>
      </c>
      <c r="AA58" s="85">
        <f t="shared" si="10"/>
        <v>50</v>
      </c>
      <c r="AB58" s="86">
        <f t="shared" si="11"/>
        <v>1.1494252873563218</v>
      </c>
    </row>
    <row r="59" spans="1:28" ht="39" customHeight="1">
      <c r="A59" s="102"/>
      <c r="B59" s="101" t="s">
        <v>90</v>
      </c>
      <c r="C59" s="93"/>
      <c r="D59" s="94">
        <v>1976</v>
      </c>
      <c r="E59" s="94">
        <v>79</v>
      </c>
      <c r="F59" s="94">
        <v>60</v>
      </c>
      <c r="G59" s="94">
        <v>32</v>
      </c>
      <c r="H59" s="94">
        <v>2</v>
      </c>
      <c r="I59" s="94">
        <v>0</v>
      </c>
      <c r="J59" s="94">
        <v>2</v>
      </c>
      <c r="K59" s="94">
        <v>0</v>
      </c>
      <c r="L59" s="94">
        <v>0</v>
      </c>
      <c r="M59" s="94">
        <v>2</v>
      </c>
      <c r="N59" s="94">
        <v>0</v>
      </c>
      <c r="O59" s="94">
        <v>8</v>
      </c>
      <c r="P59" s="94">
        <v>2</v>
      </c>
      <c r="Q59" s="94">
        <v>4</v>
      </c>
      <c r="R59" s="94">
        <v>4</v>
      </c>
      <c r="S59" s="94">
        <v>0</v>
      </c>
      <c r="T59" s="94">
        <v>6</v>
      </c>
      <c r="U59" s="94">
        <v>19</v>
      </c>
      <c r="V59" s="94">
        <v>2</v>
      </c>
      <c r="W59" s="95"/>
      <c r="X59" s="68">
        <f t="shared" si="8"/>
        <v>3.9979757085020244</v>
      </c>
      <c r="Y59" s="68">
        <f t="shared" si="8"/>
        <v>75.949367088607602</v>
      </c>
      <c r="Z59" s="68">
        <f t="shared" si="9"/>
        <v>101.21457489878543</v>
      </c>
      <c r="AA59" s="68">
        <f t="shared" si="10"/>
        <v>100</v>
      </c>
      <c r="AB59" s="69">
        <f t="shared" si="11"/>
        <v>2.5316455696202533</v>
      </c>
    </row>
    <row r="60" spans="1:28" ht="39" customHeight="1">
      <c r="A60" s="102"/>
      <c r="B60" s="101" t="s">
        <v>91</v>
      </c>
      <c r="C60" s="93"/>
      <c r="D60" s="94">
        <v>2169</v>
      </c>
      <c r="E60" s="94">
        <v>120</v>
      </c>
      <c r="F60" s="94">
        <v>86</v>
      </c>
      <c r="G60" s="94">
        <v>35</v>
      </c>
      <c r="H60" s="94">
        <v>4</v>
      </c>
      <c r="I60" s="94">
        <v>3</v>
      </c>
      <c r="J60" s="94">
        <v>7</v>
      </c>
      <c r="K60" s="94">
        <v>2</v>
      </c>
      <c r="L60" s="94">
        <v>0</v>
      </c>
      <c r="M60" s="94">
        <v>10</v>
      </c>
      <c r="N60" s="94">
        <v>0</v>
      </c>
      <c r="O60" s="94">
        <v>18</v>
      </c>
      <c r="P60" s="94">
        <v>8</v>
      </c>
      <c r="Q60" s="94">
        <v>2</v>
      </c>
      <c r="R60" s="94">
        <v>0</v>
      </c>
      <c r="S60" s="94">
        <v>0</v>
      </c>
      <c r="T60" s="94">
        <v>12</v>
      </c>
      <c r="U60" s="94">
        <v>34</v>
      </c>
      <c r="V60" s="94">
        <v>1</v>
      </c>
      <c r="W60" s="95"/>
      <c r="X60" s="68">
        <f t="shared" si="8"/>
        <v>5.532503457814661</v>
      </c>
      <c r="Y60" s="68">
        <f t="shared" si="8"/>
        <v>71.666666666666671</v>
      </c>
      <c r="Z60" s="68">
        <f t="shared" si="9"/>
        <v>461.04195481788844</v>
      </c>
      <c r="AA60" s="68">
        <f t="shared" si="10"/>
        <v>70</v>
      </c>
      <c r="AB60" s="69">
        <f t="shared" si="11"/>
        <v>8.3333333333333321</v>
      </c>
    </row>
    <row r="61" spans="1:28" ht="39" customHeight="1">
      <c r="A61" s="102"/>
      <c r="B61" s="101" t="s">
        <v>92</v>
      </c>
      <c r="C61" s="93"/>
      <c r="D61" s="94">
        <v>2369</v>
      </c>
      <c r="E61" s="94">
        <v>101</v>
      </c>
      <c r="F61" s="94">
        <v>82</v>
      </c>
      <c r="G61" s="94">
        <v>35</v>
      </c>
      <c r="H61" s="94">
        <v>3</v>
      </c>
      <c r="I61" s="94">
        <v>4</v>
      </c>
      <c r="J61" s="94">
        <v>3</v>
      </c>
      <c r="K61" s="94">
        <v>3</v>
      </c>
      <c r="L61" s="94">
        <v>0</v>
      </c>
      <c r="M61" s="94">
        <v>7</v>
      </c>
      <c r="N61" s="94">
        <v>0</v>
      </c>
      <c r="O61" s="94">
        <v>22</v>
      </c>
      <c r="P61" s="94">
        <v>2</v>
      </c>
      <c r="Q61" s="94">
        <v>7</v>
      </c>
      <c r="R61" s="94">
        <v>0</v>
      </c>
      <c r="S61" s="94">
        <v>0</v>
      </c>
      <c r="T61" s="94">
        <v>7</v>
      </c>
      <c r="U61" s="94">
        <v>19</v>
      </c>
      <c r="V61" s="94">
        <v>3</v>
      </c>
      <c r="W61" s="95"/>
      <c r="X61" s="68">
        <f t="shared" si="8"/>
        <v>4.2634022794428033</v>
      </c>
      <c r="Y61" s="68">
        <f t="shared" si="8"/>
        <v>81.188118811881196</v>
      </c>
      <c r="Z61" s="68">
        <f t="shared" si="9"/>
        <v>295.48332629801604</v>
      </c>
      <c r="AA61" s="68">
        <f t="shared" si="10"/>
        <v>42.857142857142854</v>
      </c>
      <c r="AB61" s="69">
        <f t="shared" si="11"/>
        <v>6.9306930693069315</v>
      </c>
    </row>
    <row r="62" spans="1:28" ht="39" customHeight="1">
      <c r="A62" s="102" t="s">
        <v>100</v>
      </c>
      <c r="B62" s="101" t="s">
        <v>94</v>
      </c>
      <c r="C62" s="93"/>
      <c r="D62" s="94">
        <v>4057</v>
      </c>
      <c r="E62" s="94">
        <v>227</v>
      </c>
      <c r="F62" s="94">
        <v>189</v>
      </c>
      <c r="G62" s="94">
        <v>68</v>
      </c>
      <c r="H62" s="94">
        <v>11</v>
      </c>
      <c r="I62" s="94">
        <v>7</v>
      </c>
      <c r="J62" s="94">
        <v>10</v>
      </c>
      <c r="K62" s="94">
        <v>3</v>
      </c>
      <c r="L62" s="94">
        <v>1</v>
      </c>
      <c r="M62" s="94">
        <v>18</v>
      </c>
      <c r="N62" s="94">
        <v>1</v>
      </c>
      <c r="O62" s="94">
        <v>68</v>
      </c>
      <c r="P62" s="94">
        <v>9</v>
      </c>
      <c r="Q62" s="94">
        <v>5</v>
      </c>
      <c r="R62" s="94">
        <v>0</v>
      </c>
      <c r="S62" s="94">
        <v>1</v>
      </c>
      <c r="T62" s="94">
        <v>21</v>
      </c>
      <c r="U62" s="94">
        <v>38</v>
      </c>
      <c r="V62" s="94">
        <v>2</v>
      </c>
      <c r="W62" s="95"/>
      <c r="X62" s="68">
        <f t="shared" si="8"/>
        <v>5.5952674389943304</v>
      </c>
      <c r="Y62" s="68">
        <f t="shared" si="8"/>
        <v>83.259911894273131</v>
      </c>
      <c r="Z62" s="68">
        <f t="shared" si="9"/>
        <v>443.67759428148884</v>
      </c>
      <c r="AA62" s="68">
        <f t="shared" si="10"/>
        <v>55.555555555555557</v>
      </c>
      <c r="AB62" s="69">
        <f t="shared" si="11"/>
        <v>7.929515418502203</v>
      </c>
    </row>
    <row r="63" spans="1:28" ht="39" customHeight="1">
      <c r="A63" s="102"/>
      <c r="B63" s="101" t="s">
        <v>95</v>
      </c>
      <c r="C63" s="93"/>
      <c r="D63" s="94">
        <v>3545</v>
      </c>
      <c r="E63" s="94">
        <v>220</v>
      </c>
      <c r="F63" s="94">
        <v>192</v>
      </c>
      <c r="G63" s="94">
        <v>58</v>
      </c>
      <c r="H63" s="94">
        <v>20</v>
      </c>
      <c r="I63" s="94">
        <v>8</v>
      </c>
      <c r="J63" s="94">
        <v>18</v>
      </c>
      <c r="K63" s="94">
        <v>8</v>
      </c>
      <c r="L63" s="94">
        <v>3</v>
      </c>
      <c r="M63" s="94">
        <v>29</v>
      </c>
      <c r="N63" s="94">
        <v>0</v>
      </c>
      <c r="O63" s="94">
        <v>75</v>
      </c>
      <c r="P63" s="94">
        <v>12</v>
      </c>
      <c r="Q63" s="94">
        <v>5</v>
      </c>
      <c r="R63" s="94">
        <v>0</v>
      </c>
      <c r="S63" s="94">
        <v>0</v>
      </c>
      <c r="T63" s="94">
        <v>13</v>
      </c>
      <c r="U63" s="94">
        <v>28</v>
      </c>
      <c r="V63" s="94">
        <v>1</v>
      </c>
      <c r="W63" s="95"/>
      <c r="X63" s="68">
        <f t="shared" si="8"/>
        <v>6.2059238363892808</v>
      </c>
      <c r="Y63" s="68">
        <f t="shared" si="8"/>
        <v>87.272727272727266</v>
      </c>
      <c r="Z63" s="68">
        <f t="shared" si="9"/>
        <v>818.05359661495072</v>
      </c>
      <c r="AA63" s="68">
        <f t="shared" si="10"/>
        <v>62.068965517241381</v>
      </c>
      <c r="AB63" s="69">
        <f t="shared" si="11"/>
        <v>13.18181818181818</v>
      </c>
    </row>
    <row r="64" spans="1:28" ht="39" customHeight="1">
      <c r="A64" s="102"/>
      <c r="B64" s="101" t="s">
        <v>96</v>
      </c>
      <c r="C64" s="93"/>
      <c r="D64" s="94">
        <v>2062</v>
      </c>
      <c r="E64" s="94">
        <v>152</v>
      </c>
      <c r="F64" s="94">
        <v>130</v>
      </c>
      <c r="G64" s="94">
        <v>40</v>
      </c>
      <c r="H64" s="94">
        <v>10</v>
      </c>
      <c r="I64" s="94">
        <v>6</v>
      </c>
      <c r="J64" s="94">
        <v>7</v>
      </c>
      <c r="K64" s="94">
        <v>1</v>
      </c>
      <c r="L64" s="94">
        <v>0</v>
      </c>
      <c r="M64" s="94">
        <v>13</v>
      </c>
      <c r="N64" s="94">
        <v>0</v>
      </c>
      <c r="O64" s="94">
        <v>55</v>
      </c>
      <c r="P64" s="94">
        <v>8</v>
      </c>
      <c r="Q64" s="94">
        <v>8</v>
      </c>
      <c r="R64" s="94">
        <v>0</v>
      </c>
      <c r="S64" s="94">
        <v>0</v>
      </c>
      <c r="T64" s="94">
        <v>9</v>
      </c>
      <c r="U64" s="94">
        <v>22</v>
      </c>
      <c r="V64" s="94">
        <v>2</v>
      </c>
      <c r="W64" s="95"/>
      <c r="X64" s="68">
        <f t="shared" si="8"/>
        <v>7.3714839961202721</v>
      </c>
      <c r="Y64" s="68">
        <f t="shared" si="8"/>
        <v>85.526315789473685</v>
      </c>
      <c r="Z64" s="68">
        <f t="shared" si="9"/>
        <v>630.45586808923372</v>
      </c>
      <c r="AA64" s="68">
        <f t="shared" si="10"/>
        <v>53.846153846153847</v>
      </c>
      <c r="AB64" s="69">
        <f t="shared" si="11"/>
        <v>8.5526315789473681</v>
      </c>
    </row>
    <row r="65" spans="1:28" ht="39" customHeight="1">
      <c r="A65" s="102"/>
      <c r="B65" s="101" t="s">
        <v>97</v>
      </c>
      <c r="C65" s="93"/>
      <c r="D65" s="94">
        <v>1515</v>
      </c>
      <c r="E65" s="94">
        <v>147</v>
      </c>
      <c r="F65" s="94">
        <v>128</v>
      </c>
      <c r="G65" s="94">
        <v>39</v>
      </c>
      <c r="H65" s="94">
        <v>4</v>
      </c>
      <c r="I65" s="94">
        <v>7</v>
      </c>
      <c r="J65" s="94">
        <v>4</v>
      </c>
      <c r="K65" s="94">
        <v>1</v>
      </c>
      <c r="L65" s="94">
        <v>0</v>
      </c>
      <c r="M65" s="94">
        <v>11</v>
      </c>
      <c r="N65" s="94">
        <v>1</v>
      </c>
      <c r="O65" s="94">
        <v>54</v>
      </c>
      <c r="P65" s="94">
        <v>8</v>
      </c>
      <c r="Q65" s="94">
        <v>6</v>
      </c>
      <c r="R65" s="94">
        <v>0</v>
      </c>
      <c r="S65" s="94">
        <v>0</v>
      </c>
      <c r="T65" s="94">
        <v>10</v>
      </c>
      <c r="U65" s="94">
        <v>19</v>
      </c>
      <c r="V65" s="94">
        <v>0</v>
      </c>
      <c r="W65" s="95"/>
      <c r="X65" s="68">
        <f t="shared" si="8"/>
        <v>9.7029702970297027</v>
      </c>
      <c r="Y65" s="68">
        <f t="shared" si="8"/>
        <v>87.074829931972786</v>
      </c>
      <c r="Z65" s="68">
        <f t="shared" si="9"/>
        <v>726.07260726072604</v>
      </c>
      <c r="AA65" s="68">
        <f t="shared" si="10"/>
        <v>36.363636363636367</v>
      </c>
      <c r="AB65" s="69">
        <f t="shared" si="11"/>
        <v>7.4829931972789119</v>
      </c>
    </row>
    <row r="66" spans="1:28" ht="39" customHeight="1" thickBot="1">
      <c r="A66" s="102"/>
      <c r="B66" s="253" t="s">
        <v>98</v>
      </c>
      <c r="C66" s="254"/>
      <c r="D66" s="255">
        <v>1310</v>
      </c>
      <c r="E66" s="255">
        <v>180</v>
      </c>
      <c r="F66" s="255">
        <v>124</v>
      </c>
      <c r="G66" s="255">
        <v>30</v>
      </c>
      <c r="H66" s="255">
        <v>17</v>
      </c>
      <c r="I66" s="255">
        <v>8</v>
      </c>
      <c r="J66" s="255">
        <v>13</v>
      </c>
      <c r="K66" s="255">
        <v>5</v>
      </c>
      <c r="L66" s="255">
        <v>0</v>
      </c>
      <c r="M66" s="255">
        <v>21</v>
      </c>
      <c r="N66" s="255">
        <v>0</v>
      </c>
      <c r="O66" s="255">
        <v>49</v>
      </c>
      <c r="P66" s="255">
        <v>7</v>
      </c>
      <c r="Q66" s="255">
        <v>14</v>
      </c>
      <c r="R66" s="255">
        <v>0</v>
      </c>
      <c r="S66" s="255">
        <v>0</v>
      </c>
      <c r="T66" s="255">
        <v>6</v>
      </c>
      <c r="U66" s="255">
        <v>56</v>
      </c>
      <c r="V66" s="255">
        <v>1</v>
      </c>
      <c r="W66" s="256"/>
      <c r="X66" s="248">
        <f t="shared" si="8"/>
        <v>13.740458015267176</v>
      </c>
      <c r="Y66" s="248">
        <f t="shared" si="8"/>
        <v>68.888888888888886</v>
      </c>
      <c r="Z66" s="248">
        <f t="shared" si="9"/>
        <v>1603.0534351145038</v>
      </c>
      <c r="AA66" s="248">
        <f t="shared" si="10"/>
        <v>61.904761904761905</v>
      </c>
      <c r="AB66" s="249">
        <f t="shared" si="11"/>
        <v>11.666666666666666</v>
      </c>
    </row>
    <row r="67" spans="1:28" ht="39" customHeight="1" thickBot="1">
      <c r="A67" s="111"/>
      <c r="B67" s="111" t="s">
        <v>99</v>
      </c>
      <c r="C67" s="250"/>
      <c r="D67" s="251">
        <v>22519</v>
      </c>
      <c r="E67" s="251">
        <v>1400</v>
      </c>
      <c r="F67" s="251">
        <v>1113</v>
      </c>
      <c r="G67" s="251">
        <v>407</v>
      </c>
      <c r="H67" s="251">
        <v>73</v>
      </c>
      <c r="I67" s="251">
        <v>44</v>
      </c>
      <c r="J67" s="251">
        <v>65</v>
      </c>
      <c r="K67" s="251">
        <v>24</v>
      </c>
      <c r="L67" s="251">
        <v>4</v>
      </c>
      <c r="M67" s="251">
        <v>113</v>
      </c>
      <c r="N67" s="251">
        <v>2</v>
      </c>
      <c r="O67" s="251">
        <v>369</v>
      </c>
      <c r="P67" s="251">
        <v>65</v>
      </c>
      <c r="Q67" s="251">
        <v>56</v>
      </c>
      <c r="R67" s="251">
        <v>7</v>
      </c>
      <c r="S67" s="251">
        <v>1</v>
      </c>
      <c r="T67" s="251">
        <v>96</v>
      </c>
      <c r="U67" s="251">
        <v>287</v>
      </c>
      <c r="V67" s="251">
        <v>14</v>
      </c>
      <c r="W67" s="252"/>
      <c r="X67" s="244">
        <f t="shared" si="8"/>
        <v>6.2169723344731116</v>
      </c>
      <c r="Y67" s="244">
        <f t="shared" si="8"/>
        <v>79.5</v>
      </c>
      <c r="Z67" s="244">
        <f t="shared" si="9"/>
        <v>501.79848128247255</v>
      </c>
      <c r="AA67" s="244">
        <f t="shared" si="10"/>
        <v>57.522123893805308</v>
      </c>
      <c r="AB67" s="245">
        <f t="shared" si="11"/>
        <v>8.0714285714285712</v>
      </c>
    </row>
    <row r="68" spans="1:28" ht="39" customHeight="1" thickTop="1">
      <c r="A68" s="187" t="s">
        <v>101</v>
      </c>
      <c r="B68" s="188"/>
      <c r="C68" s="108"/>
      <c r="D68" s="109">
        <v>38324</v>
      </c>
      <c r="E68" s="109">
        <v>2989</v>
      </c>
      <c r="F68" s="109">
        <v>2291</v>
      </c>
      <c r="G68" s="109">
        <v>643</v>
      </c>
      <c r="H68" s="109">
        <v>160</v>
      </c>
      <c r="I68" s="109">
        <v>95</v>
      </c>
      <c r="J68" s="109">
        <v>157</v>
      </c>
      <c r="K68" s="109">
        <v>52</v>
      </c>
      <c r="L68" s="109">
        <v>8</v>
      </c>
      <c r="M68" s="109">
        <v>260</v>
      </c>
      <c r="N68" s="109">
        <v>5</v>
      </c>
      <c r="O68" s="109">
        <v>985</v>
      </c>
      <c r="P68" s="109">
        <v>134</v>
      </c>
      <c r="Q68" s="109">
        <v>129</v>
      </c>
      <c r="R68" s="109">
        <v>15</v>
      </c>
      <c r="S68" s="109">
        <v>1</v>
      </c>
      <c r="T68" s="109">
        <v>156</v>
      </c>
      <c r="U68" s="109">
        <v>698</v>
      </c>
      <c r="V68" s="109">
        <v>26</v>
      </c>
      <c r="W68" s="110"/>
      <c r="X68" s="85">
        <f>E68/D68*100</f>
        <v>7.7992902619768296</v>
      </c>
      <c r="Y68" s="85">
        <f>F68/E68*100</f>
        <v>76.647708263633319</v>
      </c>
      <c r="Z68" s="85">
        <f>M68/D68*100000</f>
        <v>678.42605156037996</v>
      </c>
      <c r="AA68" s="85">
        <f>J68/M68*100</f>
        <v>60.38461538461538</v>
      </c>
      <c r="AB68" s="86">
        <f>M68/E68*100</f>
        <v>8.6985613917698235</v>
      </c>
    </row>
    <row r="69" spans="1:28" ht="24" customHeight="1">
      <c r="A69" s="49"/>
      <c r="B69" s="49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3"/>
      <c r="X69" s="113"/>
      <c r="Y69" s="113"/>
      <c r="Z69" s="113"/>
      <c r="AA69" s="113"/>
      <c r="AB69" s="113"/>
    </row>
    <row r="70" spans="1:28" ht="35.25" customHeight="1">
      <c r="A70" s="44"/>
      <c r="B70" s="44"/>
      <c r="C70" s="52"/>
      <c r="D70" s="53" t="s">
        <v>107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5"/>
      <c r="X70" s="55"/>
      <c r="Y70" s="55"/>
      <c r="Z70" s="55"/>
      <c r="AA70" s="55"/>
      <c r="AB70" s="55"/>
    </row>
    <row r="71" spans="1:28" ht="24" customHeight="1">
      <c r="A71" s="43"/>
      <c r="B71" s="114" t="s">
        <v>108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5"/>
      <c r="X71" s="55"/>
      <c r="Y71" s="55"/>
      <c r="Z71" s="58"/>
      <c r="AA71" s="55"/>
      <c r="AB71" s="115" t="str">
        <f>AB36</f>
        <v xml:space="preserve"> (平成28年3月末日現在)</v>
      </c>
    </row>
    <row r="72" spans="1:28" s="50" customFormat="1" ht="30" customHeight="1">
      <c r="A72" s="213" t="s">
        <v>3</v>
      </c>
      <c r="B72" s="213"/>
      <c r="C72" s="214" t="s">
        <v>4</v>
      </c>
      <c r="D72" s="191" t="s">
        <v>5</v>
      </c>
      <c r="E72" s="191" t="s">
        <v>83</v>
      </c>
      <c r="F72" s="219" t="s">
        <v>7</v>
      </c>
      <c r="G72" s="194" t="s">
        <v>8</v>
      </c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1"/>
      <c r="U72" s="202" t="s">
        <v>9</v>
      </c>
      <c r="V72" s="206" t="s">
        <v>10</v>
      </c>
      <c r="W72" s="189" t="s">
        <v>11</v>
      </c>
      <c r="X72" s="189" t="s">
        <v>12</v>
      </c>
      <c r="Y72" s="189" t="s">
        <v>13</v>
      </c>
      <c r="Z72" s="189" t="s">
        <v>14</v>
      </c>
      <c r="AA72" s="189" t="s">
        <v>15</v>
      </c>
      <c r="AB72" s="189" t="s">
        <v>16</v>
      </c>
    </row>
    <row r="73" spans="1:28" s="50" customFormat="1" ht="30" customHeight="1">
      <c r="A73" s="213"/>
      <c r="B73" s="213"/>
      <c r="C73" s="215"/>
      <c r="D73" s="192"/>
      <c r="E73" s="217"/>
      <c r="F73" s="203"/>
      <c r="G73" s="191" t="s">
        <v>17</v>
      </c>
      <c r="H73" s="194" t="s">
        <v>84</v>
      </c>
      <c r="I73" s="195"/>
      <c r="J73" s="195"/>
      <c r="K73" s="195"/>
      <c r="L73" s="195"/>
      <c r="M73" s="196"/>
      <c r="N73" s="191" t="s">
        <v>19</v>
      </c>
      <c r="O73" s="191" t="s">
        <v>20</v>
      </c>
      <c r="P73" s="197" t="s">
        <v>21</v>
      </c>
      <c r="Q73" s="191" t="s">
        <v>22</v>
      </c>
      <c r="R73" s="191" t="s">
        <v>23</v>
      </c>
      <c r="S73" s="191" t="s">
        <v>24</v>
      </c>
      <c r="T73" s="191" t="s">
        <v>25</v>
      </c>
      <c r="U73" s="203"/>
      <c r="V73" s="207"/>
      <c r="W73" s="190"/>
      <c r="X73" s="190"/>
      <c r="Y73" s="190"/>
      <c r="Z73" s="190"/>
      <c r="AA73" s="190"/>
      <c r="AB73" s="190"/>
    </row>
    <row r="74" spans="1:28" s="50" customFormat="1" ht="24" customHeight="1">
      <c r="A74" s="213"/>
      <c r="B74" s="213"/>
      <c r="C74" s="215"/>
      <c r="D74" s="192"/>
      <c r="E74" s="217"/>
      <c r="F74" s="203"/>
      <c r="G74" s="192"/>
      <c r="H74" s="210" t="s">
        <v>26</v>
      </c>
      <c r="I74" s="210" t="s">
        <v>27</v>
      </c>
      <c r="J74" s="221" t="s">
        <v>28</v>
      </c>
      <c r="K74" s="60"/>
      <c r="L74" s="224" t="s">
        <v>29</v>
      </c>
      <c r="M74" s="224" t="s">
        <v>30</v>
      </c>
      <c r="N74" s="192"/>
      <c r="O74" s="192"/>
      <c r="P74" s="198"/>
      <c r="Q74" s="192"/>
      <c r="R74" s="192"/>
      <c r="S74" s="192"/>
      <c r="T74" s="192"/>
      <c r="U74" s="203"/>
      <c r="V74" s="207"/>
      <c r="W74" s="190"/>
      <c r="X74" s="190"/>
      <c r="Y74" s="190"/>
      <c r="Z74" s="190"/>
      <c r="AA74" s="190"/>
      <c r="AB74" s="190"/>
    </row>
    <row r="75" spans="1:28" s="50" customFormat="1" ht="24" customHeight="1">
      <c r="A75" s="213"/>
      <c r="B75" s="213"/>
      <c r="C75" s="215"/>
      <c r="D75" s="192"/>
      <c r="E75" s="217"/>
      <c r="F75" s="203"/>
      <c r="G75" s="192"/>
      <c r="H75" s="211"/>
      <c r="I75" s="211"/>
      <c r="J75" s="222"/>
      <c r="K75" s="210" t="s">
        <v>31</v>
      </c>
      <c r="L75" s="225"/>
      <c r="M75" s="225"/>
      <c r="N75" s="192"/>
      <c r="O75" s="192"/>
      <c r="P75" s="198"/>
      <c r="Q75" s="192"/>
      <c r="R75" s="192"/>
      <c r="S75" s="192"/>
      <c r="T75" s="192"/>
      <c r="U75" s="204"/>
      <c r="V75" s="208"/>
      <c r="W75" s="190"/>
      <c r="X75" s="190"/>
      <c r="Y75" s="190"/>
      <c r="Z75" s="190"/>
      <c r="AA75" s="190"/>
      <c r="AB75" s="190"/>
    </row>
    <row r="76" spans="1:28" s="50" customFormat="1" ht="24" customHeight="1">
      <c r="A76" s="213"/>
      <c r="B76" s="213"/>
      <c r="C76" s="215"/>
      <c r="D76" s="192"/>
      <c r="E76" s="217"/>
      <c r="F76" s="203"/>
      <c r="G76" s="192"/>
      <c r="H76" s="211"/>
      <c r="I76" s="211"/>
      <c r="J76" s="222"/>
      <c r="K76" s="227"/>
      <c r="L76" s="225"/>
      <c r="M76" s="225"/>
      <c r="N76" s="192"/>
      <c r="O76" s="192"/>
      <c r="P76" s="198"/>
      <c r="Q76" s="192"/>
      <c r="R76" s="192"/>
      <c r="S76" s="192"/>
      <c r="T76" s="192"/>
      <c r="U76" s="204"/>
      <c r="V76" s="208"/>
      <c r="W76" s="190"/>
      <c r="X76" s="190"/>
      <c r="Y76" s="190"/>
      <c r="Z76" s="190"/>
      <c r="AA76" s="190"/>
      <c r="AB76" s="190"/>
    </row>
    <row r="77" spans="1:28" s="50" customFormat="1" ht="62.25" customHeight="1">
      <c r="A77" s="213"/>
      <c r="B77" s="213"/>
      <c r="C77" s="216"/>
      <c r="D77" s="193"/>
      <c r="E77" s="218"/>
      <c r="F77" s="220"/>
      <c r="G77" s="193"/>
      <c r="H77" s="212"/>
      <c r="I77" s="212"/>
      <c r="J77" s="223"/>
      <c r="K77" s="228"/>
      <c r="L77" s="226"/>
      <c r="M77" s="226"/>
      <c r="N77" s="193"/>
      <c r="O77" s="193"/>
      <c r="P77" s="199"/>
      <c r="Q77" s="193"/>
      <c r="R77" s="193"/>
      <c r="S77" s="193"/>
      <c r="T77" s="193"/>
      <c r="U77" s="205"/>
      <c r="V77" s="209"/>
      <c r="W77" s="190"/>
      <c r="X77" s="190"/>
      <c r="Y77" s="190"/>
      <c r="Z77" s="190"/>
      <c r="AA77" s="190"/>
      <c r="AB77" s="190"/>
    </row>
    <row r="78" spans="1:28" ht="11.25" customHeight="1">
      <c r="A78" s="44"/>
      <c r="B78" s="44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116"/>
      <c r="X78" s="116"/>
      <c r="Y78" s="116"/>
      <c r="Z78" s="116"/>
      <c r="AA78" s="116"/>
      <c r="AB78" s="116"/>
    </row>
    <row r="79" spans="1:28" ht="39" customHeight="1">
      <c r="A79" s="91" t="s">
        <v>85</v>
      </c>
      <c r="B79" s="92"/>
      <c r="C79" s="117"/>
      <c r="D79" s="94">
        <v>363</v>
      </c>
      <c r="E79" s="94">
        <v>14</v>
      </c>
      <c r="F79" s="94">
        <v>9</v>
      </c>
      <c r="G79" s="94">
        <v>6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4">
        <v>1</v>
      </c>
      <c r="P79" s="94">
        <v>2</v>
      </c>
      <c r="Q79" s="94">
        <v>1</v>
      </c>
      <c r="R79" s="94">
        <v>0</v>
      </c>
      <c r="S79" s="94">
        <v>0</v>
      </c>
      <c r="T79" s="94">
        <v>1</v>
      </c>
      <c r="U79" s="94">
        <v>5</v>
      </c>
      <c r="V79" s="94">
        <v>0</v>
      </c>
      <c r="W79" s="118"/>
      <c r="X79" s="68">
        <f>E79/D79*100</f>
        <v>3.8567493112947657</v>
      </c>
      <c r="Y79" s="68">
        <f>F79/E79*100</f>
        <v>64.285714285714292</v>
      </c>
      <c r="Z79" s="68">
        <f>M79/D79*100000</f>
        <v>0</v>
      </c>
      <c r="AA79" s="68">
        <f>N79/E79*100000</f>
        <v>0</v>
      </c>
      <c r="AB79" s="69" t="s">
        <v>109</v>
      </c>
    </row>
    <row r="80" spans="1:28" ht="39" customHeight="1" thickBot="1">
      <c r="A80" s="240" t="s">
        <v>87</v>
      </c>
      <c r="B80" s="241"/>
      <c r="C80" s="103"/>
      <c r="D80" s="104">
        <v>708</v>
      </c>
      <c r="E80" s="104">
        <v>36</v>
      </c>
      <c r="F80" s="104">
        <v>27</v>
      </c>
      <c r="G80" s="104">
        <v>17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4</v>
      </c>
      <c r="P80" s="104">
        <v>0</v>
      </c>
      <c r="Q80" s="104">
        <v>1</v>
      </c>
      <c r="R80" s="104">
        <v>0</v>
      </c>
      <c r="S80" s="104">
        <v>0</v>
      </c>
      <c r="T80" s="104">
        <v>4</v>
      </c>
      <c r="U80" s="104">
        <v>9</v>
      </c>
      <c r="V80" s="104">
        <v>1</v>
      </c>
      <c r="W80" s="105"/>
      <c r="X80" s="80">
        <f t="shared" ref="X80:Y81" si="12">E80/D80*100</f>
        <v>5.0847457627118651</v>
      </c>
      <c r="Y80" s="80">
        <f t="shared" si="12"/>
        <v>75</v>
      </c>
      <c r="Z80" s="80">
        <f t="shared" ref="Z80:AA81" si="13">M80/D80*100000</f>
        <v>0</v>
      </c>
      <c r="AA80" s="80">
        <f t="shared" si="13"/>
        <v>0</v>
      </c>
      <c r="AB80" s="81" t="s">
        <v>109</v>
      </c>
    </row>
    <row r="81" spans="1:28" ht="39" customHeight="1" thickTop="1">
      <c r="A81" s="96"/>
      <c r="B81" s="87" t="s">
        <v>88</v>
      </c>
      <c r="C81" s="108"/>
      <c r="D81" s="109">
        <v>1071</v>
      </c>
      <c r="E81" s="109">
        <v>50</v>
      </c>
      <c r="F81" s="109">
        <v>36</v>
      </c>
      <c r="G81" s="109">
        <v>23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9">
        <v>5</v>
      </c>
      <c r="P81" s="109">
        <v>2</v>
      </c>
      <c r="Q81" s="109">
        <v>2</v>
      </c>
      <c r="R81" s="109">
        <v>0</v>
      </c>
      <c r="S81" s="109">
        <v>0</v>
      </c>
      <c r="T81" s="109">
        <v>5</v>
      </c>
      <c r="U81" s="109">
        <v>14</v>
      </c>
      <c r="V81" s="109">
        <v>1</v>
      </c>
      <c r="W81" s="110"/>
      <c r="X81" s="85">
        <f t="shared" si="12"/>
        <v>4.6685340802987865</v>
      </c>
      <c r="Y81" s="85">
        <f t="shared" si="12"/>
        <v>72</v>
      </c>
      <c r="Z81" s="85">
        <f t="shared" si="13"/>
        <v>0</v>
      </c>
      <c r="AA81" s="85">
        <f t="shared" si="13"/>
        <v>0</v>
      </c>
      <c r="AB81" s="86" t="s">
        <v>109</v>
      </c>
    </row>
    <row r="82" spans="1:28" ht="17.25" customHeight="1">
      <c r="A82" s="44"/>
      <c r="B82" s="44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99"/>
      <c r="Y82" s="99"/>
      <c r="Z82" s="99"/>
      <c r="AA82" s="99"/>
      <c r="AB82" s="99"/>
    </row>
    <row r="83" spans="1:28" ht="39" customHeight="1">
      <c r="A83" s="100"/>
      <c r="B83" s="101" t="s">
        <v>89</v>
      </c>
      <c r="C83" s="93"/>
      <c r="D83" s="94">
        <v>1035</v>
      </c>
      <c r="E83" s="94">
        <v>33</v>
      </c>
      <c r="F83" s="94">
        <v>28</v>
      </c>
      <c r="G83" s="94">
        <v>7</v>
      </c>
      <c r="H83" s="94">
        <v>0</v>
      </c>
      <c r="I83" s="94">
        <v>0</v>
      </c>
      <c r="J83" s="94">
        <v>0</v>
      </c>
      <c r="K83" s="94">
        <v>0</v>
      </c>
      <c r="L83" s="94">
        <v>0</v>
      </c>
      <c r="M83" s="94">
        <v>0</v>
      </c>
      <c r="N83" s="94">
        <v>0</v>
      </c>
      <c r="O83" s="94">
        <v>9</v>
      </c>
      <c r="P83" s="94">
        <v>2</v>
      </c>
      <c r="Q83" s="94">
        <v>1</v>
      </c>
      <c r="R83" s="94">
        <v>2</v>
      </c>
      <c r="S83" s="94">
        <v>0</v>
      </c>
      <c r="T83" s="94">
        <v>4</v>
      </c>
      <c r="U83" s="94">
        <v>5</v>
      </c>
      <c r="V83" s="94">
        <v>3</v>
      </c>
      <c r="W83" s="95"/>
      <c r="X83" s="68">
        <f t="shared" ref="X83:Y103" si="14">E83/D83*100</f>
        <v>3.1884057971014492</v>
      </c>
      <c r="Y83" s="68">
        <f t="shared" si="14"/>
        <v>84.848484848484844</v>
      </c>
      <c r="Z83" s="68">
        <f t="shared" ref="Z83:AA103" si="15">M83/D83*100000</f>
        <v>0</v>
      </c>
      <c r="AA83" s="68">
        <f t="shared" si="15"/>
        <v>0</v>
      </c>
      <c r="AB83" s="69" t="s">
        <v>109</v>
      </c>
    </row>
    <row r="84" spans="1:28" ht="39" customHeight="1">
      <c r="A84" s="102"/>
      <c r="B84" s="101" t="s">
        <v>90</v>
      </c>
      <c r="C84" s="93"/>
      <c r="D84" s="94">
        <v>1511</v>
      </c>
      <c r="E84" s="94">
        <v>69</v>
      </c>
      <c r="F84" s="94">
        <v>51</v>
      </c>
      <c r="G84" s="94">
        <v>20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19</v>
      </c>
      <c r="P84" s="94">
        <v>4</v>
      </c>
      <c r="Q84" s="94">
        <v>3</v>
      </c>
      <c r="R84" s="94">
        <v>1</v>
      </c>
      <c r="S84" s="94">
        <v>0</v>
      </c>
      <c r="T84" s="94">
        <v>4</v>
      </c>
      <c r="U84" s="94">
        <v>18</v>
      </c>
      <c r="V84" s="94">
        <v>0</v>
      </c>
      <c r="W84" s="95"/>
      <c r="X84" s="68">
        <f t="shared" si="14"/>
        <v>4.5665122435473195</v>
      </c>
      <c r="Y84" s="68">
        <f t="shared" si="14"/>
        <v>73.91304347826086</v>
      </c>
      <c r="Z84" s="68">
        <f t="shared" si="15"/>
        <v>0</v>
      </c>
      <c r="AA84" s="68">
        <f t="shared" si="15"/>
        <v>0</v>
      </c>
      <c r="AB84" s="69" t="s">
        <v>109</v>
      </c>
    </row>
    <row r="85" spans="1:28" ht="39" customHeight="1">
      <c r="A85" s="102"/>
      <c r="B85" s="101" t="s">
        <v>91</v>
      </c>
      <c r="C85" s="93"/>
      <c r="D85" s="94">
        <v>1822</v>
      </c>
      <c r="E85" s="94">
        <v>80</v>
      </c>
      <c r="F85" s="94">
        <v>60</v>
      </c>
      <c r="G85" s="94">
        <v>18</v>
      </c>
      <c r="H85" s="94">
        <v>1</v>
      </c>
      <c r="I85" s="94">
        <v>0</v>
      </c>
      <c r="J85" s="94">
        <v>2</v>
      </c>
      <c r="K85" s="94">
        <v>1</v>
      </c>
      <c r="L85" s="94">
        <v>0</v>
      </c>
      <c r="M85" s="94">
        <v>2</v>
      </c>
      <c r="N85" s="94">
        <v>1</v>
      </c>
      <c r="O85" s="94">
        <v>28</v>
      </c>
      <c r="P85" s="94">
        <v>2</v>
      </c>
      <c r="Q85" s="94">
        <v>4</v>
      </c>
      <c r="R85" s="94">
        <v>0</v>
      </c>
      <c r="S85" s="94">
        <v>0</v>
      </c>
      <c r="T85" s="94">
        <v>8</v>
      </c>
      <c r="U85" s="94">
        <v>20</v>
      </c>
      <c r="V85" s="94">
        <v>1</v>
      </c>
      <c r="W85" s="95"/>
      <c r="X85" s="68">
        <f t="shared" si="14"/>
        <v>4.3907793633369927</v>
      </c>
      <c r="Y85" s="68">
        <f t="shared" si="14"/>
        <v>75</v>
      </c>
      <c r="Z85" s="68">
        <f t="shared" si="15"/>
        <v>109.76948408342481</v>
      </c>
      <c r="AA85" s="68">
        <f t="shared" ref="AA85:AA103" si="16">J85/M85*100</f>
        <v>100</v>
      </c>
      <c r="AB85" s="69">
        <f t="shared" ref="AB85:AB102" si="17">M85/E85*100</f>
        <v>2.5</v>
      </c>
    </row>
    <row r="86" spans="1:28" ht="39" customHeight="1">
      <c r="A86" s="102"/>
      <c r="B86" s="101" t="s">
        <v>92</v>
      </c>
      <c r="C86" s="93"/>
      <c r="D86" s="94">
        <v>2580</v>
      </c>
      <c r="E86" s="94">
        <v>108</v>
      </c>
      <c r="F86" s="94">
        <v>79</v>
      </c>
      <c r="G86" s="94">
        <v>12</v>
      </c>
      <c r="H86" s="94">
        <v>1</v>
      </c>
      <c r="I86" s="94">
        <v>2</v>
      </c>
      <c r="J86" s="94">
        <v>6</v>
      </c>
      <c r="K86" s="94">
        <v>1</v>
      </c>
      <c r="L86" s="94">
        <v>0</v>
      </c>
      <c r="M86" s="94">
        <v>8</v>
      </c>
      <c r="N86" s="94">
        <v>0</v>
      </c>
      <c r="O86" s="94">
        <v>47</v>
      </c>
      <c r="P86" s="94">
        <v>6</v>
      </c>
      <c r="Q86" s="94">
        <v>5</v>
      </c>
      <c r="R86" s="94">
        <v>0</v>
      </c>
      <c r="S86" s="94">
        <v>0</v>
      </c>
      <c r="T86" s="94">
        <v>4</v>
      </c>
      <c r="U86" s="94">
        <v>29</v>
      </c>
      <c r="V86" s="94">
        <v>0</v>
      </c>
      <c r="W86" s="95"/>
      <c r="X86" s="68">
        <f t="shared" si="14"/>
        <v>4.1860465116279073</v>
      </c>
      <c r="Y86" s="68">
        <f t="shared" si="14"/>
        <v>73.148148148148152</v>
      </c>
      <c r="Z86" s="68">
        <f t="shared" si="15"/>
        <v>310.07751937984494</v>
      </c>
      <c r="AA86" s="68">
        <f t="shared" si="16"/>
        <v>75</v>
      </c>
      <c r="AB86" s="69">
        <f t="shared" si="17"/>
        <v>7.4074074074074066</v>
      </c>
    </row>
    <row r="87" spans="1:28" ht="39" customHeight="1">
      <c r="A87" s="102" t="s">
        <v>93</v>
      </c>
      <c r="B87" s="101" t="s">
        <v>94</v>
      </c>
      <c r="C87" s="93"/>
      <c r="D87" s="94">
        <v>6475</v>
      </c>
      <c r="E87" s="94">
        <v>419</v>
      </c>
      <c r="F87" s="94">
        <v>315</v>
      </c>
      <c r="G87" s="94">
        <v>81</v>
      </c>
      <c r="H87" s="94">
        <v>9</v>
      </c>
      <c r="I87" s="94">
        <v>2</v>
      </c>
      <c r="J87" s="94">
        <v>13</v>
      </c>
      <c r="K87" s="94">
        <v>5</v>
      </c>
      <c r="L87" s="94">
        <v>0</v>
      </c>
      <c r="M87" s="94">
        <v>15</v>
      </c>
      <c r="N87" s="94">
        <v>2</v>
      </c>
      <c r="O87" s="94">
        <v>170</v>
      </c>
      <c r="P87" s="94">
        <v>22</v>
      </c>
      <c r="Q87" s="94">
        <v>23</v>
      </c>
      <c r="R87" s="94">
        <v>0</v>
      </c>
      <c r="S87" s="94">
        <v>0</v>
      </c>
      <c r="T87" s="94">
        <v>12</v>
      </c>
      <c r="U87" s="94">
        <v>104</v>
      </c>
      <c r="V87" s="94">
        <v>1</v>
      </c>
      <c r="W87" s="95"/>
      <c r="X87" s="68">
        <f t="shared" si="14"/>
        <v>6.4710424710424705</v>
      </c>
      <c r="Y87" s="68">
        <f t="shared" si="14"/>
        <v>75.178997613365155</v>
      </c>
      <c r="Z87" s="68">
        <f t="shared" si="15"/>
        <v>231.66023166023166</v>
      </c>
      <c r="AA87" s="68">
        <f t="shared" si="16"/>
        <v>86.666666666666671</v>
      </c>
      <c r="AB87" s="69">
        <f t="shared" si="17"/>
        <v>3.5799522673031028</v>
      </c>
    </row>
    <row r="88" spans="1:28" ht="39" customHeight="1">
      <c r="A88" s="102"/>
      <c r="B88" s="101" t="s">
        <v>95</v>
      </c>
      <c r="C88" s="93"/>
      <c r="D88" s="94">
        <v>15408</v>
      </c>
      <c r="E88" s="94">
        <v>1097</v>
      </c>
      <c r="F88" s="94">
        <v>860</v>
      </c>
      <c r="G88" s="94">
        <v>203</v>
      </c>
      <c r="H88" s="94">
        <v>26</v>
      </c>
      <c r="I88" s="94">
        <v>17</v>
      </c>
      <c r="J88" s="94">
        <v>37</v>
      </c>
      <c r="K88" s="94">
        <v>11</v>
      </c>
      <c r="L88" s="94">
        <v>2</v>
      </c>
      <c r="M88" s="94">
        <v>56</v>
      </c>
      <c r="N88" s="94">
        <v>7</v>
      </c>
      <c r="O88" s="94">
        <v>456</v>
      </c>
      <c r="P88" s="94">
        <v>63</v>
      </c>
      <c r="Q88" s="94">
        <v>76</v>
      </c>
      <c r="R88" s="94">
        <v>0</v>
      </c>
      <c r="S88" s="94">
        <v>0</v>
      </c>
      <c r="T88" s="94">
        <v>35</v>
      </c>
      <c r="U88" s="94">
        <v>237</v>
      </c>
      <c r="V88" s="94">
        <v>4</v>
      </c>
      <c r="W88" s="95"/>
      <c r="X88" s="68">
        <f t="shared" si="14"/>
        <v>7.1196780893042568</v>
      </c>
      <c r="Y88" s="68">
        <f t="shared" si="14"/>
        <v>78.395624430264348</v>
      </c>
      <c r="Z88" s="68">
        <f t="shared" si="15"/>
        <v>363.44755970924194</v>
      </c>
      <c r="AA88" s="68">
        <f t="shared" si="16"/>
        <v>66.071428571428569</v>
      </c>
      <c r="AB88" s="69">
        <f t="shared" si="17"/>
        <v>5.104831358249772</v>
      </c>
    </row>
    <row r="89" spans="1:28" ht="39" customHeight="1">
      <c r="A89" s="102"/>
      <c r="B89" s="101" t="s">
        <v>96</v>
      </c>
      <c r="C89" s="93"/>
      <c r="D89" s="94">
        <v>14681</v>
      </c>
      <c r="E89" s="94">
        <v>1202</v>
      </c>
      <c r="F89" s="94">
        <v>1006</v>
      </c>
      <c r="G89" s="94">
        <v>265</v>
      </c>
      <c r="H89" s="94">
        <v>26</v>
      </c>
      <c r="I89" s="94">
        <v>11</v>
      </c>
      <c r="J89" s="94">
        <v>42</v>
      </c>
      <c r="K89" s="94">
        <v>13</v>
      </c>
      <c r="L89" s="94">
        <v>0</v>
      </c>
      <c r="M89" s="94">
        <v>53</v>
      </c>
      <c r="N89" s="94">
        <v>3</v>
      </c>
      <c r="O89" s="94">
        <v>531</v>
      </c>
      <c r="P89" s="94">
        <v>44</v>
      </c>
      <c r="Q89" s="94">
        <v>66</v>
      </c>
      <c r="R89" s="94">
        <v>0</v>
      </c>
      <c r="S89" s="94">
        <v>0</v>
      </c>
      <c r="T89" s="94">
        <v>56</v>
      </c>
      <c r="U89" s="94">
        <v>196</v>
      </c>
      <c r="V89" s="94">
        <v>5</v>
      </c>
      <c r="W89" s="95"/>
      <c r="X89" s="68">
        <f t="shared" si="14"/>
        <v>8.1874531707649343</v>
      </c>
      <c r="Y89" s="68">
        <f t="shared" si="14"/>
        <v>83.693843594009991</v>
      </c>
      <c r="Z89" s="68">
        <f t="shared" si="15"/>
        <v>361.01083032490976</v>
      </c>
      <c r="AA89" s="68">
        <f t="shared" si="16"/>
        <v>79.245283018867923</v>
      </c>
      <c r="AB89" s="69">
        <f t="shared" si="17"/>
        <v>4.4093178036605662</v>
      </c>
    </row>
    <row r="90" spans="1:28" ht="39" customHeight="1">
      <c r="A90" s="102"/>
      <c r="B90" s="101" t="s">
        <v>97</v>
      </c>
      <c r="C90" s="93"/>
      <c r="D90" s="94">
        <v>13248</v>
      </c>
      <c r="E90" s="94">
        <v>1323</v>
      </c>
      <c r="F90" s="94">
        <v>1098</v>
      </c>
      <c r="G90" s="94">
        <v>268</v>
      </c>
      <c r="H90" s="94">
        <v>26</v>
      </c>
      <c r="I90" s="94">
        <v>17</v>
      </c>
      <c r="J90" s="94">
        <v>38</v>
      </c>
      <c r="K90" s="94">
        <v>15</v>
      </c>
      <c r="L90" s="94">
        <v>1</v>
      </c>
      <c r="M90" s="94">
        <v>56</v>
      </c>
      <c r="N90" s="94">
        <v>4</v>
      </c>
      <c r="O90" s="94">
        <v>571</v>
      </c>
      <c r="P90" s="94">
        <v>47</v>
      </c>
      <c r="Q90" s="94">
        <v>89</v>
      </c>
      <c r="R90" s="94">
        <v>6</v>
      </c>
      <c r="S90" s="94">
        <v>0</v>
      </c>
      <c r="T90" s="94">
        <v>78</v>
      </c>
      <c r="U90" s="94">
        <v>225</v>
      </c>
      <c r="V90" s="94">
        <v>9</v>
      </c>
      <c r="W90" s="95"/>
      <c r="X90" s="68">
        <f t="shared" si="14"/>
        <v>9.9864130434782616</v>
      </c>
      <c r="Y90" s="68">
        <f t="shared" si="14"/>
        <v>82.993197278911566</v>
      </c>
      <c r="Z90" s="68">
        <f t="shared" si="15"/>
        <v>422.70531400966178</v>
      </c>
      <c r="AA90" s="68">
        <f t="shared" si="16"/>
        <v>67.857142857142861</v>
      </c>
      <c r="AB90" s="69">
        <f t="shared" si="17"/>
        <v>4.2328042328042326</v>
      </c>
    </row>
    <row r="91" spans="1:28" ht="39" customHeight="1" thickBot="1">
      <c r="A91" s="102"/>
      <c r="B91" s="253" t="s">
        <v>98</v>
      </c>
      <c r="C91" s="254"/>
      <c r="D91" s="255">
        <v>12032</v>
      </c>
      <c r="E91" s="255">
        <v>1382</v>
      </c>
      <c r="F91" s="255">
        <v>1082</v>
      </c>
      <c r="G91" s="255">
        <v>268</v>
      </c>
      <c r="H91" s="255">
        <v>25</v>
      </c>
      <c r="I91" s="255">
        <v>19</v>
      </c>
      <c r="J91" s="255">
        <v>35</v>
      </c>
      <c r="K91" s="255">
        <v>12</v>
      </c>
      <c r="L91" s="255">
        <v>0</v>
      </c>
      <c r="M91" s="255">
        <v>54</v>
      </c>
      <c r="N91" s="255">
        <v>6</v>
      </c>
      <c r="O91" s="255">
        <v>495</v>
      </c>
      <c r="P91" s="255">
        <v>64</v>
      </c>
      <c r="Q91" s="255">
        <v>128</v>
      </c>
      <c r="R91" s="255">
        <v>0</v>
      </c>
      <c r="S91" s="255">
        <v>0</v>
      </c>
      <c r="T91" s="255">
        <v>86</v>
      </c>
      <c r="U91" s="255">
        <v>300</v>
      </c>
      <c r="V91" s="255">
        <v>19</v>
      </c>
      <c r="W91" s="256"/>
      <c r="X91" s="248">
        <f t="shared" si="14"/>
        <v>11.486037234042554</v>
      </c>
      <c r="Y91" s="248">
        <f t="shared" si="14"/>
        <v>78.292329956584666</v>
      </c>
      <c r="Z91" s="248">
        <f t="shared" si="15"/>
        <v>448.80319148936172</v>
      </c>
      <c r="AA91" s="248">
        <f t="shared" si="16"/>
        <v>64.81481481481481</v>
      </c>
      <c r="AB91" s="249">
        <f t="shared" si="17"/>
        <v>3.907380607814761</v>
      </c>
    </row>
    <row r="92" spans="1:28" ht="39" customHeight="1" thickBot="1">
      <c r="A92" s="111"/>
      <c r="B92" s="111" t="s">
        <v>99</v>
      </c>
      <c r="C92" s="250"/>
      <c r="D92" s="251">
        <v>68792</v>
      </c>
      <c r="E92" s="251">
        <v>5713</v>
      </c>
      <c r="F92" s="251">
        <v>4579</v>
      </c>
      <c r="G92" s="251">
        <v>1142</v>
      </c>
      <c r="H92" s="251">
        <v>114</v>
      </c>
      <c r="I92" s="251">
        <v>68</v>
      </c>
      <c r="J92" s="251">
        <v>173</v>
      </c>
      <c r="K92" s="251">
        <v>58</v>
      </c>
      <c r="L92" s="251">
        <v>3</v>
      </c>
      <c r="M92" s="251">
        <v>244</v>
      </c>
      <c r="N92" s="251">
        <v>23</v>
      </c>
      <c r="O92" s="251">
        <v>2326</v>
      </c>
      <c r="P92" s="251">
        <v>254</v>
      </c>
      <c r="Q92" s="251">
        <v>395</v>
      </c>
      <c r="R92" s="251">
        <v>9</v>
      </c>
      <c r="S92" s="251">
        <v>0</v>
      </c>
      <c r="T92" s="251">
        <v>287</v>
      </c>
      <c r="U92" s="251">
        <v>1134</v>
      </c>
      <c r="V92" s="251">
        <v>42</v>
      </c>
      <c r="W92" s="252"/>
      <c r="X92" s="244">
        <f t="shared" si="14"/>
        <v>8.3047447377602044</v>
      </c>
      <c r="Y92" s="244">
        <f t="shared" si="14"/>
        <v>80.150533870120782</v>
      </c>
      <c r="Z92" s="244">
        <f t="shared" si="15"/>
        <v>354.69240609373185</v>
      </c>
      <c r="AA92" s="244">
        <f t="shared" si="16"/>
        <v>70.901639344262293</v>
      </c>
      <c r="AB92" s="245">
        <f t="shared" si="17"/>
        <v>4.2709609662173991</v>
      </c>
    </row>
    <row r="93" spans="1:28" ht="39" customHeight="1" thickTop="1">
      <c r="A93" s="102"/>
      <c r="B93" s="107" t="s">
        <v>89</v>
      </c>
      <c r="C93" s="108"/>
      <c r="D93" s="109">
        <v>2957</v>
      </c>
      <c r="E93" s="109">
        <v>135</v>
      </c>
      <c r="F93" s="109">
        <v>95</v>
      </c>
      <c r="G93" s="109">
        <v>66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1</v>
      </c>
      <c r="O93" s="109">
        <v>12</v>
      </c>
      <c r="P93" s="109">
        <v>6</v>
      </c>
      <c r="Q93" s="109">
        <v>2</v>
      </c>
      <c r="R93" s="109">
        <v>0</v>
      </c>
      <c r="S93" s="109">
        <v>0</v>
      </c>
      <c r="T93" s="109">
        <v>8</v>
      </c>
      <c r="U93" s="109">
        <v>40</v>
      </c>
      <c r="V93" s="109">
        <v>0</v>
      </c>
      <c r="W93" s="110"/>
      <c r="X93" s="85">
        <f t="shared" si="14"/>
        <v>4.5654379438620225</v>
      </c>
      <c r="Y93" s="85">
        <f t="shared" si="14"/>
        <v>70.370370370370367</v>
      </c>
      <c r="Z93" s="85">
        <f t="shared" si="15"/>
        <v>0</v>
      </c>
      <c r="AA93" s="85" t="s">
        <v>109</v>
      </c>
      <c r="AB93" s="69" t="s">
        <v>109</v>
      </c>
    </row>
    <row r="94" spans="1:28" ht="39" customHeight="1">
      <c r="A94" s="102"/>
      <c r="B94" s="101" t="s">
        <v>90</v>
      </c>
      <c r="C94" s="93"/>
      <c r="D94" s="94">
        <v>3891</v>
      </c>
      <c r="E94" s="94">
        <v>155</v>
      </c>
      <c r="F94" s="94">
        <v>113</v>
      </c>
      <c r="G94" s="94">
        <v>68</v>
      </c>
      <c r="H94" s="94">
        <v>0</v>
      </c>
      <c r="I94" s="94">
        <v>0</v>
      </c>
      <c r="J94" s="94">
        <v>5</v>
      </c>
      <c r="K94" s="94">
        <v>0</v>
      </c>
      <c r="L94" s="94">
        <v>0</v>
      </c>
      <c r="M94" s="94">
        <v>5</v>
      </c>
      <c r="N94" s="94">
        <v>0</v>
      </c>
      <c r="O94" s="94">
        <v>21</v>
      </c>
      <c r="P94" s="94">
        <v>8</v>
      </c>
      <c r="Q94" s="94">
        <v>3</v>
      </c>
      <c r="R94" s="94">
        <v>1</v>
      </c>
      <c r="S94" s="94">
        <v>0</v>
      </c>
      <c r="T94" s="94">
        <v>6</v>
      </c>
      <c r="U94" s="94">
        <v>42</v>
      </c>
      <c r="V94" s="94">
        <v>2</v>
      </c>
      <c r="W94" s="95"/>
      <c r="X94" s="68">
        <f t="shared" si="14"/>
        <v>3.9835517861732201</v>
      </c>
      <c r="Y94" s="68">
        <f t="shared" si="14"/>
        <v>72.903225806451616</v>
      </c>
      <c r="Z94" s="68">
        <f t="shared" si="15"/>
        <v>128.50167052171679</v>
      </c>
      <c r="AA94" s="68">
        <f t="shared" si="16"/>
        <v>100</v>
      </c>
      <c r="AB94" s="69">
        <f t="shared" si="17"/>
        <v>3.225806451612903</v>
      </c>
    </row>
    <row r="95" spans="1:28" ht="39" customHeight="1">
      <c r="A95" s="102"/>
      <c r="B95" s="101" t="s">
        <v>91</v>
      </c>
      <c r="C95" s="93"/>
      <c r="D95" s="94">
        <v>4881</v>
      </c>
      <c r="E95" s="94">
        <v>176</v>
      </c>
      <c r="F95" s="94">
        <v>141</v>
      </c>
      <c r="G95" s="94">
        <v>74</v>
      </c>
      <c r="H95" s="94">
        <v>1</v>
      </c>
      <c r="I95" s="94">
        <v>1</v>
      </c>
      <c r="J95" s="94">
        <v>2</v>
      </c>
      <c r="K95" s="94">
        <v>1</v>
      </c>
      <c r="L95" s="94">
        <v>1</v>
      </c>
      <c r="M95" s="94">
        <v>4</v>
      </c>
      <c r="N95" s="94">
        <v>1</v>
      </c>
      <c r="O95" s="94">
        <v>27</v>
      </c>
      <c r="P95" s="94">
        <v>8</v>
      </c>
      <c r="Q95" s="94">
        <v>9</v>
      </c>
      <c r="R95" s="94">
        <v>0</v>
      </c>
      <c r="S95" s="94">
        <v>0</v>
      </c>
      <c r="T95" s="94">
        <v>15</v>
      </c>
      <c r="U95" s="94">
        <v>35</v>
      </c>
      <c r="V95" s="94">
        <v>5</v>
      </c>
      <c r="W95" s="95"/>
      <c r="X95" s="68">
        <f t="shared" si="14"/>
        <v>3.605818479819709</v>
      </c>
      <c r="Y95" s="68">
        <f t="shared" si="14"/>
        <v>80.11363636363636</v>
      </c>
      <c r="Z95" s="68">
        <f t="shared" si="15"/>
        <v>81.950419995902479</v>
      </c>
      <c r="AA95" s="68">
        <f t="shared" si="16"/>
        <v>50</v>
      </c>
      <c r="AB95" s="69">
        <f t="shared" si="17"/>
        <v>2.2727272727272729</v>
      </c>
    </row>
    <row r="96" spans="1:28" ht="39" customHeight="1">
      <c r="A96" s="102"/>
      <c r="B96" s="101" t="s">
        <v>92</v>
      </c>
      <c r="C96" s="93"/>
      <c r="D96" s="94">
        <v>7029</v>
      </c>
      <c r="E96" s="94">
        <v>249</v>
      </c>
      <c r="F96" s="94">
        <v>216</v>
      </c>
      <c r="G96" s="94">
        <v>117</v>
      </c>
      <c r="H96" s="94">
        <v>1</v>
      </c>
      <c r="I96" s="94">
        <v>2</v>
      </c>
      <c r="J96" s="94">
        <v>3</v>
      </c>
      <c r="K96" s="94">
        <v>1</v>
      </c>
      <c r="L96" s="94">
        <v>0</v>
      </c>
      <c r="M96" s="94">
        <v>5</v>
      </c>
      <c r="N96" s="94">
        <v>0</v>
      </c>
      <c r="O96" s="94">
        <v>58</v>
      </c>
      <c r="P96" s="94">
        <v>13</v>
      </c>
      <c r="Q96" s="94">
        <v>11</v>
      </c>
      <c r="R96" s="94">
        <v>1</v>
      </c>
      <c r="S96" s="94">
        <v>0</v>
      </c>
      <c r="T96" s="94">
        <v>11</v>
      </c>
      <c r="U96" s="94">
        <v>33</v>
      </c>
      <c r="V96" s="94">
        <v>4</v>
      </c>
      <c r="W96" s="95"/>
      <c r="X96" s="68">
        <f t="shared" si="14"/>
        <v>3.5424669227486127</v>
      </c>
      <c r="Y96" s="68">
        <f t="shared" si="14"/>
        <v>86.746987951807228</v>
      </c>
      <c r="Z96" s="68">
        <f t="shared" si="15"/>
        <v>71.133873950775353</v>
      </c>
      <c r="AA96" s="68">
        <f t="shared" si="16"/>
        <v>60</v>
      </c>
      <c r="AB96" s="69">
        <f t="shared" si="17"/>
        <v>2.0080321285140563</v>
      </c>
    </row>
    <row r="97" spans="1:28" ht="39" customHeight="1">
      <c r="A97" s="102" t="s">
        <v>100</v>
      </c>
      <c r="B97" s="101" t="s">
        <v>94</v>
      </c>
      <c r="C97" s="93"/>
      <c r="D97" s="94">
        <v>14763</v>
      </c>
      <c r="E97" s="94">
        <v>591</v>
      </c>
      <c r="F97" s="94">
        <v>500</v>
      </c>
      <c r="G97" s="94">
        <v>224</v>
      </c>
      <c r="H97" s="94">
        <v>8</v>
      </c>
      <c r="I97" s="94">
        <v>4</v>
      </c>
      <c r="J97" s="94">
        <v>17</v>
      </c>
      <c r="K97" s="94">
        <v>5</v>
      </c>
      <c r="L97" s="94">
        <v>2</v>
      </c>
      <c r="M97" s="94">
        <v>23</v>
      </c>
      <c r="N97" s="94">
        <v>0</v>
      </c>
      <c r="O97" s="94">
        <v>153</v>
      </c>
      <c r="P97" s="94">
        <v>33</v>
      </c>
      <c r="Q97" s="94">
        <v>38</v>
      </c>
      <c r="R97" s="94">
        <v>2</v>
      </c>
      <c r="S97" s="94">
        <v>0</v>
      </c>
      <c r="T97" s="94">
        <v>30</v>
      </c>
      <c r="U97" s="94">
        <v>91</v>
      </c>
      <c r="V97" s="94">
        <v>5</v>
      </c>
      <c r="W97" s="95"/>
      <c r="X97" s="68">
        <f t="shared" si="14"/>
        <v>4.0032513716724241</v>
      </c>
      <c r="Y97" s="68">
        <f t="shared" si="14"/>
        <v>84.602368866328263</v>
      </c>
      <c r="Z97" s="68">
        <f t="shared" si="15"/>
        <v>155.7948926369979</v>
      </c>
      <c r="AA97" s="68">
        <f t="shared" si="16"/>
        <v>73.91304347826086</v>
      </c>
      <c r="AB97" s="69">
        <f t="shared" si="17"/>
        <v>3.8917089678511001</v>
      </c>
    </row>
    <row r="98" spans="1:28" ht="39" customHeight="1">
      <c r="A98" s="102"/>
      <c r="B98" s="101" t="s">
        <v>95</v>
      </c>
      <c r="C98" s="93"/>
      <c r="D98" s="94">
        <v>23971</v>
      </c>
      <c r="E98" s="94">
        <v>1104</v>
      </c>
      <c r="F98" s="94">
        <v>959</v>
      </c>
      <c r="G98" s="94">
        <v>403</v>
      </c>
      <c r="H98" s="94">
        <v>21</v>
      </c>
      <c r="I98" s="94">
        <v>8</v>
      </c>
      <c r="J98" s="94">
        <v>24</v>
      </c>
      <c r="K98" s="94">
        <v>9</v>
      </c>
      <c r="L98" s="94">
        <v>4</v>
      </c>
      <c r="M98" s="94">
        <v>36</v>
      </c>
      <c r="N98" s="94">
        <v>3</v>
      </c>
      <c r="O98" s="94">
        <v>316</v>
      </c>
      <c r="P98" s="94">
        <v>51</v>
      </c>
      <c r="Q98" s="94">
        <v>68</v>
      </c>
      <c r="R98" s="94">
        <v>1</v>
      </c>
      <c r="S98" s="94">
        <v>0</v>
      </c>
      <c r="T98" s="94">
        <v>89</v>
      </c>
      <c r="U98" s="94">
        <v>145</v>
      </c>
      <c r="V98" s="94">
        <v>6</v>
      </c>
      <c r="W98" s="95"/>
      <c r="X98" s="68">
        <f t="shared" si="14"/>
        <v>4.6055650577781488</v>
      </c>
      <c r="Y98" s="68">
        <f t="shared" si="14"/>
        <v>86.865942028985515</v>
      </c>
      <c r="Z98" s="68">
        <f t="shared" si="15"/>
        <v>150.18146927537441</v>
      </c>
      <c r="AA98" s="68">
        <f t="shared" si="16"/>
        <v>66.666666666666657</v>
      </c>
      <c r="AB98" s="69">
        <f t="shared" si="17"/>
        <v>3.2608695652173911</v>
      </c>
    </row>
    <row r="99" spans="1:28" ht="39" customHeight="1">
      <c r="A99" s="102"/>
      <c r="B99" s="101" t="s">
        <v>96</v>
      </c>
      <c r="C99" s="93"/>
      <c r="D99" s="94">
        <v>19302</v>
      </c>
      <c r="E99" s="94">
        <v>1033</v>
      </c>
      <c r="F99" s="94">
        <v>877</v>
      </c>
      <c r="G99" s="94">
        <v>326</v>
      </c>
      <c r="H99" s="94">
        <v>18</v>
      </c>
      <c r="I99" s="94">
        <v>10</v>
      </c>
      <c r="J99" s="94">
        <v>26</v>
      </c>
      <c r="K99" s="94">
        <v>11</v>
      </c>
      <c r="L99" s="94">
        <v>0</v>
      </c>
      <c r="M99" s="94">
        <v>36</v>
      </c>
      <c r="N99" s="94">
        <v>1</v>
      </c>
      <c r="O99" s="94">
        <v>338</v>
      </c>
      <c r="P99" s="94">
        <v>58</v>
      </c>
      <c r="Q99" s="94">
        <v>68</v>
      </c>
      <c r="R99" s="94">
        <v>1</v>
      </c>
      <c r="S99" s="94">
        <v>0</v>
      </c>
      <c r="T99" s="94">
        <v>58</v>
      </c>
      <c r="U99" s="94">
        <v>156</v>
      </c>
      <c r="V99" s="94">
        <v>9</v>
      </c>
      <c r="W99" s="95"/>
      <c r="X99" s="68">
        <f t="shared" si="14"/>
        <v>5.3517770179256035</v>
      </c>
      <c r="Y99" s="68">
        <f t="shared" si="14"/>
        <v>84.898354307841245</v>
      </c>
      <c r="Z99" s="68">
        <f t="shared" si="15"/>
        <v>186.50917003419335</v>
      </c>
      <c r="AA99" s="68">
        <f t="shared" si="16"/>
        <v>72.222222222222214</v>
      </c>
      <c r="AB99" s="69">
        <f t="shared" si="17"/>
        <v>3.4849951597289452</v>
      </c>
    </row>
    <row r="100" spans="1:28" ht="39" customHeight="1">
      <c r="A100" s="102"/>
      <c r="B100" s="101" t="s">
        <v>97</v>
      </c>
      <c r="C100" s="93"/>
      <c r="D100" s="94">
        <v>16474</v>
      </c>
      <c r="E100" s="94">
        <v>1060</v>
      </c>
      <c r="F100" s="94">
        <v>912</v>
      </c>
      <c r="G100" s="94">
        <v>334</v>
      </c>
      <c r="H100" s="94">
        <v>24</v>
      </c>
      <c r="I100" s="94">
        <v>13</v>
      </c>
      <c r="J100" s="94">
        <v>33</v>
      </c>
      <c r="K100" s="94">
        <v>7</v>
      </c>
      <c r="L100" s="94">
        <v>1</v>
      </c>
      <c r="M100" s="94">
        <v>47</v>
      </c>
      <c r="N100" s="94">
        <v>4</v>
      </c>
      <c r="O100" s="94">
        <v>344</v>
      </c>
      <c r="P100" s="94">
        <v>54</v>
      </c>
      <c r="Q100" s="94">
        <v>69</v>
      </c>
      <c r="R100" s="94">
        <v>4</v>
      </c>
      <c r="S100" s="94">
        <v>0</v>
      </c>
      <c r="T100" s="94">
        <v>65</v>
      </c>
      <c r="U100" s="94">
        <v>148</v>
      </c>
      <c r="V100" s="94">
        <v>10</v>
      </c>
      <c r="W100" s="95"/>
      <c r="X100" s="68">
        <f t="shared" si="14"/>
        <v>6.4343814495568781</v>
      </c>
      <c r="Y100" s="68">
        <f t="shared" si="14"/>
        <v>86.037735849056602</v>
      </c>
      <c r="Z100" s="68">
        <f t="shared" si="15"/>
        <v>285.29804540488044</v>
      </c>
      <c r="AA100" s="68">
        <f t="shared" si="16"/>
        <v>70.212765957446805</v>
      </c>
      <c r="AB100" s="69">
        <f t="shared" si="17"/>
        <v>4.4339622641509431</v>
      </c>
    </row>
    <row r="101" spans="1:28" ht="39" customHeight="1" thickBot="1">
      <c r="A101" s="102"/>
      <c r="B101" s="253" t="s">
        <v>98</v>
      </c>
      <c r="C101" s="254"/>
      <c r="D101" s="255">
        <v>13029</v>
      </c>
      <c r="E101" s="255">
        <v>1068</v>
      </c>
      <c r="F101" s="255">
        <v>830</v>
      </c>
      <c r="G101" s="255">
        <v>315</v>
      </c>
      <c r="H101" s="255">
        <v>25</v>
      </c>
      <c r="I101" s="255">
        <v>23</v>
      </c>
      <c r="J101" s="255">
        <v>23</v>
      </c>
      <c r="K101" s="255">
        <v>9</v>
      </c>
      <c r="L101" s="255">
        <v>2</v>
      </c>
      <c r="M101" s="255">
        <v>48</v>
      </c>
      <c r="N101" s="255">
        <v>4</v>
      </c>
      <c r="O101" s="255">
        <v>283</v>
      </c>
      <c r="P101" s="255">
        <v>54</v>
      </c>
      <c r="Q101" s="255">
        <v>86</v>
      </c>
      <c r="R101" s="255">
        <v>0</v>
      </c>
      <c r="S101" s="255">
        <v>0</v>
      </c>
      <c r="T101" s="255">
        <v>53</v>
      </c>
      <c r="U101" s="255">
        <v>238</v>
      </c>
      <c r="V101" s="255">
        <v>9</v>
      </c>
      <c r="W101" s="256"/>
      <c r="X101" s="248">
        <f t="shared" si="14"/>
        <v>8.1970987796454065</v>
      </c>
      <c r="Y101" s="248">
        <f t="shared" si="14"/>
        <v>77.715355805243448</v>
      </c>
      <c r="Z101" s="248">
        <f t="shared" si="15"/>
        <v>368.40893391664747</v>
      </c>
      <c r="AA101" s="248">
        <f t="shared" si="16"/>
        <v>47.916666666666671</v>
      </c>
      <c r="AB101" s="249">
        <f t="shared" si="17"/>
        <v>4.4943820224719104</v>
      </c>
    </row>
    <row r="102" spans="1:28" ht="39" customHeight="1" thickBot="1">
      <c r="A102" s="111"/>
      <c r="B102" s="111" t="s">
        <v>99</v>
      </c>
      <c r="C102" s="250"/>
      <c r="D102" s="251">
        <v>106297</v>
      </c>
      <c r="E102" s="251">
        <v>5571</v>
      </c>
      <c r="F102" s="251">
        <v>4643</v>
      </c>
      <c r="G102" s="251">
        <v>1927</v>
      </c>
      <c r="H102" s="251">
        <v>98</v>
      </c>
      <c r="I102" s="251">
        <v>61</v>
      </c>
      <c r="J102" s="251">
        <v>133</v>
      </c>
      <c r="K102" s="251">
        <v>43</v>
      </c>
      <c r="L102" s="251">
        <v>10</v>
      </c>
      <c r="M102" s="251">
        <v>204</v>
      </c>
      <c r="N102" s="251">
        <v>14</v>
      </c>
      <c r="O102" s="251">
        <v>1552</v>
      </c>
      <c r="P102" s="251">
        <v>285</v>
      </c>
      <c r="Q102" s="251">
        <v>354</v>
      </c>
      <c r="R102" s="251">
        <v>10</v>
      </c>
      <c r="S102" s="251">
        <v>0</v>
      </c>
      <c r="T102" s="251">
        <v>335</v>
      </c>
      <c r="U102" s="251">
        <v>928</v>
      </c>
      <c r="V102" s="251">
        <v>50</v>
      </c>
      <c r="W102" s="252"/>
      <c r="X102" s="244">
        <f t="shared" si="14"/>
        <v>5.2409757566064892</v>
      </c>
      <c r="Y102" s="244">
        <f t="shared" si="14"/>
        <v>83.342308382696103</v>
      </c>
      <c r="Z102" s="244">
        <f t="shared" si="15"/>
        <v>191.91510578849827</v>
      </c>
      <c r="AA102" s="244">
        <f t="shared" si="16"/>
        <v>65.196078431372555</v>
      </c>
      <c r="AB102" s="245">
        <f t="shared" si="17"/>
        <v>3.6618201400107702</v>
      </c>
    </row>
    <row r="103" spans="1:28" ht="39" customHeight="1" thickTop="1">
      <c r="A103" s="187" t="s">
        <v>101</v>
      </c>
      <c r="B103" s="188"/>
      <c r="C103" s="108"/>
      <c r="D103" s="109">
        <v>175089</v>
      </c>
      <c r="E103" s="109">
        <v>11284</v>
      </c>
      <c r="F103" s="109">
        <v>9222</v>
      </c>
      <c r="G103" s="109">
        <v>3069</v>
      </c>
      <c r="H103" s="109">
        <v>212</v>
      </c>
      <c r="I103" s="109">
        <v>129</v>
      </c>
      <c r="J103" s="109">
        <v>306</v>
      </c>
      <c r="K103" s="109">
        <v>101</v>
      </c>
      <c r="L103" s="109">
        <v>13</v>
      </c>
      <c r="M103" s="109">
        <v>448</v>
      </c>
      <c r="N103" s="109">
        <v>37</v>
      </c>
      <c r="O103" s="109">
        <v>3878</v>
      </c>
      <c r="P103" s="109">
        <v>539</v>
      </c>
      <c r="Q103" s="109">
        <v>749</v>
      </c>
      <c r="R103" s="109">
        <v>19</v>
      </c>
      <c r="S103" s="109">
        <v>0</v>
      </c>
      <c r="T103" s="109">
        <v>622</v>
      </c>
      <c r="U103" s="109">
        <v>2062</v>
      </c>
      <c r="V103" s="109">
        <v>92</v>
      </c>
      <c r="W103" s="110"/>
      <c r="X103" s="85">
        <f t="shared" si="14"/>
        <v>6.4447223983231385</v>
      </c>
      <c r="Y103" s="85">
        <f t="shared" si="14"/>
        <v>81.726338177951092</v>
      </c>
      <c r="Z103" s="85">
        <f t="shared" si="15"/>
        <v>255.8698718937226</v>
      </c>
      <c r="AA103" s="85">
        <f t="shared" si="16"/>
        <v>68.303571428571431</v>
      </c>
      <c r="AB103" s="86">
        <f>M103/E103*100</f>
        <v>3.9702233250620349</v>
      </c>
    </row>
    <row r="104" spans="1:28" ht="35.25" customHeight="1">
      <c r="A104" s="49"/>
      <c r="B104" s="49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3"/>
      <c r="X104" s="113"/>
      <c r="Y104" s="113"/>
      <c r="Z104" s="113"/>
      <c r="AA104" s="113"/>
      <c r="AB104" s="113"/>
    </row>
    <row r="106" spans="1:28" ht="17.100000000000001" customHeight="1">
      <c r="A106" s="50" t="s">
        <v>110</v>
      </c>
      <c r="C106" s="47" t="e">
        <f>SUM(#REF!,#REF!)</f>
        <v>#REF!</v>
      </c>
      <c r="D106" s="47" t="e">
        <f>SUM(#REF!,#REF!)</f>
        <v>#REF!</v>
      </c>
      <c r="E106" s="47" t="e">
        <f>SUM(#REF!,#REF!)</f>
        <v>#REF!</v>
      </c>
      <c r="F106" s="47" t="e">
        <f>SUM(#REF!,#REF!)</f>
        <v>#REF!</v>
      </c>
      <c r="G106" s="47" t="e">
        <f>SUM(#REF!,#REF!)</f>
        <v>#REF!</v>
      </c>
      <c r="H106" s="47" t="e">
        <f>SUM(#REF!,#REF!)</f>
        <v>#REF!</v>
      </c>
      <c r="I106" s="47" t="e">
        <f>SUM(#REF!,#REF!)</f>
        <v>#REF!</v>
      </c>
      <c r="J106" s="47" t="e">
        <f>SUM(#REF!,#REF!)</f>
        <v>#REF!</v>
      </c>
      <c r="K106" s="47" t="e">
        <f>SUM(#REF!,#REF!)</f>
        <v>#REF!</v>
      </c>
      <c r="L106" s="47" t="e">
        <f>SUM(#REF!,#REF!)</f>
        <v>#REF!</v>
      </c>
      <c r="M106" s="47" t="e">
        <f>SUM(#REF!,#REF!)</f>
        <v>#REF!</v>
      </c>
      <c r="N106" s="47" t="e">
        <f>SUM(#REF!,#REF!)</f>
        <v>#REF!</v>
      </c>
      <c r="O106" s="47" t="e">
        <f>SUM(#REF!,#REF!)</f>
        <v>#REF!</v>
      </c>
      <c r="P106" s="47" t="e">
        <f>SUM(#REF!,#REF!)</f>
        <v>#REF!</v>
      </c>
      <c r="Q106" s="47" t="e">
        <f>SUM(#REF!,#REF!)</f>
        <v>#REF!</v>
      </c>
      <c r="R106" s="47" t="e">
        <f>SUM(#REF!,#REF!)</f>
        <v>#REF!</v>
      </c>
      <c r="S106" s="47" t="e">
        <f>SUM(#REF!,#REF!)</f>
        <v>#REF!</v>
      </c>
      <c r="T106" s="47" t="e">
        <f>SUM(#REF!,#REF!)</f>
        <v>#REF!</v>
      </c>
      <c r="U106" s="47" t="e">
        <f>SUM(#REF!,#REF!)</f>
        <v>#REF!</v>
      </c>
      <c r="V106" s="47" t="e">
        <f>SUM(#REF!,#REF!)</f>
        <v>#REF!</v>
      </c>
    </row>
    <row r="107" spans="1:28" ht="17.100000000000001" customHeight="1">
      <c r="A107" s="50" t="s">
        <v>111</v>
      </c>
    </row>
  </sheetData>
  <mergeCells count="90">
    <mergeCell ref="H5:H8"/>
    <mergeCell ref="I5:I8"/>
    <mergeCell ref="J5:J8"/>
    <mergeCell ref="AA3:AA8"/>
    <mergeCell ref="M5:M8"/>
    <mergeCell ref="K6:K8"/>
    <mergeCell ref="X3:X8"/>
    <mergeCell ref="Y3:Y8"/>
    <mergeCell ref="Z3:Z8"/>
    <mergeCell ref="L5:L8"/>
    <mergeCell ref="T4:T8"/>
    <mergeCell ref="A37:B42"/>
    <mergeCell ref="C37:C42"/>
    <mergeCell ref="D37:D42"/>
    <mergeCell ref="E37:E42"/>
    <mergeCell ref="AB3:AB8"/>
    <mergeCell ref="G4:G8"/>
    <mergeCell ref="H4:M4"/>
    <mergeCell ref="N4:N8"/>
    <mergeCell ref="O4:O8"/>
    <mergeCell ref="P4:P8"/>
    <mergeCell ref="Q4:Q8"/>
    <mergeCell ref="R4:R8"/>
    <mergeCell ref="S4:S8"/>
    <mergeCell ref="U3:U8"/>
    <mergeCell ref="V3:V8"/>
    <mergeCell ref="W3:W8"/>
    <mergeCell ref="F37:F42"/>
    <mergeCell ref="G37:T37"/>
    <mergeCell ref="A3:B8"/>
    <mergeCell ref="C3:C8"/>
    <mergeCell ref="D3:D8"/>
    <mergeCell ref="E3:E8"/>
    <mergeCell ref="F3:F8"/>
    <mergeCell ref="G3:T3"/>
    <mergeCell ref="T38:T42"/>
    <mergeCell ref="H39:H42"/>
    <mergeCell ref="I39:I42"/>
    <mergeCell ref="J39:J42"/>
    <mergeCell ref="L39:L42"/>
    <mergeCell ref="M39:M42"/>
    <mergeCell ref="K40:K42"/>
    <mergeCell ref="A34:B34"/>
    <mergeCell ref="AA37:AA42"/>
    <mergeCell ref="AB37:AB42"/>
    <mergeCell ref="G38:G42"/>
    <mergeCell ref="H38:M38"/>
    <mergeCell ref="N38:N42"/>
    <mergeCell ref="O38:O42"/>
    <mergeCell ref="P38:P42"/>
    <mergeCell ref="Q38:Q42"/>
    <mergeCell ref="R38:R42"/>
    <mergeCell ref="S38:S42"/>
    <mergeCell ref="U37:U42"/>
    <mergeCell ref="V37:V42"/>
    <mergeCell ref="W37:W42"/>
    <mergeCell ref="X37:X42"/>
    <mergeCell ref="Y37:Y42"/>
    <mergeCell ref="Z37:Z42"/>
    <mergeCell ref="F72:F77"/>
    <mergeCell ref="J74:J77"/>
    <mergeCell ref="L74:L77"/>
    <mergeCell ref="M74:M77"/>
    <mergeCell ref="K75:K77"/>
    <mergeCell ref="A68:B68"/>
    <mergeCell ref="A72:B77"/>
    <mergeCell ref="C72:C77"/>
    <mergeCell ref="D72:D77"/>
    <mergeCell ref="E72:E77"/>
    <mergeCell ref="Y72:Y77"/>
    <mergeCell ref="S73:S77"/>
    <mergeCell ref="T73:T77"/>
    <mergeCell ref="H74:H77"/>
    <mergeCell ref="I74:I77"/>
    <mergeCell ref="A103:B103"/>
    <mergeCell ref="Z72:Z77"/>
    <mergeCell ref="AA72:AA77"/>
    <mergeCell ref="AB72:AB77"/>
    <mergeCell ref="G73:G77"/>
    <mergeCell ref="H73:M73"/>
    <mergeCell ref="N73:N77"/>
    <mergeCell ref="O73:O77"/>
    <mergeCell ref="P73:P77"/>
    <mergeCell ref="Q73:Q77"/>
    <mergeCell ref="R73:R77"/>
    <mergeCell ref="G72:T72"/>
    <mergeCell ref="U72:U77"/>
    <mergeCell ref="V72:V77"/>
    <mergeCell ref="W72:W77"/>
    <mergeCell ref="X72:X77"/>
  </mergeCells>
  <phoneticPr fontId="7"/>
  <pageMargins left="0.51181102362204722" right="0.51181102362204722" top="0.51181102362204722" bottom="0.51181102362204722" header="0.51181102362204722" footer="0.51181102362204722"/>
  <pageSetup paperSize="9" scale="40" fitToHeight="0" pageOrder="overThenDown" orientation="landscape" r:id="rId1"/>
  <headerFooter alignWithMargins="0"/>
  <rowBreaks count="2" manualBreakCount="2">
    <brk id="34" max="27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2016-12-19T07:28:34Z</cp:lastPrinted>
  <dcterms:created xsi:type="dcterms:W3CDTF">2016-12-19T07:27:42Z</dcterms:created>
  <dcterms:modified xsi:type="dcterms:W3CDTF">2016-12-20T01:46:05Z</dcterms:modified>
</cp:coreProperties>
</file>