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市町村別" sheetId="1" r:id="rId1"/>
    <sheet name="年齢階級別" sheetId="3" r:id="rId2"/>
  </sheets>
  <definedNames>
    <definedName name="_xlnm.Print_Area" localSheetId="0">市町村別!$A$1:$AR$78</definedName>
    <definedName name="_xlnm.Print_Area" localSheetId="1">年齢階級別!$A$1:$AT$103</definedName>
    <definedName name="_xlnm.Print_Titles" localSheetId="0">市町村別!$A:$B</definedName>
  </definedNames>
  <calcPr calcId="145621"/>
</workbook>
</file>

<file path=xl/calcChain.xml><?xml version="1.0" encoding="utf-8"?>
<calcChain xmlns="http://schemas.openxmlformats.org/spreadsheetml/2006/main">
  <c r="AV103" i="3" l="1"/>
  <c r="AT103" i="3"/>
  <c r="AS103" i="3"/>
  <c r="AR103" i="3"/>
  <c r="AQ103" i="3"/>
  <c r="R103" i="3"/>
  <c r="P103" i="3"/>
  <c r="J103" i="3"/>
  <c r="AV102" i="3"/>
  <c r="AT102" i="3"/>
  <c r="AS102" i="3"/>
  <c r="AR102" i="3"/>
  <c r="AQ102" i="3"/>
  <c r="R102" i="3"/>
  <c r="P102" i="3"/>
  <c r="J102" i="3"/>
  <c r="AV101" i="3"/>
  <c r="AS101" i="3"/>
  <c r="AR101" i="3"/>
  <c r="AQ101" i="3"/>
  <c r="R101" i="3"/>
  <c r="P101" i="3"/>
  <c r="J101" i="3"/>
  <c r="AV100" i="3"/>
  <c r="AS100" i="3"/>
  <c r="AR100" i="3"/>
  <c r="AQ100" i="3"/>
  <c r="R100" i="3"/>
  <c r="P100" i="3"/>
  <c r="J100" i="3"/>
  <c r="AV99" i="3"/>
  <c r="AS99" i="3"/>
  <c r="AR99" i="3"/>
  <c r="AQ99" i="3"/>
  <c r="R99" i="3"/>
  <c r="P99" i="3"/>
  <c r="J99" i="3"/>
  <c r="AV98" i="3"/>
  <c r="AT98" i="3"/>
  <c r="AS98" i="3"/>
  <c r="AR98" i="3"/>
  <c r="AQ98" i="3"/>
  <c r="R98" i="3"/>
  <c r="P98" i="3"/>
  <c r="J98" i="3"/>
  <c r="AV97" i="3"/>
  <c r="AS97" i="3"/>
  <c r="AR97" i="3"/>
  <c r="AQ97" i="3"/>
  <c r="R97" i="3"/>
  <c r="P97" i="3"/>
  <c r="J97" i="3"/>
  <c r="AV96" i="3"/>
  <c r="AS96" i="3"/>
  <c r="AR96" i="3"/>
  <c r="AQ96" i="3"/>
  <c r="R96" i="3"/>
  <c r="P96" i="3"/>
  <c r="J96" i="3"/>
  <c r="AV95" i="3"/>
  <c r="AS95" i="3"/>
  <c r="AR95" i="3"/>
  <c r="AQ95" i="3"/>
  <c r="R95" i="3"/>
  <c r="P95" i="3"/>
  <c r="J95" i="3"/>
  <c r="AV94" i="3"/>
  <c r="AS94" i="3"/>
  <c r="AR94" i="3"/>
  <c r="AQ94" i="3"/>
  <c r="R94" i="3"/>
  <c r="P94" i="3"/>
  <c r="J94" i="3"/>
  <c r="AV93" i="3"/>
  <c r="AR93" i="3"/>
  <c r="AQ93" i="3"/>
  <c r="R93" i="3"/>
  <c r="P93" i="3"/>
  <c r="J93" i="3"/>
  <c r="AV92" i="3"/>
  <c r="AT92" i="3"/>
  <c r="AS92" i="3"/>
  <c r="AR92" i="3"/>
  <c r="AQ92" i="3"/>
  <c r="R92" i="3"/>
  <c r="P92" i="3"/>
  <c r="J92" i="3"/>
  <c r="AV91" i="3"/>
  <c r="AT91" i="3"/>
  <c r="AS91" i="3"/>
  <c r="AR91" i="3"/>
  <c r="AQ91" i="3"/>
  <c r="R91" i="3"/>
  <c r="P91" i="3"/>
  <c r="J91" i="3"/>
  <c r="AV90" i="3"/>
  <c r="AT90" i="3"/>
  <c r="AS90" i="3"/>
  <c r="AR90" i="3"/>
  <c r="AQ90" i="3"/>
  <c r="R90" i="3"/>
  <c r="P90" i="3"/>
  <c r="J90" i="3"/>
  <c r="AV89" i="3"/>
  <c r="AT89" i="3"/>
  <c r="AS89" i="3"/>
  <c r="AR89" i="3"/>
  <c r="AQ89" i="3"/>
  <c r="R89" i="3"/>
  <c r="P89" i="3"/>
  <c r="J89" i="3"/>
  <c r="AV88" i="3"/>
  <c r="AT88" i="3"/>
  <c r="AS88" i="3"/>
  <c r="AR88" i="3"/>
  <c r="AQ88" i="3"/>
  <c r="R88" i="3"/>
  <c r="P88" i="3"/>
  <c r="J88" i="3"/>
  <c r="AV87" i="3"/>
  <c r="AS87" i="3"/>
  <c r="AR87" i="3"/>
  <c r="AQ87" i="3"/>
  <c r="R87" i="3"/>
  <c r="P87" i="3"/>
  <c r="J87" i="3"/>
  <c r="AV86" i="3"/>
  <c r="AT86" i="3"/>
  <c r="AS86" i="3"/>
  <c r="AR86" i="3"/>
  <c r="AQ86" i="3"/>
  <c r="R86" i="3"/>
  <c r="P86" i="3"/>
  <c r="J86" i="3"/>
  <c r="AV85" i="3"/>
  <c r="AS85" i="3"/>
  <c r="AR85" i="3"/>
  <c r="AQ85" i="3"/>
  <c r="R85" i="3"/>
  <c r="P85" i="3"/>
  <c r="J85" i="3"/>
  <c r="AV84" i="3"/>
  <c r="AS84" i="3"/>
  <c r="AR84" i="3"/>
  <c r="AQ84" i="3"/>
  <c r="R84" i="3"/>
  <c r="P84" i="3"/>
  <c r="J84" i="3"/>
  <c r="AV83" i="3"/>
  <c r="AS83" i="3"/>
  <c r="AR83" i="3"/>
  <c r="AQ83" i="3"/>
  <c r="R83" i="3"/>
  <c r="P83" i="3"/>
  <c r="J83" i="3"/>
  <c r="AV81" i="3"/>
  <c r="AV80" i="3"/>
  <c r="AV79" i="3"/>
  <c r="AV68" i="3"/>
  <c r="AT68" i="3"/>
  <c r="AS68" i="3"/>
  <c r="AR68" i="3"/>
  <c r="AQ68" i="3"/>
  <c r="R68" i="3"/>
  <c r="J68" i="3"/>
  <c r="AV67" i="3"/>
  <c r="AS67" i="3"/>
  <c r="AR67" i="3"/>
  <c r="AQ67" i="3"/>
  <c r="R67" i="3"/>
  <c r="J67" i="3"/>
  <c r="AV66" i="3"/>
  <c r="AS66" i="3"/>
  <c r="AR66" i="3"/>
  <c r="AQ66" i="3"/>
  <c r="R66" i="3"/>
  <c r="J66" i="3"/>
  <c r="AV65" i="3"/>
  <c r="AS65" i="3"/>
  <c r="AR65" i="3"/>
  <c r="AQ65" i="3"/>
  <c r="R65" i="3"/>
  <c r="J65" i="3"/>
  <c r="AV64" i="3"/>
  <c r="AS64" i="3"/>
  <c r="AR64" i="3"/>
  <c r="AQ64" i="3"/>
  <c r="R64" i="3"/>
  <c r="J64" i="3"/>
  <c r="AV63" i="3"/>
  <c r="AS63" i="3"/>
  <c r="AR63" i="3"/>
  <c r="AQ63" i="3"/>
  <c r="R63" i="3"/>
  <c r="J63" i="3"/>
  <c r="AV62" i="3"/>
  <c r="AS62" i="3"/>
  <c r="AR62" i="3"/>
  <c r="AQ62" i="3"/>
  <c r="R62" i="3"/>
  <c r="J62" i="3"/>
  <c r="AV61" i="3"/>
  <c r="AS61" i="3"/>
  <c r="AR61" i="3"/>
  <c r="AQ61" i="3"/>
  <c r="R61" i="3"/>
  <c r="J61" i="3"/>
  <c r="AV60" i="3"/>
  <c r="AS60" i="3"/>
  <c r="AR60" i="3"/>
  <c r="AQ60" i="3"/>
  <c r="R60" i="3"/>
  <c r="J60" i="3"/>
  <c r="AV59" i="3"/>
  <c r="AS59" i="3"/>
  <c r="AR59" i="3"/>
  <c r="AQ59" i="3"/>
  <c r="R59" i="3"/>
  <c r="J59" i="3"/>
  <c r="AV58" i="3"/>
  <c r="AS58" i="3"/>
  <c r="AR58" i="3"/>
  <c r="AQ58" i="3"/>
  <c r="R58" i="3"/>
  <c r="J58" i="3"/>
  <c r="AV57" i="3"/>
  <c r="AT57" i="3"/>
  <c r="AS57" i="3"/>
  <c r="AR57" i="3"/>
  <c r="AQ57" i="3"/>
  <c r="R57" i="3"/>
  <c r="J57" i="3"/>
  <c r="AV56" i="3"/>
  <c r="AS56" i="3"/>
  <c r="AR56" i="3"/>
  <c r="AQ56" i="3"/>
  <c r="R56" i="3"/>
  <c r="J56" i="3"/>
  <c r="AV55" i="3"/>
  <c r="AT55" i="3"/>
  <c r="AS55" i="3"/>
  <c r="AR55" i="3"/>
  <c r="AQ55" i="3"/>
  <c r="R55" i="3"/>
  <c r="J55" i="3"/>
  <c r="AV54" i="3"/>
  <c r="AS54" i="3"/>
  <c r="AR54" i="3"/>
  <c r="AQ54" i="3"/>
  <c r="R54" i="3"/>
  <c r="J54" i="3"/>
  <c r="AV53" i="3"/>
  <c r="AS53" i="3"/>
  <c r="AR53" i="3"/>
  <c r="AQ53" i="3"/>
  <c r="R53" i="3"/>
  <c r="J53" i="3"/>
  <c r="AV52" i="3"/>
  <c r="AS52" i="3"/>
  <c r="AR52" i="3"/>
  <c r="AQ52" i="3"/>
  <c r="R52" i="3"/>
  <c r="J52" i="3"/>
  <c r="AV51" i="3"/>
  <c r="AS51" i="3"/>
  <c r="AR51" i="3"/>
  <c r="AQ51" i="3"/>
  <c r="R51" i="3"/>
  <c r="J51" i="3"/>
  <c r="AV50" i="3"/>
  <c r="AS50" i="3"/>
  <c r="AR50" i="3"/>
  <c r="AQ50" i="3"/>
  <c r="R50" i="3"/>
  <c r="J50" i="3"/>
  <c r="AV49" i="3"/>
  <c r="AS49" i="3"/>
  <c r="AR49" i="3"/>
  <c r="AQ49" i="3"/>
  <c r="R49" i="3"/>
  <c r="J49" i="3"/>
  <c r="AV48" i="3"/>
  <c r="AS48" i="3"/>
  <c r="AR48" i="3"/>
  <c r="AQ48" i="3"/>
  <c r="R48" i="3"/>
  <c r="J48" i="3"/>
  <c r="AV46" i="3"/>
  <c r="AR46" i="3"/>
  <c r="AQ46" i="3"/>
  <c r="J46" i="3"/>
  <c r="AV45" i="3"/>
  <c r="AR45" i="3"/>
  <c r="AQ45" i="3"/>
  <c r="J45" i="3"/>
  <c r="AV44" i="3"/>
  <c r="AR44" i="3"/>
  <c r="AQ44" i="3"/>
  <c r="J44" i="3"/>
  <c r="AV34" i="3"/>
  <c r="AT34" i="3"/>
  <c r="AS34" i="3"/>
  <c r="AR34" i="3"/>
  <c r="AQ34" i="3"/>
  <c r="R34" i="3"/>
  <c r="P34" i="3"/>
  <c r="J34" i="3"/>
  <c r="E34" i="3"/>
  <c r="AV33" i="3"/>
  <c r="AT33" i="3"/>
  <c r="AS33" i="3"/>
  <c r="AR33" i="3"/>
  <c r="AQ33" i="3"/>
  <c r="R33" i="3"/>
  <c r="P33" i="3"/>
  <c r="J33" i="3"/>
  <c r="E33" i="3"/>
  <c r="AV32" i="3"/>
  <c r="AS32" i="3"/>
  <c r="AR32" i="3"/>
  <c r="AQ32" i="3"/>
  <c r="R32" i="3"/>
  <c r="P32" i="3"/>
  <c r="J32" i="3"/>
  <c r="E32" i="3"/>
  <c r="AV31" i="3"/>
  <c r="AS31" i="3"/>
  <c r="AR31" i="3"/>
  <c r="AQ31" i="3"/>
  <c r="R31" i="3"/>
  <c r="P31" i="3"/>
  <c r="J31" i="3"/>
  <c r="E31" i="3"/>
  <c r="AV30" i="3"/>
  <c r="AS30" i="3"/>
  <c r="AR30" i="3"/>
  <c r="AQ30" i="3"/>
  <c r="R30" i="3"/>
  <c r="P30" i="3"/>
  <c r="J30" i="3"/>
  <c r="E30" i="3"/>
  <c r="AV29" i="3"/>
  <c r="AT29" i="3"/>
  <c r="AS29" i="3"/>
  <c r="AR29" i="3"/>
  <c r="AQ29" i="3"/>
  <c r="R29" i="3"/>
  <c r="P29" i="3"/>
  <c r="J29" i="3"/>
  <c r="E29" i="3"/>
  <c r="AV28" i="3"/>
  <c r="AS28" i="3"/>
  <c r="AR28" i="3"/>
  <c r="AQ28" i="3"/>
  <c r="R28" i="3"/>
  <c r="P28" i="3"/>
  <c r="J28" i="3"/>
  <c r="E28" i="3"/>
  <c r="AV27" i="3"/>
  <c r="AS27" i="3"/>
  <c r="AR27" i="3"/>
  <c r="AQ27" i="3"/>
  <c r="R27" i="3"/>
  <c r="P27" i="3"/>
  <c r="J27" i="3"/>
  <c r="E27" i="3"/>
  <c r="AV26" i="3"/>
  <c r="AS26" i="3"/>
  <c r="AR26" i="3"/>
  <c r="AQ26" i="3"/>
  <c r="R26" i="3"/>
  <c r="P26" i="3"/>
  <c r="J26" i="3"/>
  <c r="E26" i="3"/>
  <c r="AV25" i="3"/>
  <c r="AS25" i="3"/>
  <c r="AR25" i="3"/>
  <c r="AQ25" i="3"/>
  <c r="R25" i="3"/>
  <c r="P25" i="3"/>
  <c r="J25" i="3"/>
  <c r="E25" i="3"/>
  <c r="AV24" i="3"/>
  <c r="AS24" i="3"/>
  <c r="AR24" i="3"/>
  <c r="AQ24" i="3"/>
  <c r="R24" i="3"/>
  <c r="P24" i="3"/>
  <c r="J24" i="3"/>
  <c r="E24" i="3"/>
  <c r="AV23" i="3"/>
  <c r="AT23" i="3"/>
  <c r="AS23" i="3"/>
  <c r="AR23" i="3"/>
  <c r="AQ23" i="3"/>
  <c r="R23" i="3"/>
  <c r="P23" i="3"/>
  <c r="J23" i="3"/>
  <c r="E23" i="3"/>
  <c r="AV22" i="3"/>
  <c r="AT22" i="3"/>
  <c r="AS22" i="3"/>
  <c r="AR22" i="3"/>
  <c r="AQ22" i="3"/>
  <c r="R22" i="3"/>
  <c r="P22" i="3"/>
  <c r="J22" i="3"/>
  <c r="E22" i="3"/>
  <c r="AV21" i="3"/>
  <c r="AT21" i="3"/>
  <c r="AS21" i="3"/>
  <c r="AR21" i="3"/>
  <c r="AQ21" i="3"/>
  <c r="R21" i="3"/>
  <c r="P21" i="3"/>
  <c r="J21" i="3"/>
  <c r="E21" i="3"/>
  <c r="AV20" i="3"/>
  <c r="AT20" i="3"/>
  <c r="AS20" i="3"/>
  <c r="AR20" i="3"/>
  <c r="AQ20" i="3"/>
  <c r="R20" i="3"/>
  <c r="P20" i="3"/>
  <c r="J20" i="3"/>
  <c r="E20" i="3"/>
  <c r="AV19" i="3"/>
  <c r="AT19" i="3"/>
  <c r="AS19" i="3"/>
  <c r="AR19" i="3"/>
  <c r="AQ19" i="3"/>
  <c r="R19" i="3"/>
  <c r="P19" i="3"/>
  <c r="J19" i="3"/>
  <c r="E19" i="3"/>
  <c r="AV18" i="3"/>
  <c r="AS18" i="3"/>
  <c r="AR18" i="3"/>
  <c r="AQ18" i="3"/>
  <c r="R18" i="3"/>
  <c r="P18" i="3"/>
  <c r="J18" i="3"/>
  <c r="E18" i="3"/>
  <c r="AV17" i="3"/>
  <c r="AT17" i="3"/>
  <c r="AS17" i="3"/>
  <c r="AR17" i="3"/>
  <c r="AQ17" i="3"/>
  <c r="R17" i="3"/>
  <c r="P17" i="3"/>
  <c r="J17" i="3"/>
  <c r="E17" i="3"/>
  <c r="AV16" i="3"/>
  <c r="AS16" i="3"/>
  <c r="AR16" i="3"/>
  <c r="AQ16" i="3"/>
  <c r="R16" i="3"/>
  <c r="P16" i="3"/>
  <c r="J16" i="3"/>
  <c r="E16" i="3"/>
  <c r="AV15" i="3"/>
  <c r="AS15" i="3"/>
  <c r="AR15" i="3"/>
  <c r="AQ15" i="3"/>
  <c r="R15" i="3"/>
  <c r="P15" i="3"/>
  <c r="J15" i="3"/>
  <c r="E15" i="3"/>
  <c r="AV14" i="3"/>
  <c r="AS14" i="3"/>
  <c r="AR14" i="3"/>
  <c r="AQ14" i="3"/>
  <c r="R14" i="3"/>
  <c r="P14" i="3"/>
  <c r="J14" i="3"/>
  <c r="E14" i="3"/>
  <c r="AV12" i="3"/>
  <c r="AR12" i="3"/>
  <c r="AQ12" i="3"/>
  <c r="J12" i="3"/>
  <c r="AV11" i="3"/>
  <c r="AR11" i="3"/>
  <c r="AQ11" i="3"/>
  <c r="J11" i="3"/>
  <c r="AV10" i="3"/>
  <c r="AR10" i="3"/>
  <c r="AQ10" i="3"/>
  <c r="J10" i="3"/>
  <c r="AR77" i="1" l="1"/>
  <c r="AQ77" i="1"/>
  <c r="AP77" i="1"/>
  <c r="AO77" i="1"/>
  <c r="R77" i="1"/>
  <c r="P77" i="1"/>
  <c r="J77" i="1"/>
  <c r="E77" i="1"/>
  <c r="AR76" i="1"/>
  <c r="AQ76" i="1"/>
  <c r="AP76" i="1"/>
  <c r="AO76" i="1"/>
  <c r="R76" i="1"/>
  <c r="P76" i="1"/>
  <c r="J76" i="1"/>
  <c r="E76" i="1"/>
  <c r="AQ74" i="1"/>
  <c r="AP74" i="1"/>
  <c r="AO74" i="1"/>
  <c r="R74" i="1"/>
  <c r="P74" i="1"/>
  <c r="J74" i="1"/>
  <c r="E74" i="1"/>
  <c r="AQ73" i="1"/>
  <c r="AP73" i="1"/>
  <c r="AO73" i="1"/>
  <c r="R73" i="1"/>
  <c r="P73" i="1"/>
  <c r="J73" i="1"/>
  <c r="E73" i="1"/>
  <c r="AQ71" i="1"/>
  <c r="AP71" i="1"/>
  <c r="AO71" i="1"/>
  <c r="R71" i="1"/>
  <c r="P71" i="1"/>
  <c r="J71" i="1"/>
  <c r="E71" i="1"/>
  <c r="AQ70" i="1"/>
  <c r="AP70" i="1"/>
  <c r="AO70" i="1"/>
  <c r="R70" i="1"/>
  <c r="P70" i="1"/>
  <c r="J70" i="1"/>
  <c r="E70" i="1"/>
  <c r="AQ68" i="1"/>
  <c r="AP68" i="1"/>
  <c r="AO68" i="1"/>
  <c r="R68" i="1"/>
  <c r="P68" i="1"/>
  <c r="J68" i="1"/>
  <c r="E68" i="1"/>
  <c r="AR67" i="1"/>
  <c r="AQ67" i="1"/>
  <c r="AP67" i="1"/>
  <c r="AO67" i="1"/>
  <c r="R67" i="1"/>
  <c r="P67" i="1"/>
  <c r="J67" i="1"/>
  <c r="E67" i="1"/>
  <c r="AR66" i="1"/>
  <c r="AQ66" i="1"/>
  <c r="AP66" i="1"/>
  <c r="AO66" i="1"/>
  <c r="R66" i="1"/>
  <c r="P66" i="1"/>
  <c r="J66" i="1"/>
  <c r="E66" i="1"/>
  <c r="AQ64" i="1"/>
  <c r="AP64" i="1"/>
  <c r="AO64" i="1"/>
  <c r="R64" i="1"/>
  <c r="P64" i="1"/>
  <c r="J64" i="1"/>
  <c r="E64" i="1"/>
  <c r="AQ63" i="1"/>
  <c r="AP63" i="1"/>
  <c r="AO63" i="1"/>
  <c r="R63" i="1"/>
  <c r="P63" i="1"/>
  <c r="J63" i="1"/>
  <c r="E63" i="1"/>
  <c r="AQ62" i="1"/>
  <c r="AP62" i="1"/>
  <c r="AO62" i="1"/>
  <c r="R62" i="1"/>
  <c r="P62" i="1"/>
  <c r="J62" i="1"/>
  <c r="E62" i="1"/>
  <c r="AQ60" i="1"/>
  <c r="AP60" i="1"/>
  <c r="AO60" i="1"/>
  <c r="R60" i="1"/>
  <c r="P60" i="1"/>
  <c r="J60" i="1"/>
  <c r="E60" i="1"/>
  <c r="AR59" i="1"/>
  <c r="AQ59" i="1"/>
  <c r="AP59" i="1"/>
  <c r="AO59" i="1"/>
  <c r="R59" i="1"/>
  <c r="P59" i="1"/>
  <c r="J59" i="1"/>
  <c r="E59" i="1"/>
  <c r="AR58" i="1"/>
  <c r="AQ58" i="1"/>
  <c r="AP58" i="1"/>
  <c r="AO58" i="1"/>
  <c r="R58" i="1"/>
  <c r="P58" i="1"/>
  <c r="J58" i="1"/>
  <c r="E58" i="1"/>
  <c r="AQ56" i="1"/>
  <c r="AP56" i="1"/>
  <c r="AO56" i="1"/>
  <c r="R56" i="1"/>
  <c r="P56" i="1"/>
  <c r="J56" i="1"/>
  <c r="E56" i="1"/>
  <c r="AQ55" i="1"/>
  <c r="AP55" i="1"/>
  <c r="AO55" i="1"/>
  <c r="R55" i="1"/>
  <c r="P55" i="1"/>
  <c r="J55" i="1"/>
  <c r="E55" i="1"/>
  <c r="AQ54" i="1"/>
  <c r="AP54" i="1"/>
  <c r="AO54" i="1"/>
  <c r="R54" i="1"/>
  <c r="P54" i="1"/>
  <c r="J54" i="1"/>
  <c r="E54" i="1"/>
  <c r="AQ52" i="1"/>
  <c r="AP52" i="1"/>
  <c r="AO52" i="1"/>
  <c r="R52" i="1"/>
  <c r="P52" i="1"/>
  <c r="J52" i="1"/>
  <c r="E52" i="1"/>
  <c r="AQ51" i="1"/>
  <c r="AP51" i="1"/>
  <c r="AO51" i="1"/>
  <c r="R51" i="1"/>
  <c r="P51" i="1"/>
  <c r="J51" i="1"/>
  <c r="E51" i="1"/>
  <c r="AQ41" i="1"/>
  <c r="AP41" i="1"/>
  <c r="AO41" i="1"/>
  <c r="R41" i="1"/>
  <c r="P41" i="1"/>
  <c r="J41" i="1"/>
  <c r="E41" i="1"/>
  <c r="AR40" i="1"/>
  <c r="AQ40" i="1"/>
  <c r="AP40" i="1"/>
  <c r="AO40" i="1"/>
  <c r="R40" i="1"/>
  <c r="P40" i="1"/>
  <c r="J40" i="1"/>
  <c r="E40" i="1"/>
  <c r="AQ39" i="1"/>
  <c r="AP39" i="1"/>
  <c r="AO39" i="1"/>
  <c r="R39" i="1"/>
  <c r="P39" i="1"/>
  <c r="J39" i="1"/>
  <c r="E39" i="1"/>
  <c r="AQ38" i="1"/>
  <c r="AP38" i="1"/>
  <c r="AO38" i="1"/>
  <c r="R38" i="1"/>
  <c r="P38" i="1"/>
  <c r="J38" i="1"/>
  <c r="E38" i="1"/>
  <c r="AR37" i="1"/>
  <c r="AQ37" i="1"/>
  <c r="AP37" i="1"/>
  <c r="AO37" i="1"/>
  <c r="R37" i="1"/>
  <c r="P37" i="1"/>
  <c r="J37" i="1"/>
  <c r="E37" i="1"/>
  <c r="AQ35" i="1"/>
  <c r="AP35" i="1"/>
  <c r="AO35" i="1"/>
  <c r="R35" i="1"/>
  <c r="P35" i="1"/>
  <c r="J35" i="1"/>
  <c r="E35" i="1"/>
  <c r="AR34" i="1"/>
  <c r="AQ34" i="1"/>
  <c r="AP34" i="1"/>
  <c r="AO34" i="1"/>
  <c r="R34" i="1"/>
  <c r="P34" i="1"/>
  <c r="J34" i="1"/>
  <c r="E34" i="1"/>
  <c r="AR33" i="1"/>
  <c r="AQ33" i="1"/>
  <c r="AP33" i="1"/>
  <c r="AO33" i="1"/>
  <c r="R33" i="1"/>
  <c r="P33" i="1"/>
  <c r="J33" i="1"/>
  <c r="E33" i="1"/>
  <c r="AQ32" i="1"/>
  <c r="AP32" i="1"/>
  <c r="AO32" i="1"/>
  <c r="R32" i="1"/>
  <c r="P32" i="1"/>
  <c r="J32" i="1"/>
  <c r="E32" i="1"/>
  <c r="AQ31" i="1"/>
  <c r="AP31" i="1"/>
  <c r="AO31" i="1"/>
  <c r="R31" i="1"/>
  <c r="P31" i="1"/>
  <c r="J31" i="1"/>
  <c r="E31" i="1"/>
  <c r="AR30" i="1"/>
  <c r="AQ30" i="1"/>
  <c r="AP30" i="1"/>
  <c r="AO30" i="1"/>
  <c r="R30" i="1"/>
  <c r="P30" i="1"/>
  <c r="J30" i="1"/>
  <c r="E30" i="1"/>
  <c r="AQ28" i="1"/>
  <c r="AP28" i="1"/>
  <c r="AO28" i="1"/>
  <c r="R28" i="1"/>
  <c r="P28" i="1"/>
  <c r="J28" i="1"/>
  <c r="E28" i="1"/>
  <c r="AQ27" i="1"/>
  <c r="AP27" i="1"/>
  <c r="AO27" i="1"/>
  <c r="R27" i="1"/>
  <c r="P27" i="1"/>
  <c r="J27" i="1"/>
  <c r="E27" i="1"/>
  <c r="AQ26" i="1"/>
  <c r="AP26" i="1"/>
  <c r="AO26" i="1"/>
  <c r="R26" i="1"/>
  <c r="P26" i="1"/>
  <c r="J26" i="1"/>
  <c r="E26" i="1"/>
  <c r="AR24" i="1"/>
  <c r="AQ24" i="1"/>
  <c r="AP24" i="1"/>
  <c r="AO24" i="1"/>
  <c r="R24" i="1"/>
  <c r="P24" i="1"/>
  <c r="J24" i="1"/>
  <c r="E24" i="1"/>
  <c r="AR23" i="1"/>
  <c r="AQ23" i="1"/>
  <c r="AP23" i="1"/>
  <c r="AO23" i="1"/>
  <c r="R23" i="1"/>
  <c r="P23" i="1"/>
  <c r="J23" i="1"/>
  <c r="E23" i="1"/>
  <c r="AQ22" i="1"/>
  <c r="AP22" i="1"/>
  <c r="AO22" i="1"/>
  <c r="R22" i="1"/>
  <c r="P22" i="1"/>
  <c r="J22" i="1"/>
  <c r="E22" i="1"/>
  <c r="AR21" i="1"/>
  <c r="AQ21" i="1"/>
  <c r="AP21" i="1"/>
  <c r="AO21" i="1"/>
  <c r="R21" i="1"/>
  <c r="P21" i="1"/>
  <c r="J21" i="1"/>
  <c r="E21" i="1"/>
  <c r="AR20" i="1"/>
  <c r="AQ20" i="1"/>
  <c r="AP20" i="1"/>
  <c r="AO20" i="1"/>
  <c r="R20" i="1"/>
  <c r="P20" i="1"/>
  <c r="J20" i="1"/>
  <c r="E20" i="1"/>
  <c r="AR18" i="1"/>
  <c r="AQ18" i="1"/>
  <c r="AP18" i="1"/>
  <c r="AO18" i="1"/>
  <c r="R18" i="1"/>
  <c r="P18" i="1"/>
  <c r="J18" i="1"/>
  <c r="E18" i="1"/>
  <c r="AQ17" i="1"/>
  <c r="AP17" i="1"/>
  <c r="AO17" i="1"/>
  <c r="R17" i="1"/>
  <c r="P17" i="1"/>
  <c r="J17" i="1"/>
  <c r="E17" i="1"/>
  <c r="AQ16" i="1"/>
  <c r="AP16" i="1"/>
  <c r="AO16" i="1"/>
  <c r="R16" i="1"/>
  <c r="P16" i="1"/>
  <c r="J16" i="1"/>
  <c r="E16" i="1"/>
  <c r="AR15" i="1"/>
  <c r="AQ15" i="1"/>
  <c r="AP15" i="1"/>
  <c r="AO15" i="1"/>
  <c r="R15" i="1"/>
  <c r="P15" i="1"/>
  <c r="J15" i="1"/>
  <c r="E15" i="1"/>
  <c r="AR13" i="1"/>
  <c r="AQ13" i="1"/>
  <c r="AP13" i="1"/>
  <c r="AO13" i="1"/>
  <c r="R13" i="1"/>
  <c r="P13" i="1"/>
  <c r="J13" i="1"/>
  <c r="E13" i="1"/>
  <c r="AR12" i="1"/>
  <c r="AQ12" i="1"/>
  <c r="AP12" i="1"/>
  <c r="AO12" i="1"/>
  <c r="R12" i="1"/>
  <c r="P12" i="1"/>
  <c r="J12" i="1"/>
  <c r="E12" i="1"/>
  <c r="AR10" i="1"/>
  <c r="AQ10" i="1"/>
  <c r="AP10" i="1"/>
  <c r="AO10" i="1"/>
  <c r="R10" i="1"/>
  <c r="P10" i="1"/>
  <c r="J10" i="1"/>
  <c r="E10" i="1"/>
</calcChain>
</file>

<file path=xl/sharedStrings.xml><?xml version="1.0" encoding="utf-8"?>
<sst xmlns="http://schemas.openxmlformats.org/spreadsheetml/2006/main" count="606" uniqueCount="147">
  <si>
    <t xml:space="preserve"> 平成27年度　肺がん検診結果報告（市町村別集計表）1/4</t>
    <rPh sb="8" eb="9">
      <t>ハイ</t>
    </rPh>
    <rPh sb="11" eb="13">
      <t>ケンシン</t>
    </rPh>
    <rPh sb="13" eb="15">
      <t>ケッカ</t>
    </rPh>
    <rPh sb="15" eb="17">
      <t>ホウコク</t>
    </rPh>
    <rPh sb="18" eb="21">
      <t>シチョウソン</t>
    </rPh>
    <rPh sb="21" eb="22">
      <t>ベツ</t>
    </rPh>
    <rPh sb="22" eb="24">
      <t>シュウケイ</t>
    </rPh>
    <rPh sb="24" eb="25">
      <t>ヒョウ</t>
    </rPh>
    <phoneticPr fontId="5"/>
  </si>
  <si>
    <t xml:space="preserve"> 平成27年度　肺がん検診結果報告（市町村別集計表）2/4</t>
    <rPh sb="8" eb="9">
      <t>ハイ</t>
    </rPh>
    <rPh sb="11" eb="13">
      <t>ケンシン</t>
    </rPh>
    <rPh sb="13" eb="15">
      <t>ケッカ</t>
    </rPh>
    <rPh sb="15" eb="17">
      <t>ホウコク</t>
    </rPh>
    <rPh sb="18" eb="21">
      <t>シチョウソン</t>
    </rPh>
    <rPh sb="21" eb="22">
      <t>ベツ</t>
    </rPh>
    <rPh sb="22" eb="24">
      <t>シュウケイ</t>
    </rPh>
    <rPh sb="24" eb="25">
      <t>ヒョウ</t>
    </rPh>
    <phoneticPr fontId="5"/>
  </si>
  <si>
    <t>(平成28年3月末現在)</t>
    <phoneticPr fontId="5"/>
  </si>
  <si>
    <t>(平成28年3月末現在)</t>
    <phoneticPr fontId="5"/>
  </si>
  <si>
    <t>区   分</t>
    <phoneticPr fontId="9"/>
  </si>
  <si>
    <t>対象者数</t>
  </si>
  <si>
    <t>受診者数</t>
    <rPh sb="0" eb="2">
      <t>ジュシン</t>
    </rPh>
    <phoneticPr fontId="9"/>
  </si>
  <si>
    <t>受診率</t>
    <rPh sb="0" eb="2">
      <t>ジュシン</t>
    </rPh>
    <rPh sb="2" eb="3">
      <t>リツ</t>
    </rPh>
    <phoneticPr fontId="5"/>
  </si>
  <si>
    <t>Ｘ線判定結果</t>
    <phoneticPr fontId="9"/>
  </si>
  <si>
    <t>喀痰細胞診</t>
    <phoneticPr fontId="9"/>
  </si>
  <si>
    <t>精   　　　　 検　　　　   結  　　　　  果</t>
    <phoneticPr fontId="9"/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</si>
  <si>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9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</si>
  <si>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9"/>
  </si>
  <si>
    <t>発見方法別
肺がん患者数</t>
    <rPh sb="2" eb="4">
      <t>ホウホウ</t>
    </rPh>
    <rPh sb="6" eb="7">
      <t>ハイ</t>
    </rPh>
    <rPh sb="9" eb="12">
      <t>カンジャスウ</t>
    </rPh>
    <phoneticPr fontId="9"/>
  </si>
  <si>
    <t>肺がん発見率
(人口10万対)</t>
    <rPh sb="0" eb="1">
      <t>ハイ</t>
    </rPh>
    <rPh sb="3" eb="5">
      <t>ハッケン</t>
    </rPh>
    <rPh sb="5" eb="6">
      <t>リツ</t>
    </rPh>
    <rPh sb="8" eb="10">
      <t>ジンコウ</t>
    </rPh>
    <rPh sb="12" eb="14">
      <t>マンタイ</t>
    </rPh>
    <phoneticPr fontId="5"/>
  </si>
  <si>
    <t>結核発見率
(人口10万対)</t>
    <rPh sb="0" eb="2">
      <t>ケッカク</t>
    </rPh>
    <rPh sb="2" eb="4">
      <t>ハッケン</t>
    </rPh>
    <rPh sb="4" eb="5">
      <t>リツ</t>
    </rPh>
    <rPh sb="7" eb="9">
      <t>ジンコウ</t>
    </rPh>
    <rPh sb="11" eb="13">
      <t>マンタイ</t>
    </rPh>
    <phoneticPr fontId="5"/>
  </si>
  <si>
    <t>精検受診率</t>
  </si>
  <si>
    <t>異常なし</t>
    <rPh sb="0" eb="2">
      <t>イジョウ</t>
    </rPh>
    <phoneticPr fontId="9"/>
  </si>
  <si>
    <t xml:space="preserve">
要精検者数</t>
    <phoneticPr fontId="9"/>
  </si>
  <si>
    <t>要精検率</t>
    <rPh sb="0" eb="1">
      <t>ヨウ</t>
    </rPh>
    <rPh sb="1" eb="2">
      <t>セイ</t>
    </rPh>
    <rPh sb="2" eb="3">
      <t>ケン</t>
    </rPh>
    <rPh sb="3" eb="4">
      <t>リツ</t>
    </rPh>
    <phoneticPr fontId="5"/>
  </si>
  <si>
    <t xml:space="preserve">
精検受診者数</t>
    <rPh sb="5" eb="7">
      <t>ジュシン</t>
    </rPh>
    <rPh sb="7" eb="8">
      <t>シャ</t>
    </rPh>
    <phoneticPr fontId="9"/>
  </si>
  <si>
    <t>対象者数</t>
    <rPh sb="0" eb="3">
      <t>タイショウシャ</t>
    </rPh>
    <rPh sb="3" eb="4">
      <t>スウ</t>
    </rPh>
    <phoneticPr fontId="9"/>
  </si>
  <si>
    <t>採痰者数</t>
    <rPh sb="0" eb="1">
      <t>サイ</t>
    </rPh>
    <rPh sb="1" eb="2">
      <t>タン</t>
    </rPh>
    <rPh sb="2" eb="3">
      <t>シャ</t>
    </rPh>
    <rPh sb="3" eb="4">
      <t>スウ</t>
    </rPh>
    <phoneticPr fontId="9"/>
  </si>
  <si>
    <t>採痰率</t>
    <rPh sb="0" eb="1">
      <t>サイ</t>
    </rPh>
    <rPh sb="1" eb="2">
      <t>タン</t>
    </rPh>
    <rPh sb="2" eb="3">
      <t>リツ</t>
    </rPh>
    <phoneticPr fontId="5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</si>
  <si>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9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</si>
  <si>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9"/>
  </si>
  <si>
    <t>肺　が　ん（原発性肺がん）</t>
    <rPh sb="0" eb="1">
      <t>ハイ</t>
    </rPh>
    <rPh sb="6" eb="8">
      <t>ゲンパツ</t>
    </rPh>
    <rPh sb="8" eb="9">
      <t>セイ</t>
    </rPh>
    <rPh sb="9" eb="10">
      <t>ハイ</t>
    </rPh>
    <phoneticPr fontId="9"/>
  </si>
  <si>
    <t xml:space="preserve">肺がんの疑い 
</t>
    <phoneticPr fontId="9"/>
  </si>
  <si>
    <t>その他悪性新生物</t>
    <rPh sb="2" eb="3">
      <t>タ</t>
    </rPh>
    <rPh sb="3" eb="5">
      <t>アクセイ</t>
    </rPh>
    <rPh sb="5" eb="8">
      <t>シンセイブツ</t>
    </rPh>
    <phoneticPr fontId="9"/>
  </si>
  <si>
    <t>結　核</t>
    <rPh sb="0" eb="1">
      <t>ムスブ</t>
    </rPh>
    <rPh sb="2" eb="3">
      <t>カク</t>
    </rPh>
    <phoneticPr fontId="9"/>
  </si>
  <si>
    <t>その他</t>
    <rPh sb="2" eb="3">
      <t>タ</t>
    </rPh>
    <phoneticPr fontId="9"/>
  </si>
  <si>
    <t>X-P</t>
  </si>
  <si>
    <t>喀痰</t>
    <rPh sb="0" eb="1">
      <t>カク</t>
    </rPh>
    <rPh sb="1" eb="2">
      <t>タン</t>
    </rPh>
    <phoneticPr fontId="9"/>
  </si>
  <si>
    <t>X-P
喀痰</t>
    <rPh sb="4" eb="5">
      <t>カク</t>
    </rPh>
    <rPh sb="5" eb="6">
      <t>タン</t>
    </rPh>
    <phoneticPr fontId="9"/>
  </si>
  <si>
    <t>計</t>
    <rPh sb="0" eb="1">
      <t>ケイ</t>
    </rPh>
    <phoneticPr fontId="9"/>
  </si>
  <si>
    <t>喀痰</t>
  </si>
  <si>
    <t>病　　期</t>
    <rPh sb="0" eb="1">
      <t>ビョウ</t>
    </rPh>
    <rPh sb="3" eb="4">
      <t>キ</t>
    </rPh>
    <phoneticPr fontId="9"/>
  </si>
  <si>
    <t>Ｅ１
再掲</t>
    <rPh sb="3" eb="5">
      <t>サイケイ</t>
    </rPh>
    <phoneticPr fontId="9"/>
  </si>
  <si>
    <t>Ｅ２
再掲</t>
    <rPh sb="3" eb="5">
      <t>サイケイ</t>
    </rPh>
    <phoneticPr fontId="9"/>
  </si>
  <si>
    <t>0期</t>
    <rPh sb="1" eb="2">
      <t>キ</t>
    </rPh>
    <phoneticPr fontId="9"/>
  </si>
  <si>
    <t>Ⅰ期</t>
    <rPh sb="1" eb="2">
      <t>キ</t>
    </rPh>
    <phoneticPr fontId="9"/>
  </si>
  <si>
    <t>Ⅱ期</t>
    <rPh sb="1" eb="2">
      <t>キ</t>
    </rPh>
    <phoneticPr fontId="9"/>
  </si>
  <si>
    <t>Ⅲ期</t>
    <rPh sb="1" eb="2">
      <t>キ</t>
    </rPh>
    <phoneticPr fontId="9"/>
  </si>
  <si>
    <t>Ⅳ期</t>
    <rPh sb="1" eb="2">
      <t>キ</t>
    </rPh>
    <phoneticPr fontId="9"/>
  </si>
  <si>
    <t>県計</t>
    <rPh sb="0" eb="1">
      <t>ケン</t>
    </rPh>
    <rPh sb="1" eb="2">
      <t>ケイ</t>
    </rPh>
    <phoneticPr fontId="9"/>
  </si>
  <si>
    <t>市計</t>
    <rPh sb="0" eb="1">
      <t>シ</t>
    </rPh>
    <rPh sb="1" eb="2">
      <t>ケイ</t>
    </rPh>
    <phoneticPr fontId="9"/>
  </si>
  <si>
    <t>町村計</t>
    <rPh sb="0" eb="2">
      <t>チョウソン</t>
    </rPh>
    <rPh sb="2" eb="3">
      <t>ケイ</t>
    </rPh>
    <phoneticPr fontId="9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</si>
  <si>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9"/>
  </si>
  <si>
    <t>村上市</t>
    <rPh sb="0" eb="3">
      <t>ムラカミシ</t>
    </rPh>
    <phoneticPr fontId="9"/>
  </si>
  <si>
    <t>-</t>
    <phoneticPr fontId="9"/>
  </si>
  <si>
    <t>関川村</t>
    <rPh sb="0" eb="3">
      <t>セキカワムラ</t>
    </rPh>
    <phoneticPr fontId="9"/>
  </si>
  <si>
    <t>粟島浦村</t>
    <rPh sb="0" eb="4">
      <t>アワシマウラムラ</t>
    </rPh>
    <phoneticPr fontId="9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</si>
  <si>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9"/>
  </si>
  <si>
    <t>新発田市</t>
    <rPh sb="0" eb="4">
      <t>シバタシ</t>
    </rPh>
    <phoneticPr fontId="9"/>
  </si>
  <si>
    <t>阿賀野市</t>
    <rPh sb="0" eb="4">
      <t>アガノシ</t>
    </rPh>
    <phoneticPr fontId="9"/>
  </si>
  <si>
    <t>胎内市</t>
    <rPh sb="0" eb="3">
      <t>タイナイシ</t>
    </rPh>
    <phoneticPr fontId="9"/>
  </si>
  <si>
    <t>聖籠町</t>
    <rPh sb="0" eb="3">
      <t>セイロウマチ</t>
    </rPh>
    <phoneticPr fontId="9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</si>
  <si>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9"/>
  </si>
  <si>
    <t>五泉市</t>
    <rPh sb="0" eb="3">
      <t>ゴセンシ</t>
    </rPh>
    <phoneticPr fontId="9"/>
  </si>
  <si>
    <t>阿賀町</t>
    <rPh sb="0" eb="3">
      <t>アガマチ</t>
    </rPh>
    <phoneticPr fontId="9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</si>
  <si>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9"/>
  </si>
  <si>
    <t>三条市</t>
    <rPh sb="0" eb="3">
      <t>サンジョウシ</t>
    </rPh>
    <phoneticPr fontId="9"/>
  </si>
  <si>
    <t>燕市</t>
    <rPh sb="0" eb="2">
      <t>ツバメシ</t>
    </rPh>
    <phoneticPr fontId="9"/>
  </si>
  <si>
    <t>加茂市</t>
    <rPh sb="0" eb="3">
      <t>カモシ</t>
    </rPh>
    <phoneticPr fontId="9"/>
  </si>
  <si>
    <t>田上町</t>
    <rPh sb="0" eb="3">
      <t>タガミマチ</t>
    </rPh>
    <phoneticPr fontId="9"/>
  </si>
  <si>
    <t>弥彦村</t>
    <rPh sb="0" eb="3">
      <t>ヤヒコムラ</t>
    </rPh>
    <phoneticPr fontId="9"/>
  </si>
  <si>
    <t>-</t>
    <phoneticPr fontId="9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</si>
  <si>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9"/>
  </si>
  <si>
    <t>長岡市</t>
    <rPh sb="0" eb="3">
      <t>ナガオカシ</t>
    </rPh>
    <phoneticPr fontId="9"/>
  </si>
  <si>
    <t>見附市</t>
    <rPh sb="0" eb="3">
      <t>ミツケシ</t>
    </rPh>
    <phoneticPr fontId="9"/>
  </si>
  <si>
    <t>出雲崎町</t>
    <rPh sb="0" eb="4">
      <t>イズモザキマチ</t>
    </rPh>
    <phoneticPr fontId="9"/>
  </si>
  <si>
    <t>小千谷市</t>
    <rPh sb="0" eb="2">
      <t>コセン</t>
    </rPh>
    <rPh sb="2" eb="4">
      <t>タニシ</t>
    </rPh>
    <phoneticPr fontId="9"/>
  </si>
  <si>
    <t xml:space="preserve"> 平成27年度　肺がん検診結果報告（市町村別集計表）3/4</t>
    <rPh sb="8" eb="9">
      <t>ハイ</t>
    </rPh>
    <rPh sb="11" eb="13">
      <t>ケンシン</t>
    </rPh>
    <rPh sb="13" eb="15">
      <t>ケッカ</t>
    </rPh>
    <rPh sb="15" eb="17">
      <t>ホウコク</t>
    </rPh>
    <rPh sb="18" eb="21">
      <t>シチョウソン</t>
    </rPh>
    <rPh sb="21" eb="22">
      <t>ベツ</t>
    </rPh>
    <rPh sb="22" eb="24">
      <t>シュウケイ</t>
    </rPh>
    <rPh sb="24" eb="25">
      <t>ヒョウ</t>
    </rPh>
    <phoneticPr fontId="5"/>
  </si>
  <si>
    <t xml:space="preserve"> 平成27年度　肺がん検診結果報告（市町村別集計表）4/4</t>
    <rPh sb="8" eb="9">
      <t>ハイ</t>
    </rPh>
    <rPh sb="11" eb="13">
      <t>ケンシン</t>
    </rPh>
    <rPh sb="13" eb="15">
      <t>ケッカ</t>
    </rPh>
    <rPh sb="15" eb="17">
      <t>ホウコク</t>
    </rPh>
    <rPh sb="18" eb="21">
      <t>シチョウソン</t>
    </rPh>
    <rPh sb="21" eb="22">
      <t>ベツ</t>
    </rPh>
    <rPh sb="22" eb="24">
      <t>シュウケイ</t>
    </rPh>
    <rPh sb="24" eb="25">
      <t>ヒョウ</t>
    </rPh>
    <phoneticPr fontId="5"/>
  </si>
  <si>
    <t>(平成28年3月末現在)</t>
    <phoneticPr fontId="5"/>
  </si>
  <si>
    <t>区   分</t>
    <phoneticPr fontId="9"/>
  </si>
  <si>
    <t>Ｘ線判定結果</t>
    <phoneticPr fontId="9"/>
  </si>
  <si>
    <t>喀痰細胞診</t>
    <phoneticPr fontId="9"/>
  </si>
  <si>
    <t>精   　　　　 検　　　　   結  　　　　  果</t>
    <phoneticPr fontId="9"/>
  </si>
  <si>
    <t xml:space="preserve">
要精検者数</t>
    <phoneticPr fontId="9"/>
  </si>
  <si>
    <t xml:space="preserve">肺がんの疑い 
</t>
    <phoneticPr fontId="9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</si>
  <si>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9"/>
  </si>
  <si>
    <t>-</t>
    <phoneticPr fontId="9"/>
  </si>
  <si>
    <t>魚沼市</t>
    <rPh sb="0" eb="3">
      <t>ウオヌマシ</t>
    </rPh>
    <phoneticPr fontId="9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</si>
  <si>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9"/>
  </si>
  <si>
    <t>南魚沼市</t>
    <rPh sb="0" eb="4">
      <t>ミナミウオヌマシ</t>
    </rPh>
    <phoneticPr fontId="9"/>
  </si>
  <si>
    <t>湯沢町</t>
    <rPh sb="0" eb="3">
      <t>ユザワマチ</t>
    </rPh>
    <phoneticPr fontId="9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</si>
  <si>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9"/>
  </si>
  <si>
    <t>十日町市</t>
    <rPh sb="0" eb="4">
      <t>トオカマチシ</t>
    </rPh>
    <phoneticPr fontId="9"/>
  </si>
  <si>
    <t>津南町</t>
    <rPh sb="0" eb="3">
      <t>ツナンマチ</t>
    </rPh>
    <phoneticPr fontId="9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</si>
  <si>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9"/>
  </si>
  <si>
    <t>柏崎市</t>
    <rPh sb="0" eb="3">
      <t>カシワザキシ</t>
    </rPh>
    <phoneticPr fontId="9"/>
  </si>
  <si>
    <t>刈羽村</t>
    <rPh sb="0" eb="2">
      <t>カリワ</t>
    </rPh>
    <rPh sb="2" eb="3">
      <t>ムラ</t>
    </rPh>
    <phoneticPr fontId="9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</si>
  <si>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9"/>
  </si>
  <si>
    <t>上越市</t>
    <rPh sb="0" eb="3">
      <t>ジョウエツシ</t>
    </rPh>
    <phoneticPr fontId="9"/>
  </si>
  <si>
    <t>妙高市</t>
    <rPh sb="0" eb="3">
      <t>ミョウコウシ</t>
    </rPh>
    <phoneticPr fontId="9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</si>
  <si>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9"/>
  </si>
  <si>
    <t>糸魚川市</t>
    <rPh sb="0" eb="4">
      <t>イトイガワシ</t>
    </rPh>
    <phoneticPr fontId="9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</si>
  <si>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9"/>
  </si>
  <si>
    <t>佐渡市</t>
    <rPh sb="0" eb="3">
      <t>サドシ</t>
    </rPh>
    <phoneticPr fontId="9"/>
  </si>
  <si>
    <t>-</t>
    <phoneticPr fontId="9"/>
  </si>
  <si>
    <t>新潟市</t>
    <rPh sb="0" eb="3">
      <t>ニイガタシ</t>
    </rPh>
    <phoneticPr fontId="9"/>
  </si>
  <si>
    <t xml:space="preserve"> 平成27年度　肺がん検診結果報告（年齢階級別集計表）1/6</t>
    <rPh sb="8" eb="9">
      <t>ハイ</t>
    </rPh>
    <rPh sb="11" eb="13">
      <t>ケンシン</t>
    </rPh>
    <rPh sb="13" eb="15">
      <t>ケッカ</t>
    </rPh>
    <rPh sb="15" eb="17">
      <t>ホウコク</t>
    </rPh>
    <rPh sb="18" eb="20">
      <t>ネンレイ</t>
    </rPh>
    <rPh sb="20" eb="22">
      <t>カイキュウ</t>
    </rPh>
    <rPh sb="22" eb="23">
      <t>ベツ</t>
    </rPh>
    <rPh sb="23" eb="26">
      <t>シュウケイヒョウ</t>
    </rPh>
    <phoneticPr fontId="5"/>
  </si>
  <si>
    <t xml:space="preserve"> 平成27年度　肺がん検診結果報告（年齢階級別集計表）2/6</t>
    <rPh sb="8" eb="9">
      <t>ハイ</t>
    </rPh>
    <rPh sb="11" eb="13">
      <t>ケンシン</t>
    </rPh>
    <rPh sb="13" eb="15">
      <t>ケッカ</t>
    </rPh>
    <rPh sb="15" eb="17">
      <t>ホウコク</t>
    </rPh>
    <rPh sb="18" eb="20">
      <t>ネンレイ</t>
    </rPh>
    <rPh sb="20" eb="22">
      <t>カイキュウ</t>
    </rPh>
    <rPh sb="22" eb="23">
      <t>ベツ</t>
    </rPh>
    <rPh sb="23" eb="26">
      <t>シュウケイヒョウ</t>
    </rPh>
    <phoneticPr fontId="5"/>
  </si>
  <si>
    <t>一般群・高危険群合計</t>
    <rPh sb="0" eb="2">
      <t>イッパン</t>
    </rPh>
    <rPh sb="2" eb="3">
      <t>グン</t>
    </rPh>
    <rPh sb="4" eb="5">
      <t>コウ</t>
    </rPh>
    <rPh sb="5" eb="7">
      <t>キケン</t>
    </rPh>
    <rPh sb="8" eb="10">
      <t>ゴウケイ</t>
    </rPh>
    <phoneticPr fontId="5"/>
  </si>
  <si>
    <t>男</t>
  </si>
  <si>
    <t xml:space="preserve"> 40歳未満</t>
  </si>
  <si>
    <t>女</t>
  </si>
  <si>
    <t xml:space="preserve"> 合    計</t>
  </si>
  <si>
    <t xml:space="preserve"> 40 - 44歳</t>
  </si>
  <si>
    <t xml:space="preserve"> 45 - 49歳</t>
  </si>
  <si>
    <t xml:space="preserve"> 50 - 54歳</t>
  </si>
  <si>
    <t xml:space="preserve"> 55 - 59歳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</si>
  <si>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</si>
  <si>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</si>
  <si>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</si>
  <si>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</si>
  <si>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</si>
  <si>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 xml:space="preserve">  小  計</t>
  </si>
  <si>
    <t xml:space="preserve">    計</t>
  </si>
  <si>
    <t xml:space="preserve"> 平成27年度　肺がん検診結果報告（年齢階級別集計表）3/6</t>
    <rPh sb="8" eb="9">
      <t>ハイ</t>
    </rPh>
    <rPh sb="11" eb="13">
      <t>ケンシン</t>
    </rPh>
    <rPh sb="13" eb="15">
      <t>ケッカ</t>
    </rPh>
    <rPh sb="15" eb="17">
      <t>ホウコク</t>
    </rPh>
    <rPh sb="18" eb="20">
      <t>ネンレイ</t>
    </rPh>
    <rPh sb="20" eb="22">
      <t>カイキュウ</t>
    </rPh>
    <rPh sb="22" eb="23">
      <t>ベツ</t>
    </rPh>
    <rPh sb="23" eb="26">
      <t>シュウケイヒョウ</t>
    </rPh>
    <phoneticPr fontId="5"/>
  </si>
  <si>
    <t xml:space="preserve"> 平成27年度　肺がん検診結果報告（年齢階級別集計表）4/6</t>
    <rPh sb="8" eb="9">
      <t>ハイ</t>
    </rPh>
    <rPh sb="11" eb="13">
      <t>ケンシン</t>
    </rPh>
    <rPh sb="13" eb="15">
      <t>ケッカ</t>
    </rPh>
    <rPh sb="15" eb="17">
      <t>ホウコク</t>
    </rPh>
    <rPh sb="18" eb="20">
      <t>ネンレイ</t>
    </rPh>
    <rPh sb="20" eb="22">
      <t>カイキュウ</t>
    </rPh>
    <rPh sb="22" eb="23">
      <t>ベツ</t>
    </rPh>
    <rPh sb="23" eb="26">
      <t>シュウケイヒョウ</t>
    </rPh>
    <phoneticPr fontId="5"/>
  </si>
  <si>
    <t xml:space="preserve"> 平成27年度　肺がん検診結果報告（年齢階級別集計表）5/6</t>
    <rPh sb="8" eb="9">
      <t>ハイ</t>
    </rPh>
    <rPh sb="11" eb="13">
      <t>ケンシン</t>
    </rPh>
    <rPh sb="13" eb="15">
      <t>ケッカ</t>
    </rPh>
    <rPh sb="15" eb="17">
      <t>ホウコク</t>
    </rPh>
    <rPh sb="18" eb="20">
      <t>ネンレイ</t>
    </rPh>
    <rPh sb="20" eb="22">
      <t>カイキュウ</t>
    </rPh>
    <rPh sb="22" eb="23">
      <t>ベツ</t>
    </rPh>
    <rPh sb="23" eb="26">
      <t>シュウケイヒョウ</t>
    </rPh>
    <phoneticPr fontId="5"/>
  </si>
  <si>
    <t xml:space="preserve"> 平成27年度　肺がん検診結果報告（年齢階級別集計表）6/6</t>
    <rPh sb="8" eb="9">
      <t>ハイ</t>
    </rPh>
    <rPh sb="11" eb="13">
      <t>ケンシン</t>
    </rPh>
    <rPh sb="13" eb="15">
      <t>ケッカ</t>
    </rPh>
    <rPh sb="15" eb="17">
      <t>ホウコク</t>
    </rPh>
    <rPh sb="18" eb="20">
      <t>ネンレイ</t>
    </rPh>
    <rPh sb="20" eb="22">
      <t>カイキュウ</t>
    </rPh>
    <rPh sb="22" eb="23">
      <t>ベツ</t>
    </rPh>
    <rPh sb="23" eb="26">
      <t>シュウケイヒョウ</t>
    </rPh>
    <phoneticPr fontId="5"/>
  </si>
  <si>
    <t>高危険群</t>
    <rPh sb="0" eb="1">
      <t>コウ</t>
    </rPh>
    <rPh sb="1" eb="3">
      <t>キケン</t>
    </rPh>
    <phoneticPr fontId="5"/>
  </si>
  <si>
    <t>(平成28年3月末現在)</t>
    <phoneticPr fontId="5"/>
  </si>
  <si>
    <t>区   分</t>
    <phoneticPr fontId="9"/>
  </si>
  <si>
    <t>Ｘ線判定結果</t>
    <phoneticPr fontId="9"/>
  </si>
  <si>
    <t>喀痰細胞診</t>
    <phoneticPr fontId="9"/>
  </si>
  <si>
    <t>精   　　　　 検　　　　   結  　　　　  果</t>
    <phoneticPr fontId="9"/>
  </si>
  <si>
    <t xml:space="preserve">
要精検者数</t>
    <phoneticPr fontId="9"/>
  </si>
  <si>
    <t xml:space="preserve">肺がんの疑い 
</t>
    <phoneticPr fontId="9"/>
  </si>
  <si>
    <t>-</t>
    <phoneticPr fontId="9"/>
  </si>
  <si>
    <t>-</t>
    <phoneticPr fontId="9"/>
  </si>
  <si>
    <t>-</t>
    <phoneticPr fontId="9"/>
  </si>
  <si>
    <t>-</t>
    <phoneticPr fontId="9"/>
  </si>
  <si>
    <t>一般群</t>
    <phoneticPr fontId="9"/>
  </si>
  <si>
    <t>(平成28年3月末現在)</t>
    <phoneticPr fontId="5"/>
  </si>
  <si>
    <t>区   分</t>
    <phoneticPr fontId="9"/>
  </si>
  <si>
    <t>Ｘ線判定結果</t>
    <phoneticPr fontId="9"/>
  </si>
  <si>
    <t>喀痰細胞診</t>
    <phoneticPr fontId="9"/>
  </si>
  <si>
    <t>精   　　　　 検　　　　   結  　　　　  果</t>
    <phoneticPr fontId="9"/>
  </si>
  <si>
    <t xml:space="preserve">
要精検者数</t>
    <phoneticPr fontId="9"/>
  </si>
  <si>
    <t xml:space="preserve">肺がんの疑い 
</t>
    <phoneticPr fontId="9"/>
  </si>
  <si>
    <t>-</t>
    <phoneticPr fontId="9"/>
  </si>
  <si>
    <t>-</t>
    <phoneticPr fontId="9"/>
  </si>
  <si>
    <t>　40歳以上</t>
    <rPh sb="3" eb="4">
      <t>サイ</t>
    </rPh>
    <rPh sb="4" eb="6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</si>
</sst>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;[Red]\-#,##0.0"/>
    <numFmt numFmtId="177" formatCode="#,##0.0_);[Red]\(#,##0.0\)"/>
    <numFmt numFmtId="178" formatCode="#,##0;\-#,##0;\-"/>
    <numFmt numFmtId="179" formatCode="#,##0.0;\-#,##0.0;\-"/>
    <numFmt numFmtId="180" formatCode="#,##0.00;\-#,##0.00;\-"/>
    <numFmt numFmtId="181" formatCode="0.0_);[Red]\(0.0\)"/>
  </numFmts>
  <fonts count="24">
    <font>
      <sz val="13.5"/>
      <name val="FixedSys"/>
      <charset val="128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name val="ＭＳ Ｐゴシック"/>
      <family val="3"/>
      <charset val="128"/>
      <scheme val="minor"/>
    </font>
    <font>
      <sz val="6.75"/>
      <name val="ＭＳ Ｐゴシック"/>
      <family val="3"/>
      <charset val="128"/>
    </font>
    <font>
      <b/>
      <sz val="14"/>
      <color indexed="5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3.5"/>
      <name val="FixedSys"/>
      <charset val="128"/>
    </font>
    <font>
      <sz val="6.75"/>
      <name val="FixedSys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indexed="10"/>
      <name val="ＭＳ Ｐゴシック"/>
      <family val="3"/>
      <charset val="128"/>
      <scheme val="minor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16"/>
      <color indexed="5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9">
    <xf numFmtId="0" fontId="0" fillId="0" borderId="0"/>
    <xf numFmtId="38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305">
    <xf numFmtId="0" fontId="0" fillId="0" borderId="0" xfId="0"/>
    <xf numFmtId="38" fontId="2" fillId="0" borderId="0" xfId="1" applyFont="1" applyProtection="1"/>
    <xf numFmtId="38" fontId="4" fillId="0" borderId="0" xfId="1" applyFont="1" applyFill="1" applyProtection="1"/>
    <xf numFmtId="38" fontId="2" fillId="0" borderId="0" xfId="1" applyFont="1" applyFill="1" applyProtection="1"/>
    <xf numFmtId="40" fontId="2" fillId="0" borderId="0" xfId="1" applyNumberFormat="1" applyFont="1" applyFill="1" applyProtection="1"/>
    <xf numFmtId="176" fontId="2" fillId="0" borderId="0" xfId="1" applyNumberFormat="1" applyFont="1" applyFill="1" applyProtection="1"/>
    <xf numFmtId="38" fontId="6" fillId="0" borderId="0" xfId="1" applyFont="1" applyAlignment="1" applyProtection="1">
      <alignment vertical="center"/>
    </xf>
    <xf numFmtId="38" fontId="7" fillId="0" borderId="0" xfId="1" applyFont="1" applyProtection="1"/>
    <xf numFmtId="38" fontId="7" fillId="0" borderId="0" xfId="1" applyFont="1" applyFill="1" applyProtection="1"/>
    <xf numFmtId="40" fontId="7" fillId="0" borderId="0" xfId="1" applyNumberFormat="1" applyFont="1" applyFill="1" applyProtection="1"/>
    <xf numFmtId="38" fontId="7" fillId="0" borderId="0" xfId="1" applyFont="1" applyFill="1" applyAlignment="1" applyProtection="1">
      <alignment vertical="center"/>
    </xf>
    <xf numFmtId="38" fontId="7" fillId="0" borderId="9" xfId="1" applyFont="1" applyFill="1" applyBorder="1" applyProtection="1"/>
    <xf numFmtId="38" fontId="11" fillId="0" borderId="2" xfId="1" applyFont="1" applyBorder="1" applyProtection="1"/>
    <xf numFmtId="38" fontId="11" fillId="0" borderId="8" xfId="1" applyFont="1" applyBorder="1" applyProtection="1"/>
    <xf numFmtId="176" fontId="11" fillId="0" borderId="8" xfId="1" applyNumberFormat="1" applyFont="1" applyBorder="1" applyProtection="1"/>
    <xf numFmtId="40" fontId="11" fillId="0" borderId="8" xfId="1" applyNumberFormat="1" applyFont="1" applyBorder="1" applyProtection="1"/>
    <xf numFmtId="178" fontId="11" fillId="0" borderId="8" xfId="1" applyNumberFormat="1" applyFont="1" applyBorder="1" applyProtection="1"/>
    <xf numFmtId="38" fontId="11" fillId="0" borderId="3" xfId="1" applyFont="1" applyBorder="1" applyProtection="1"/>
    <xf numFmtId="179" fontId="11" fillId="0" borderId="8" xfId="1" applyNumberFormat="1" applyFont="1" applyBorder="1" applyProtection="1"/>
    <xf numFmtId="177" fontId="0" fillId="0" borderId="8" xfId="0" applyNumberFormat="1" applyFont="1" applyFill="1" applyBorder="1" applyAlignment="1">
      <alignment shrinkToFit="1"/>
    </xf>
    <xf numFmtId="177" fontId="0" fillId="0" borderId="3" xfId="0" applyNumberFormat="1" applyFont="1" applyFill="1" applyBorder="1" applyAlignment="1">
      <alignment shrinkToFit="1"/>
    </xf>
    <xf numFmtId="38" fontId="11" fillId="0" borderId="0" xfId="1" applyFont="1" applyProtection="1"/>
    <xf numFmtId="38" fontId="12" fillId="2" borderId="9" xfId="1" applyFont="1" applyFill="1" applyBorder="1" applyProtection="1"/>
    <xf numFmtId="38" fontId="12" fillId="2" borderId="0" xfId="1" applyFont="1" applyFill="1" applyBorder="1" applyProtection="1"/>
    <xf numFmtId="176" fontId="12" fillId="2" borderId="0" xfId="1" applyNumberFormat="1" applyFont="1" applyFill="1" applyBorder="1" applyProtection="1"/>
    <xf numFmtId="178" fontId="12" fillId="2" borderId="0" xfId="1" applyNumberFormat="1" applyFont="1" applyFill="1" applyBorder="1" applyProtection="1"/>
    <xf numFmtId="40" fontId="12" fillId="2" borderId="0" xfId="1" applyNumberFormat="1" applyFont="1" applyFill="1" applyBorder="1" applyProtection="1"/>
    <xf numFmtId="178" fontId="12" fillId="2" borderId="10" xfId="1" applyNumberFormat="1" applyFont="1" applyFill="1" applyBorder="1" applyProtection="1"/>
    <xf numFmtId="178" fontId="12" fillId="2" borderId="9" xfId="1" applyNumberFormat="1" applyFont="1" applyFill="1" applyBorder="1" applyProtection="1"/>
    <xf numFmtId="179" fontId="12" fillId="2" borderId="0" xfId="1" applyNumberFormat="1" applyFont="1" applyFill="1" applyBorder="1" applyProtection="1"/>
    <xf numFmtId="179" fontId="12" fillId="2" borderId="0" xfId="0" applyNumberFormat="1" applyFont="1" applyFill="1" applyBorder="1" applyAlignment="1">
      <alignment shrinkToFit="1"/>
    </xf>
    <xf numFmtId="179" fontId="12" fillId="2" borderId="10" xfId="0" applyNumberFormat="1" applyFont="1" applyFill="1" applyBorder="1" applyAlignment="1">
      <alignment horizontal="right" shrinkToFit="1"/>
    </xf>
    <xf numFmtId="38" fontId="12" fillId="0" borderId="9" xfId="1" applyFont="1" applyBorder="1" applyProtection="1"/>
    <xf numFmtId="38" fontId="12" fillId="0" borderId="0" xfId="1" applyFont="1" applyBorder="1" applyProtection="1"/>
    <xf numFmtId="178" fontId="12" fillId="0" borderId="0" xfId="1" applyNumberFormat="1" applyFont="1" applyBorder="1" applyProtection="1"/>
    <xf numFmtId="176" fontId="12" fillId="0" borderId="0" xfId="1" applyNumberFormat="1" applyFont="1" applyBorder="1" applyProtection="1"/>
    <xf numFmtId="178" fontId="12" fillId="0" borderId="10" xfId="1" applyNumberFormat="1" applyFont="1" applyBorder="1" applyProtection="1"/>
    <xf numFmtId="178" fontId="12" fillId="0" borderId="9" xfId="1" applyNumberFormat="1" applyFont="1" applyBorder="1" applyProtection="1"/>
    <xf numFmtId="179" fontId="12" fillId="0" borderId="0" xfId="1" applyNumberFormat="1" applyFont="1" applyFill="1" applyBorder="1" applyProtection="1"/>
    <xf numFmtId="179" fontId="12" fillId="0" borderId="0" xfId="1" applyNumberFormat="1" applyFont="1" applyBorder="1" applyProtection="1"/>
    <xf numFmtId="179" fontId="12" fillId="0" borderId="0" xfId="0" applyNumberFormat="1" applyFont="1" applyBorder="1" applyAlignment="1">
      <alignment shrinkToFit="1"/>
    </xf>
    <xf numFmtId="179" fontId="12" fillId="0" borderId="10" xfId="0" applyNumberFormat="1" applyFont="1" applyFill="1" applyBorder="1" applyAlignment="1">
      <alignment horizontal="right" shrinkToFit="1"/>
    </xf>
    <xf numFmtId="176" fontId="12" fillId="0" borderId="0" xfId="1" applyNumberFormat="1" applyFont="1" applyFill="1" applyBorder="1" applyProtection="1"/>
    <xf numFmtId="40" fontId="12" fillId="0" borderId="0" xfId="1" applyNumberFormat="1" applyFont="1" applyFill="1" applyBorder="1" applyProtection="1"/>
    <xf numFmtId="178" fontId="12" fillId="0" borderId="0" xfId="1" applyNumberFormat="1" applyFont="1" applyFill="1" applyBorder="1" applyProtection="1"/>
    <xf numFmtId="179" fontId="12" fillId="0" borderId="0" xfId="0" applyNumberFormat="1" applyFont="1" applyFill="1" applyBorder="1" applyAlignment="1">
      <alignment shrinkToFit="1"/>
    </xf>
    <xf numFmtId="178" fontId="12" fillId="0" borderId="10" xfId="1" applyNumberFormat="1" applyFont="1" applyFill="1" applyBorder="1" applyProtection="1"/>
    <xf numFmtId="179" fontId="0" fillId="0" borderId="0" xfId="0" applyNumberFormat="1" applyFont="1" applyFill="1" applyBorder="1" applyAlignment="1">
      <alignment shrinkToFit="1"/>
    </xf>
    <xf numFmtId="179" fontId="0" fillId="0" borderId="0" xfId="0" applyNumberFormat="1" applyFont="1" applyFill="1" applyBorder="1" applyAlignment="1">
      <alignment horizontal="right" shrinkToFit="1"/>
    </xf>
    <xf numFmtId="38" fontId="2" fillId="0" borderId="0" xfId="1" applyFont="1" applyFill="1" applyBorder="1" applyProtection="1"/>
    <xf numFmtId="0" fontId="7" fillId="0" borderId="1" xfId="0" applyFont="1" applyBorder="1" applyAlignment="1" applyProtection="1">
      <protection locked="0"/>
    </xf>
    <xf numFmtId="38" fontId="7" fillId="0" borderId="0" xfId="1" applyFont="1" applyFill="1" applyBorder="1" applyProtection="1"/>
    <xf numFmtId="38" fontId="12" fillId="0" borderId="2" xfId="1" applyFont="1" applyBorder="1" applyProtection="1"/>
    <xf numFmtId="38" fontId="12" fillId="0" borderId="8" xfId="1" applyFont="1" applyBorder="1" applyProtection="1"/>
    <xf numFmtId="178" fontId="12" fillId="0" borderId="8" xfId="1" applyNumberFormat="1" applyFont="1" applyBorder="1" applyProtection="1"/>
    <xf numFmtId="176" fontId="12" fillId="0" borderId="8" xfId="1" applyNumberFormat="1" applyFont="1" applyBorder="1" applyProtection="1"/>
    <xf numFmtId="178" fontId="12" fillId="0" borderId="3" xfId="1" applyNumberFormat="1" applyFont="1" applyBorder="1" applyProtection="1"/>
    <xf numFmtId="178" fontId="12" fillId="0" borderId="2" xfId="1" applyNumberFormat="1" applyFont="1" applyBorder="1" applyProtection="1"/>
    <xf numFmtId="179" fontId="12" fillId="0" borderId="8" xfId="1" applyNumberFormat="1" applyFont="1" applyBorder="1" applyProtection="1"/>
    <xf numFmtId="38" fontId="11" fillId="0" borderId="9" xfId="1" applyFont="1" applyBorder="1" applyProtection="1"/>
    <xf numFmtId="179" fontId="13" fillId="2" borderId="0" xfId="0" applyNumberFormat="1" applyFont="1" applyFill="1" applyBorder="1" applyAlignment="1">
      <alignment shrinkToFit="1"/>
    </xf>
    <xf numFmtId="179" fontId="13" fillId="0" borderId="0" xfId="0" applyNumberFormat="1" applyFont="1" applyFill="1" applyBorder="1" applyAlignment="1">
      <alignment shrinkToFit="1"/>
    </xf>
    <xf numFmtId="38" fontId="13" fillId="0" borderId="0" xfId="1" applyFont="1" applyProtection="1"/>
    <xf numFmtId="38" fontId="11" fillId="0" borderId="12" xfId="1" applyFont="1" applyBorder="1" applyProtection="1"/>
    <xf numFmtId="38" fontId="11" fillId="0" borderId="1" xfId="1" applyFont="1" applyBorder="1" applyProtection="1"/>
    <xf numFmtId="40" fontId="11" fillId="0" borderId="1" xfId="1" applyNumberFormat="1" applyFont="1" applyBorder="1" applyProtection="1"/>
    <xf numFmtId="178" fontId="11" fillId="0" borderId="1" xfId="1" applyNumberFormat="1" applyFont="1" applyBorder="1" applyProtection="1"/>
    <xf numFmtId="176" fontId="11" fillId="0" borderId="1" xfId="1" applyNumberFormat="1" applyFont="1" applyBorder="1" applyProtection="1"/>
    <xf numFmtId="38" fontId="11" fillId="0" borderId="13" xfId="1" applyFont="1" applyBorder="1" applyProtection="1"/>
    <xf numFmtId="38" fontId="14" fillId="0" borderId="0" xfId="1" applyFont="1" applyProtection="1"/>
    <xf numFmtId="38" fontId="15" fillId="0" borderId="0" xfId="1" applyFont="1" applyProtection="1"/>
    <xf numFmtId="40" fontId="15" fillId="0" borderId="0" xfId="1" applyNumberFormat="1" applyFont="1" applyProtection="1"/>
    <xf numFmtId="176" fontId="15" fillId="0" borderId="0" xfId="1" applyNumberFormat="1" applyFont="1" applyProtection="1"/>
    <xf numFmtId="38" fontId="4" fillId="0" borderId="0" xfId="1" applyFont="1" applyFill="1" applyAlignment="1" applyProtection="1"/>
    <xf numFmtId="38" fontId="2" fillId="0" borderId="0" xfId="1" applyFont="1" applyFill="1" applyAlignment="1" applyProtection="1"/>
    <xf numFmtId="179" fontId="4" fillId="0" borderId="0" xfId="1" applyNumberFormat="1" applyFont="1" applyFill="1" applyAlignment="1" applyProtection="1"/>
    <xf numFmtId="180" fontId="2" fillId="0" borderId="0" xfId="1" applyNumberFormat="1" applyFont="1" applyFill="1" applyAlignment="1" applyProtection="1"/>
    <xf numFmtId="179" fontId="2" fillId="0" borderId="0" xfId="1" applyNumberFormat="1" applyFont="1" applyFill="1" applyProtection="1"/>
    <xf numFmtId="180" fontId="2" fillId="0" borderId="0" xfId="1" applyNumberFormat="1" applyFont="1" applyFill="1" applyProtection="1"/>
    <xf numFmtId="38" fontId="18" fillId="0" borderId="0" xfId="1" applyFont="1" applyFill="1" applyAlignment="1" applyProtection="1">
      <alignment vertical="center"/>
    </xf>
    <xf numFmtId="179" fontId="7" fillId="0" borderId="0" xfId="1" applyNumberFormat="1" applyFont="1" applyFill="1" applyProtection="1"/>
    <xf numFmtId="180" fontId="7" fillId="0" borderId="0" xfId="1" applyNumberFormat="1" applyFont="1" applyFill="1" applyProtection="1"/>
    <xf numFmtId="38" fontId="7" fillId="0" borderId="1" xfId="1" applyFont="1" applyFill="1" applyBorder="1" applyProtection="1"/>
    <xf numFmtId="176" fontId="7" fillId="0" borderId="0" xfId="1" applyNumberFormat="1" applyFont="1" applyBorder="1" applyAlignment="1" applyProtection="1">
      <alignment horizontal="center" vertical="center" textRotation="255" wrapText="1"/>
    </xf>
    <xf numFmtId="176" fontId="7" fillId="0" borderId="0" xfId="1" applyNumberFormat="1" applyFont="1" applyFill="1" applyProtection="1"/>
    <xf numFmtId="0" fontId="1" fillId="0" borderId="0" xfId="0" applyFont="1" applyAlignment="1">
      <alignment vertical="center"/>
    </xf>
    <xf numFmtId="178" fontId="7" fillId="0" borderId="5" xfId="1" applyNumberFormat="1" applyFont="1" applyFill="1" applyBorder="1" applyProtection="1"/>
    <xf numFmtId="178" fontId="7" fillId="0" borderId="7" xfId="1" applyNumberFormat="1" applyFont="1" applyFill="1" applyBorder="1" applyProtection="1"/>
    <xf numFmtId="178" fontId="12" fillId="0" borderId="15" xfId="1" applyNumberFormat="1" applyFont="1" applyFill="1" applyBorder="1" applyAlignment="1" applyProtection="1">
      <alignment horizontal="right" shrinkToFit="1"/>
    </xf>
    <xf numFmtId="178" fontId="12" fillId="0" borderId="16" xfId="1" applyNumberFormat="1" applyFont="1" applyFill="1" applyBorder="1" applyAlignment="1" applyProtection="1">
      <alignment horizontal="right" shrinkToFit="1"/>
    </xf>
    <xf numFmtId="179" fontId="12" fillId="0" borderId="15" xfId="1" applyNumberFormat="1" applyFont="1" applyFill="1" applyBorder="1" applyAlignment="1" applyProtection="1">
      <alignment horizontal="right" shrinkToFit="1"/>
    </xf>
    <xf numFmtId="180" fontId="19" fillId="0" borderId="16" xfId="1" applyNumberFormat="1" applyFont="1" applyFill="1" applyBorder="1" applyAlignment="1" applyProtection="1">
      <alignment horizontal="right" shrinkToFit="1"/>
      <protection locked="0"/>
    </xf>
    <xf numFmtId="179" fontId="19" fillId="0" borderId="16" xfId="1" applyNumberFormat="1" applyFont="1" applyFill="1" applyBorder="1" applyAlignment="1" applyProtection="1">
      <alignment horizontal="right" shrinkToFit="1"/>
      <protection locked="0"/>
    </xf>
    <xf numFmtId="179" fontId="20" fillId="0" borderId="16" xfId="0" applyNumberFormat="1" applyFont="1" applyBorder="1" applyAlignment="1">
      <alignment horizontal="right" shrinkToFit="1"/>
    </xf>
    <xf numFmtId="178" fontId="7" fillId="0" borderId="0" xfId="1" applyNumberFormat="1" applyFont="1" applyFill="1" applyProtection="1"/>
    <xf numFmtId="178" fontId="7" fillId="0" borderId="12" xfId="1" applyNumberFormat="1" applyFont="1" applyFill="1" applyBorder="1" applyProtection="1"/>
    <xf numFmtId="178" fontId="7" fillId="0" borderId="13" xfId="1" applyNumberFormat="1" applyFont="1" applyFill="1" applyBorder="1" applyProtection="1"/>
    <xf numFmtId="178" fontId="12" fillId="0" borderId="0" xfId="1" applyNumberFormat="1" applyFont="1" applyFill="1" applyProtection="1"/>
    <xf numFmtId="179" fontId="12" fillId="0" borderId="0" xfId="1" applyNumberFormat="1" applyFont="1" applyFill="1" applyProtection="1"/>
    <xf numFmtId="180" fontId="19" fillId="0" borderId="6" xfId="1" applyNumberFormat="1" applyFont="1" applyFill="1" applyBorder="1" applyAlignment="1" applyProtection="1">
      <alignment horizontal="right" shrinkToFit="1"/>
    </xf>
    <xf numFmtId="179" fontId="19" fillId="0" borderId="6" xfId="1" applyNumberFormat="1" applyFont="1" applyFill="1" applyBorder="1" applyAlignment="1" applyProtection="1">
      <alignment horizontal="right" shrinkToFit="1"/>
    </xf>
    <xf numFmtId="179" fontId="19" fillId="0" borderId="0" xfId="1" applyNumberFormat="1" applyFont="1" applyFill="1" applyAlignment="1" applyProtection="1">
      <alignment horizontal="right" shrinkToFit="1"/>
    </xf>
    <xf numFmtId="179" fontId="19" fillId="0" borderId="0" xfId="1" applyNumberFormat="1" applyFont="1" applyFill="1" applyAlignment="1" applyProtection="1">
      <alignment shrinkToFit="1"/>
    </xf>
    <xf numFmtId="179" fontId="12" fillId="0" borderId="0" xfId="1" applyNumberFormat="1" applyFont="1" applyFill="1" applyAlignment="1" applyProtection="1"/>
    <xf numFmtId="178" fontId="7" fillId="0" borderId="4" xfId="1" applyNumberFormat="1" applyFont="1" applyFill="1" applyBorder="1" applyProtection="1"/>
    <xf numFmtId="178" fontId="7" fillId="0" borderId="16" xfId="1" applyNumberFormat="1" applyFont="1" applyFill="1" applyBorder="1" applyProtection="1"/>
    <xf numFmtId="178" fontId="12" fillId="0" borderId="16" xfId="1" applyNumberFormat="1" applyFont="1" applyFill="1" applyBorder="1" applyAlignment="1" applyProtection="1">
      <alignment horizontal="right" shrinkToFit="1"/>
      <protection locked="0"/>
    </xf>
    <xf numFmtId="176" fontId="19" fillId="0" borderId="16" xfId="1" applyNumberFormat="1" applyFont="1" applyFill="1" applyBorder="1" applyAlignment="1" applyProtection="1">
      <alignment horizontal="right" shrinkToFit="1"/>
      <protection locked="0"/>
    </xf>
    <xf numFmtId="178" fontId="7" fillId="0" borderId="11" xfId="1" applyNumberFormat="1" applyFont="1" applyFill="1" applyBorder="1" applyProtection="1"/>
    <xf numFmtId="179" fontId="20" fillId="0" borderId="16" xfId="0" applyNumberFormat="1" applyFont="1" applyFill="1" applyBorder="1" applyAlignment="1">
      <alignment horizontal="right" shrinkToFit="1"/>
    </xf>
    <xf numFmtId="178" fontId="7" fillId="0" borderId="14" xfId="1" applyNumberFormat="1" applyFont="1" applyFill="1" applyBorder="1" applyProtection="1"/>
    <xf numFmtId="178" fontId="21" fillId="0" borderId="0" xfId="1" applyNumberFormat="1" applyFont="1" applyFill="1" applyProtection="1"/>
    <xf numFmtId="178" fontId="22" fillId="0" borderId="0" xfId="1" applyNumberFormat="1" applyFont="1" applyFill="1" applyProtection="1"/>
    <xf numFmtId="179" fontId="22" fillId="0" borderId="0" xfId="1" applyNumberFormat="1" applyFont="1" applyFill="1" applyProtection="1"/>
    <xf numFmtId="180" fontId="21" fillId="0" borderId="0" xfId="1" applyNumberFormat="1" applyFont="1" applyFill="1" applyProtection="1"/>
    <xf numFmtId="179" fontId="21" fillId="0" borderId="0" xfId="1" applyNumberFormat="1" applyFont="1" applyFill="1" applyProtection="1"/>
    <xf numFmtId="176" fontId="21" fillId="0" borderId="0" xfId="1" applyNumberFormat="1" applyFont="1" applyFill="1" applyProtection="1"/>
    <xf numFmtId="178" fontId="18" fillId="0" borderId="0" xfId="1" applyNumberFormat="1" applyFont="1" applyFill="1" applyAlignment="1" applyProtection="1">
      <alignment vertical="center"/>
    </xf>
    <xf numFmtId="178" fontId="7" fillId="0" borderId="1" xfId="1" applyNumberFormat="1" applyFont="1" applyFill="1" applyBorder="1" applyProtection="1"/>
    <xf numFmtId="178" fontId="7" fillId="0" borderId="0" xfId="1" applyNumberFormat="1" applyFont="1" applyFill="1" applyAlignment="1" applyProtection="1">
      <alignment vertical="center"/>
    </xf>
    <xf numFmtId="178" fontId="2" fillId="0" borderId="0" xfId="1" applyNumberFormat="1" applyFont="1" applyFill="1" applyProtection="1"/>
    <xf numFmtId="178" fontId="12" fillId="0" borderId="15" xfId="3" applyNumberFormat="1" applyFont="1" applyFill="1" applyBorder="1" applyAlignment="1" applyProtection="1">
      <alignment horizontal="right" shrinkToFit="1"/>
    </xf>
    <xf numFmtId="179" fontId="12" fillId="0" borderId="15" xfId="3" applyNumberFormat="1" applyFont="1" applyFill="1" applyBorder="1" applyAlignment="1" applyProtection="1">
      <alignment horizontal="right" shrinkToFit="1"/>
    </xf>
    <xf numFmtId="178" fontId="7" fillId="0" borderId="0" xfId="1" applyNumberFormat="1" applyFont="1" applyFill="1" applyBorder="1" applyProtection="1"/>
    <xf numFmtId="178" fontId="7" fillId="0" borderId="0" xfId="1" applyNumberFormat="1" applyFont="1" applyFill="1" applyBorder="1" applyAlignment="1" applyProtection="1">
      <alignment horizontal="right"/>
    </xf>
    <xf numFmtId="179" fontId="7" fillId="0" borderId="0" xfId="1" applyNumberFormat="1" applyFont="1" applyFill="1" applyBorder="1" applyAlignment="1" applyProtection="1">
      <alignment horizontal="right"/>
    </xf>
    <xf numFmtId="180" fontId="7" fillId="0" borderId="0" xfId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>
      <alignment horizontal="right"/>
    </xf>
    <xf numFmtId="38" fontId="7" fillId="0" borderId="0" xfId="1" applyFont="1" applyFill="1" applyBorder="1" applyAlignment="1" applyProtection="1">
      <alignment horizontal="right"/>
    </xf>
    <xf numFmtId="38" fontId="15" fillId="0" borderId="0" xfId="1" applyFont="1" applyFill="1" applyProtection="1"/>
    <xf numFmtId="179" fontId="15" fillId="0" borderId="0" xfId="1" applyNumberFormat="1" applyFont="1" applyFill="1" applyProtection="1"/>
    <xf numFmtId="180" fontId="15" fillId="0" borderId="0" xfId="1" applyNumberFormat="1" applyFont="1" applyFill="1" applyProtection="1"/>
    <xf numFmtId="176" fontId="15" fillId="0" borderId="0" xfId="1" applyNumberFormat="1" applyFont="1" applyFill="1" applyProtection="1"/>
    <xf numFmtId="38" fontId="12" fillId="0" borderId="0" xfId="1" applyFont="1" applyProtection="1"/>
    <xf numFmtId="38" fontId="23" fillId="0" borderId="0" xfId="1" applyFont="1" applyAlignment="1" applyProtection="1">
      <alignment vertical="center"/>
    </xf>
    <xf numFmtId="180" fontId="12" fillId="2" borderId="0" xfId="1" applyNumberFormat="1" applyFont="1" applyFill="1" applyBorder="1" applyProtection="1"/>
    <xf numFmtId="180" fontId="12" fillId="0" borderId="0" xfId="1" applyNumberFormat="1" applyFont="1" applyBorder="1" applyProtection="1"/>
    <xf numFmtId="180" fontId="12" fillId="0" borderId="0" xfId="1" applyNumberFormat="1" applyFont="1" applyFill="1" applyBorder="1" applyProtection="1"/>
    <xf numFmtId="177" fontId="10" fillId="0" borderId="2" xfId="1" applyNumberFormat="1" applyFont="1" applyFill="1" applyBorder="1" applyAlignment="1" applyProtection="1">
      <alignment horizontal="center" vertical="center" wrapText="1"/>
      <protection locked="0"/>
    </xf>
    <xf numFmtId="177" fontId="10" fillId="0" borderId="3" xfId="0" applyNumberFormat="1" applyFont="1" applyFill="1" applyBorder="1" applyAlignment="1">
      <alignment wrapText="1"/>
    </xf>
    <xf numFmtId="177" fontId="10" fillId="0" borderId="12" xfId="0" applyNumberFormat="1" applyFont="1" applyFill="1" applyBorder="1" applyAlignment="1">
      <alignment wrapText="1"/>
    </xf>
    <xf numFmtId="177" fontId="10" fillId="0" borderId="13" xfId="0" applyNumberFormat="1" applyFont="1" applyFill="1" applyBorder="1" applyAlignment="1">
      <alignment wrapText="1"/>
    </xf>
    <xf numFmtId="38" fontId="7" fillId="0" borderId="4" xfId="1" applyFont="1" applyBorder="1" applyAlignment="1" applyProtection="1">
      <alignment horizontal="center" vertical="center" wrapText="1"/>
    </xf>
    <xf numFmtId="38" fontId="7" fillId="0" borderId="11" xfId="1" applyFont="1" applyBorder="1" applyAlignment="1" applyProtection="1">
      <alignment horizontal="center" vertical="center"/>
    </xf>
    <xf numFmtId="38" fontId="7" fillId="0" borderId="14" xfId="1" applyFont="1" applyBorder="1" applyAlignment="1" applyProtection="1">
      <alignment horizontal="center" vertical="center"/>
    </xf>
    <xf numFmtId="38" fontId="7" fillId="0" borderId="4" xfId="1" applyFont="1" applyBorder="1" applyAlignment="1" applyProtection="1">
      <alignment horizontal="center" vertical="center"/>
    </xf>
    <xf numFmtId="177" fontId="10" fillId="0" borderId="4" xfId="1" applyNumberFormat="1" applyFont="1" applyFill="1" applyBorder="1" applyAlignment="1" applyProtection="1">
      <alignment horizontal="center" vertical="center"/>
      <protection locked="0"/>
    </xf>
    <xf numFmtId="177" fontId="10" fillId="0" borderId="11" xfId="1" applyNumberFormat="1" applyFont="1" applyFill="1" applyBorder="1" applyAlignment="1" applyProtection="1">
      <alignment horizontal="center" vertical="center"/>
      <protection locked="0"/>
    </xf>
    <xf numFmtId="177" fontId="10" fillId="0" borderId="14" xfId="1" applyNumberFormat="1" applyFont="1" applyFill="1" applyBorder="1" applyAlignment="1" applyProtection="1">
      <alignment horizontal="center" vertical="center"/>
      <protection locked="0"/>
    </xf>
    <xf numFmtId="38" fontId="7" fillId="0" borderId="1" xfId="1" applyFont="1" applyFill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protection locked="0"/>
    </xf>
    <xf numFmtId="38" fontId="7" fillId="0" borderId="5" xfId="1" applyFont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7" fillId="0" borderId="2" xfId="1" applyFont="1" applyBorder="1" applyAlignment="1" applyProtection="1">
      <alignment horizontal="center" wrapText="1"/>
    </xf>
    <xf numFmtId="38" fontId="7" fillId="0" borderId="8" xfId="1" applyFont="1" applyBorder="1" applyAlignment="1" applyProtection="1">
      <alignment horizontal="center"/>
    </xf>
    <xf numFmtId="38" fontId="7" fillId="0" borderId="3" xfId="1" applyFont="1" applyBorder="1" applyAlignment="1" applyProtection="1">
      <alignment horizontal="center"/>
    </xf>
    <xf numFmtId="38" fontId="7" fillId="0" borderId="9" xfId="1" applyFont="1" applyBorder="1" applyAlignment="1" applyProtection="1">
      <alignment horizontal="center"/>
    </xf>
    <xf numFmtId="38" fontId="7" fillId="0" borderId="0" xfId="1" applyFont="1" applyBorder="1" applyAlignment="1" applyProtection="1">
      <alignment horizontal="center"/>
    </xf>
    <xf numFmtId="38" fontId="7" fillId="0" borderId="10" xfId="1" applyFont="1" applyBorder="1" applyAlignment="1" applyProtection="1">
      <alignment horizontal="center"/>
    </xf>
    <xf numFmtId="38" fontId="7" fillId="0" borderId="4" xfId="1" applyFont="1" applyBorder="1" applyAlignment="1" applyProtection="1">
      <alignment horizontal="center" vertical="center" textRotation="255"/>
    </xf>
    <xf numFmtId="38" fontId="7" fillId="0" borderId="11" xfId="1" applyFont="1" applyBorder="1" applyAlignment="1" applyProtection="1">
      <alignment horizontal="center" vertical="center" textRotation="255"/>
    </xf>
    <xf numFmtId="38" fontId="7" fillId="0" borderId="14" xfId="1" applyFont="1" applyBorder="1" applyAlignment="1" applyProtection="1">
      <alignment horizontal="center" vertical="center" textRotation="255"/>
    </xf>
    <xf numFmtId="176" fontId="7" fillId="0" borderId="4" xfId="1" applyNumberFormat="1" applyFont="1" applyBorder="1" applyAlignment="1" applyProtection="1">
      <alignment horizontal="center" vertical="center" textRotation="255" wrapText="1"/>
    </xf>
    <xf numFmtId="176" fontId="7" fillId="0" borderId="11" xfId="1" applyNumberFormat="1" applyFont="1" applyBorder="1" applyAlignment="1" applyProtection="1">
      <alignment horizontal="center" vertical="center" textRotation="255"/>
    </xf>
    <xf numFmtId="176" fontId="7" fillId="0" borderId="14" xfId="1" applyNumberFormat="1" applyFont="1" applyBorder="1" applyAlignment="1" applyProtection="1">
      <alignment horizontal="center" vertical="center" textRotation="255"/>
    </xf>
    <xf numFmtId="178" fontId="7" fillId="0" borderId="4" xfId="1" applyNumberFormat="1" applyFont="1" applyBorder="1" applyAlignment="1" applyProtection="1">
      <alignment horizontal="center" vertical="center" textRotation="255"/>
    </xf>
    <xf numFmtId="178" fontId="7" fillId="0" borderId="11" xfId="1" applyNumberFormat="1" applyFont="1" applyBorder="1" applyAlignment="1" applyProtection="1">
      <alignment horizontal="center" vertical="center" textRotation="255"/>
    </xf>
    <xf numFmtId="178" fontId="7" fillId="0" borderId="14" xfId="1" applyNumberFormat="1" applyFont="1" applyBorder="1" applyAlignment="1" applyProtection="1">
      <alignment horizontal="center" vertical="center" textRotation="255"/>
    </xf>
    <xf numFmtId="40" fontId="7" fillId="0" borderId="4" xfId="1" applyNumberFormat="1" applyFont="1" applyBorder="1" applyAlignment="1" applyProtection="1">
      <alignment horizontal="center" vertical="center" textRotation="255" wrapText="1"/>
    </xf>
    <xf numFmtId="40" fontId="7" fillId="0" borderId="11" xfId="1" applyNumberFormat="1" applyFont="1" applyBorder="1" applyAlignment="1" applyProtection="1">
      <alignment horizontal="center" vertical="center" textRotation="255"/>
    </xf>
    <xf numFmtId="40" fontId="7" fillId="0" borderId="14" xfId="1" applyNumberFormat="1" applyFont="1" applyBorder="1" applyAlignment="1" applyProtection="1">
      <alignment horizontal="center" vertical="center" textRotation="255"/>
    </xf>
    <xf numFmtId="38" fontId="7" fillId="0" borderId="2" xfId="1" applyFont="1" applyBorder="1" applyAlignment="1" applyProtection="1">
      <alignment horizontal="center" vertical="center"/>
    </xf>
    <xf numFmtId="38" fontId="7" fillId="0" borderId="8" xfId="1" applyFont="1" applyBorder="1" applyAlignment="1" applyProtection="1">
      <alignment horizontal="center" vertical="center"/>
    </xf>
    <xf numFmtId="38" fontId="7" fillId="0" borderId="3" xfId="1" applyFont="1" applyBorder="1" applyAlignment="1" applyProtection="1">
      <alignment horizontal="center" vertical="center"/>
    </xf>
    <xf numFmtId="38" fontId="7" fillId="0" borderId="12" xfId="1" applyFont="1" applyBorder="1" applyAlignment="1" applyProtection="1">
      <alignment horizontal="center" vertical="center"/>
    </xf>
    <xf numFmtId="38" fontId="7" fillId="0" borderId="1" xfId="1" applyFont="1" applyBorder="1" applyAlignment="1" applyProtection="1">
      <alignment horizontal="center" vertical="center"/>
    </xf>
    <xf numFmtId="38" fontId="7" fillId="0" borderId="13" xfId="1" applyFont="1" applyBorder="1" applyAlignment="1" applyProtection="1">
      <alignment horizontal="center" vertical="center"/>
    </xf>
    <xf numFmtId="38" fontId="7" fillId="0" borderId="6" xfId="1" applyFont="1" applyBorder="1" applyAlignment="1" applyProtection="1">
      <alignment horizontal="center"/>
    </xf>
    <xf numFmtId="38" fontId="7" fillId="0" borderId="7" xfId="1" applyFont="1" applyBorder="1" applyAlignment="1" applyProtection="1">
      <alignment horizontal="center"/>
    </xf>
    <xf numFmtId="38" fontId="7" fillId="0" borderId="2" xfId="1" applyFont="1" applyBorder="1" applyAlignment="1" applyProtection="1">
      <alignment horizontal="center" vertical="center" wrapText="1"/>
    </xf>
    <xf numFmtId="38" fontId="7" fillId="0" borderId="4" xfId="1" applyFont="1" applyBorder="1" applyAlignment="1" applyProtection="1">
      <alignment horizontal="center" vertical="center" textRotation="255" wrapText="1"/>
    </xf>
    <xf numFmtId="0" fontId="7" fillId="0" borderId="11" xfId="0" applyFont="1" applyBorder="1" applyAlignment="1" applyProtection="1">
      <alignment horizontal="center" vertical="center" textRotation="255" wrapText="1"/>
    </xf>
    <xf numFmtId="0" fontId="7" fillId="0" borderId="14" xfId="0" applyFont="1" applyBorder="1" applyAlignment="1" applyProtection="1">
      <alignment horizontal="center" vertical="center" textRotation="255" wrapText="1"/>
    </xf>
    <xf numFmtId="38" fontId="7" fillId="0" borderId="11" xfId="1" applyFont="1" applyBorder="1" applyAlignment="1" applyProtection="1">
      <alignment horizontal="center"/>
    </xf>
    <xf numFmtId="38" fontId="7" fillId="0" borderId="14" xfId="1" applyFont="1" applyBorder="1" applyAlignment="1" applyProtection="1">
      <alignment horizontal="center"/>
    </xf>
    <xf numFmtId="38" fontId="7" fillId="0" borderId="9" xfId="1" applyFont="1" applyBorder="1" applyAlignment="1" applyProtection="1">
      <alignment horizontal="center" vertical="center"/>
    </xf>
    <xf numFmtId="38" fontId="7" fillId="0" borderId="10" xfId="1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 textRotation="255"/>
    </xf>
    <xf numFmtId="0" fontId="7" fillId="0" borderId="14" xfId="0" applyFont="1" applyBorder="1" applyAlignment="1" applyProtection="1">
      <alignment horizontal="center" vertical="center" textRotation="255"/>
    </xf>
    <xf numFmtId="38" fontId="7" fillId="0" borderId="4" xfId="1" applyFont="1" applyBorder="1" applyAlignment="1" applyProtection="1">
      <alignment vertical="center" textRotation="255" wrapText="1"/>
    </xf>
    <xf numFmtId="38" fontId="7" fillId="0" borderId="11" xfId="1" applyFont="1" applyBorder="1" applyAlignment="1" applyProtection="1">
      <alignment vertical="center" textRotation="255"/>
    </xf>
    <xf numFmtId="38" fontId="7" fillId="0" borderId="14" xfId="1" applyFont="1" applyBorder="1" applyAlignment="1" applyProtection="1">
      <alignment vertical="center" textRotation="255"/>
    </xf>
    <xf numFmtId="38" fontId="7" fillId="2" borderId="9" xfId="1" applyFont="1" applyFill="1" applyBorder="1" applyAlignment="1" applyProtection="1">
      <alignment horizontal="center"/>
    </xf>
    <xf numFmtId="38" fontId="7" fillId="2" borderId="10" xfId="1" applyFont="1" applyFill="1" applyBorder="1" applyAlignment="1" applyProtection="1">
      <alignment horizontal="center"/>
    </xf>
    <xf numFmtId="38" fontId="7" fillId="0" borderId="9" xfId="1" applyFont="1" applyFill="1" applyBorder="1" applyAlignment="1" applyProtection="1">
      <alignment horizontal="center"/>
    </xf>
    <xf numFmtId="38" fontId="7" fillId="0" borderId="10" xfId="1" applyFont="1" applyFill="1" applyBorder="1" applyAlignment="1" applyProtection="1">
      <alignment horizontal="center"/>
    </xf>
    <xf numFmtId="38" fontId="7" fillId="2" borderId="9" xfId="1" applyFont="1" applyFill="1" applyBorder="1" applyAlignment="1" applyProtection="1">
      <alignment horizontal="center" vertical="center"/>
    </xf>
    <xf numFmtId="38" fontId="7" fillId="2" borderId="10" xfId="1" applyFont="1" applyFill="1" applyBorder="1" applyAlignment="1" applyProtection="1">
      <alignment horizontal="center" vertical="center"/>
    </xf>
    <xf numFmtId="38" fontId="7" fillId="0" borderId="2" xfId="1" applyFont="1" applyFill="1" applyBorder="1" applyAlignment="1" applyProtection="1">
      <alignment horizontal="center"/>
    </xf>
    <xf numFmtId="38" fontId="7" fillId="0" borderId="3" xfId="1" applyFont="1" applyFill="1" applyBorder="1" applyAlignment="1" applyProtection="1">
      <alignment horizontal="center"/>
    </xf>
    <xf numFmtId="38" fontId="7" fillId="0" borderId="0" xfId="1" applyFont="1" applyBorder="1" applyAlignment="1" applyProtection="1">
      <alignment horizontal="center" vertical="center"/>
    </xf>
    <xf numFmtId="38" fontId="7" fillId="0" borderId="12" xfId="1" applyFont="1" applyFill="1" applyBorder="1" applyAlignment="1" applyProtection="1">
      <alignment horizontal="center"/>
    </xf>
    <xf numFmtId="38" fontId="7" fillId="0" borderId="13" xfId="1" applyFont="1" applyFill="1" applyBorder="1" applyAlignment="1" applyProtection="1">
      <alignment horizontal="center"/>
    </xf>
    <xf numFmtId="178" fontId="7" fillId="0" borderId="4" xfId="1" applyNumberFormat="1" applyFont="1" applyBorder="1" applyAlignment="1" applyProtection="1">
      <alignment horizontal="center" vertical="center" wrapText="1"/>
    </xf>
    <xf numFmtId="178" fontId="7" fillId="0" borderId="14" xfId="1" applyNumberFormat="1" applyFont="1" applyBorder="1" applyAlignment="1" applyProtection="1">
      <alignment horizontal="center" vertical="center"/>
    </xf>
    <xf numFmtId="38" fontId="10" fillId="0" borderId="4" xfId="1" applyFont="1" applyFill="1" applyBorder="1" applyAlignment="1" applyProtection="1">
      <alignment horizontal="center" vertical="center"/>
      <protection locked="0"/>
    </xf>
    <xf numFmtId="38" fontId="10" fillId="0" borderId="11" xfId="1" applyFont="1" applyFill="1" applyBorder="1" applyAlignment="1" applyProtection="1">
      <alignment horizontal="center" vertical="center"/>
      <protection locked="0"/>
    </xf>
    <xf numFmtId="38" fontId="10" fillId="0" borderId="14" xfId="1" applyFont="1" applyFill="1" applyBorder="1" applyAlignment="1" applyProtection="1">
      <alignment horizontal="center" vertical="center"/>
      <protection locked="0"/>
    </xf>
    <xf numFmtId="178" fontId="7" fillId="0" borderId="5" xfId="1" applyNumberFormat="1" applyFont="1" applyBorder="1" applyAlignment="1" applyProtection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center" vertical="center"/>
    </xf>
    <xf numFmtId="178" fontId="7" fillId="0" borderId="2" xfId="1" applyNumberFormat="1" applyFont="1" applyBorder="1" applyAlignment="1" applyProtection="1">
      <alignment horizontal="center" vertical="center"/>
    </xf>
    <xf numFmtId="178" fontId="7" fillId="0" borderId="9" xfId="1" applyNumberFormat="1" applyFont="1" applyBorder="1" applyAlignment="1" applyProtection="1">
      <alignment horizontal="center" vertical="center"/>
    </xf>
    <xf numFmtId="178" fontId="7" fillId="0" borderId="12" xfId="1" applyNumberFormat="1" applyFont="1" applyBorder="1" applyAlignment="1" applyProtection="1">
      <alignment horizontal="center" vertical="center"/>
    </xf>
    <xf numFmtId="178" fontId="7" fillId="0" borderId="6" xfId="1" applyNumberFormat="1" applyFont="1" applyBorder="1" applyAlignment="1" applyProtection="1">
      <alignment horizontal="center"/>
    </xf>
    <xf numFmtId="178" fontId="7" fillId="0" borderId="7" xfId="1" applyNumberFormat="1" applyFont="1" applyBorder="1" applyAlignment="1" applyProtection="1">
      <alignment horizontal="center"/>
    </xf>
    <xf numFmtId="178" fontId="7" fillId="0" borderId="11" xfId="1" applyNumberFormat="1" applyFont="1" applyBorder="1" applyAlignment="1" applyProtection="1">
      <alignment horizontal="center"/>
    </xf>
    <xf numFmtId="178" fontId="7" fillId="0" borderId="14" xfId="1" applyNumberFormat="1" applyFont="1" applyBorder="1" applyAlignment="1" applyProtection="1">
      <alignment horizontal="center"/>
    </xf>
    <xf numFmtId="178" fontId="7" fillId="0" borderId="4" xfId="1" applyNumberFormat="1" applyFont="1" applyBorder="1" applyAlignment="1" applyProtection="1">
      <alignment horizontal="center" vertical="center"/>
    </xf>
    <xf numFmtId="178" fontId="7" fillId="0" borderId="11" xfId="1" applyNumberFormat="1" applyFont="1" applyBorder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horizontal="center" vertical="center" textRotation="255" wrapText="1"/>
    </xf>
    <xf numFmtId="176" fontId="7" fillId="0" borderId="14" xfId="0" applyNumberFormat="1" applyFont="1" applyBorder="1" applyAlignment="1" applyProtection="1">
      <alignment horizontal="center" vertical="center" textRotation="255" wrapText="1"/>
    </xf>
    <xf numFmtId="181" fontId="10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10" fillId="0" borderId="13" xfId="0" applyFont="1" applyFill="1" applyBorder="1" applyAlignment="1">
      <alignment wrapText="1"/>
    </xf>
    <xf numFmtId="178" fontId="7" fillId="0" borderId="2" xfId="1" applyNumberFormat="1" applyFont="1" applyBorder="1" applyAlignment="1" applyProtection="1">
      <alignment horizontal="center" vertical="center" wrapText="1"/>
    </xf>
    <xf numFmtId="178" fontId="7" fillId="0" borderId="8" xfId="1" applyNumberFormat="1" applyFont="1" applyBorder="1" applyAlignment="1" applyProtection="1">
      <alignment horizontal="center" vertical="center"/>
    </xf>
    <xf numFmtId="178" fontId="7" fillId="0" borderId="3" xfId="1" applyNumberFormat="1" applyFont="1" applyBorder="1" applyAlignment="1" applyProtection="1">
      <alignment horizontal="center" vertical="center"/>
    </xf>
    <xf numFmtId="178" fontId="7" fillId="0" borderId="1" xfId="1" applyNumberFormat="1" applyFont="1" applyBorder="1" applyAlignment="1" applyProtection="1">
      <alignment horizontal="center" vertical="center"/>
    </xf>
    <xf numFmtId="178" fontId="7" fillId="0" borderId="13" xfId="1" applyNumberFormat="1" applyFont="1" applyBorder="1" applyAlignment="1" applyProtection="1">
      <alignment horizontal="center" vertical="center"/>
    </xf>
    <xf numFmtId="178" fontId="7" fillId="0" borderId="2" xfId="1" applyNumberFormat="1" applyFont="1" applyBorder="1" applyAlignment="1" applyProtection="1">
      <alignment horizontal="center" wrapText="1"/>
    </xf>
    <xf numFmtId="178" fontId="7" fillId="0" borderId="8" xfId="1" applyNumberFormat="1" applyFont="1" applyBorder="1" applyAlignment="1" applyProtection="1">
      <alignment horizontal="center"/>
    </xf>
    <xf numFmtId="178" fontId="7" fillId="0" borderId="3" xfId="1" applyNumberFormat="1" applyFont="1" applyBorder="1" applyAlignment="1" applyProtection="1">
      <alignment horizontal="center"/>
    </xf>
    <xf numFmtId="178" fontId="7" fillId="0" borderId="9" xfId="1" applyNumberFormat="1" applyFont="1" applyBorder="1" applyAlignment="1" applyProtection="1">
      <alignment horizontal="center"/>
    </xf>
    <xf numFmtId="178" fontId="7" fillId="0" borderId="0" xfId="1" applyNumberFormat="1" applyFont="1" applyBorder="1" applyAlignment="1" applyProtection="1">
      <alignment horizontal="center"/>
    </xf>
    <xf numFmtId="178" fontId="7" fillId="0" borderId="10" xfId="1" applyNumberFormat="1" applyFont="1" applyBorder="1" applyAlignment="1" applyProtection="1">
      <alignment horizontal="center"/>
    </xf>
    <xf numFmtId="178" fontId="7" fillId="0" borderId="10" xfId="1" applyNumberFormat="1" applyFont="1" applyBorder="1" applyAlignment="1" applyProtection="1">
      <alignment horizontal="center" vertical="center"/>
    </xf>
    <xf numFmtId="178" fontId="7" fillId="0" borderId="11" xfId="0" applyNumberFormat="1" applyFont="1" applyBorder="1" applyAlignment="1" applyProtection="1">
      <alignment horizontal="center" vertical="center" textRotation="255"/>
    </xf>
    <xf numFmtId="178" fontId="7" fillId="0" borderId="14" xfId="0" applyNumberFormat="1" applyFont="1" applyBorder="1" applyAlignment="1" applyProtection="1">
      <alignment horizontal="center" vertical="center" textRotation="255"/>
    </xf>
    <xf numFmtId="179" fontId="7" fillId="0" borderId="4" xfId="1" applyNumberFormat="1" applyFont="1" applyBorder="1" applyAlignment="1" applyProtection="1">
      <alignment vertical="center" textRotation="255" wrapText="1"/>
    </xf>
    <xf numFmtId="179" fontId="7" fillId="0" borderId="11" xfId="1" applyNumberFormat="1" applyFont="1" applyBorder="1" applyAlignment="1" applyProtection="1">
      <alignment vertical="center" textRotation="255"/>
    </xf>
    <xf numFmtId="179" fontId="7" fillId="0" borderId="14" xfId="1" applyNumberFormat="1" applyFont="1" applyBorder="1" applyAlignment="1" applyProtection="1">
      <alignment vertical="center" textRotation="255"/>
    </xf>
    <xf numFmtId="180" fontId="7" fillId="0" borderId="4" xfId="1" applyNumberFormat="1" applyFont="1" applyBorder="1" applyAlignment="1" applyProtection="1">
      <alignment horizontal="center" vertical="center" textRotation="255" wrapText="1"/>
    </xf>
    <xf numFmtId="180" fontId="7" fillId="0" borderId="11" xfId="1" applyNumberFormat="1" applyFont="1" applyBorder="1" applyAlignment="1" applyProtection="1">
      <alignment horizontal="center" vertical="center" textRotation="255"/>
    </xf>
    <xf numFmtId="180" fontId="7" fillId="0" borderId="14" xfId="1" applyNumberFormat="1" applyFont="1" applyBorder="1" applyAlignment="1" applyProtection="1">
      <alignment horizontal="center" vertical="center" textRotation="255"/>
    </xf>
    <xf numFmtId="178" fontId="7" fillId="0" borderId="4" xfId="1" applyNumberFormat="1" applyFont="1" applyBorder="1" applyAlignment="1" applyProtection="1">
      <alignment horizontal="center" vertical="center" textRotation="255" wrapText="1"/>
    </xf>
    <xf numFmtId="178" fontId="7" fillId="0" borderId="0" xfId="1" applyNumberFormat="1" applyFont="1" applyBorder="1" applyAlignment="1" applyProtection="1">
      <alignment horizontal="center" vertical="center"/>
    </xf>
    <xf numFmtId="179" fontId="7" fillId="0" borderId="4" xfId="1" applyNumberFormat="1" applyFont="1" applyBorder="1" applyAlignment="1" applyProtection="1">
      <alignment horizontal="center" vertical="center" textRotation="255" wrapText="1"/>
    </xf>
    <xf numFmtId="179" fontId="7" fillId="0" borderId="11" xfId="1" applyNumberFormat="1" applyFont="1" applyBorder="1" applyAlignment="1" applyProtection="1">
      <alignment horizontal="center" vertical="center" textRotation="255"/>
    </xf>
    <xf numFmtId="179" fontId="7" fillId="0" borderId="14" xfId="1" applyNumberFormat="1" applyFont="1" applyBorder="1" applyAlignment="1" applyProtection="1">
      <alignment horizontal="center" vertical="center" textRotation="255"/>
    </xf>
    <xf numFmtId="178" fontId="7" fillId="0" borderId="1" xfId="1" applyNumberFormat="1" applyFont="1" applyFill="1" applyBorder="1" applyAlignment="1" applyProtection="1">
      <alignment horizontal="right"/>
      <protection locked="0"/>
    </xf>
    <xf numFmtId="178" fontId="7" fillId="0" borderId="1" xfId="0" applyNumberFormat="1" applyFont="1" applyFill="1" applyBorder="1" applyAlignment="1" applyProtection="1">
      <protection locked="0"/>
    </xf>
    <xf numFmtId="0" fontId="7" fillId="0" borderId="1" xfId="0" applyFont="1" applyFill="1" applyBorder="1" applyAlignment="1" applyProtection="1">
      <protection locked="0"/>
    </xf>
    <xf numFmtId="178" fontId="12" fillId="0" borderId="18" xfId="1" applyNumberFormat="1" applyFont="1" applyFill="1" applyBorder="1" applyAlignment="1" applyProtection="1">
      <alignment horizontal="right" shrinkToFit="1"/>
    </xf>
    <xf numFmtId="178" fontId="12" fillId="0" borderId="14" xfId="1" applyNumberFormat="1" applyFont="1" applyFill="1" applyBorder="1" applyAlignment="1" applyProtection="1">
      <alignment horizontal="right" shrinkToFit="1"/>
    </xf>
    <xf numFmtId="179" fontId="12" fillId="0" borderId="18" xfId="1" applyNumberFormat="1" applyFont="1" applyFill="1" applyBorder="1" applyAlignment="1" applyProtection="1">
      <alignment horizontal="right" shrinkToFit="1"/>
    </xf>
    <xf numFmtId="180" fontId="19" fillId="0" borderId="14" xfId="1" applyNumberFormat="1" applyFont="1" applyFill="1" applyBorder="1" applyAlignment="1" applyProtection="1">
      <alignment horizontal="right" shrinkToFit="1"/>
      <protection locked="0"/>
    </xf>
    <xf numFmtId="179" fontId="19" fillId="0" borderId="14" xfId="1" applyNumberFormat="1" applyFont="1" applyFill="1" applyBorder="1" applyAlignment="1" applyProtection="1">
      <alignment horizontal="right" shrinkToFit="1"/>
      <protection locked="0"/>
    </xf>
    <xf numFmtId="179" fontId="20" fillId="0" borderId="14" xfId="0" applyNumberFormat="1" applyFont="1" applyBorder="1" applyAlignment="1">
      <alignment horizontal="right" shrinkToFit="1"/>
    </xf>
    <xf numFmtId="178" fontId="7" fillId="0" borderId="19" xfId="1" applyNumberFormat="1" applyFont="1" applyFill="1" applyBorder="1" applyProtection="1"/>
    <xf numFmtId="178" fontId="7" fillId="0" borderId="20" xfId="1" applyNumberFormat="1" applyFont="1" applyFill="1" applyBorder="1" applyProtection="1"/>
    <xf numFmtId="178" fontId="12" fillId="0" borderId="21" xfId="1" applyNumberFormat="1" applyFont="1" applyFill="1" applyBorder="1" applyAlignment="1" applyProtection="1">
      <alignment horizontal="right" shrinkToFit="1"/>
    </xf>
    <xf numFmtId="178" fontId="12" fillId="0" borderId="17" xfId="1" applyNumberFormat="1" applyFont="1" applyFill="1" applyBorder="1" applyAlignment="1" applyProtection="1">
      <alignment horizontal="right" shrinkToFit="1"/>
    </xf>
    <xf numFmtId="179" fontId="12" fillId="0" borderId="21" xfId="1" applyNumberFormat="1" applyFont="1" applyFill="1" applyBorder="1" applyAlignment="1" applyProtection="1">
      <alignment horizontal="right" shrinkToFit="1"/>
    </xf>
    <xf numFmtId="180" fontId="19" fillId="0" borderId="17" xfId="1" applyNumberFormat="1" applyFont="1" applyFill="1" applyBorder="1" applyAlignment="1" applyProtection="1">
      <alignment horizontal="right" shrinkToFit="1"/>
      <protection locked="0"/>
    </xf>
    <xf numFmtId="179" fontId="19" fillId="0" borderId="17" xfId="1" applyNumberFormat="1" applyFont="1" applyFill="1" applyBorder="1" applyAlignment="1" applyProtection="1">
      <alignment horizontal="right" shrinkToFit="1"/>
      <protection locked="0"/>
    </xf>
    <xf numFmtId="179" fontId="20" fillId="0" borderId="17" xfId="0" applyNumberFormat="1" applyFont="1" applyBorder="1" applyAlignment="1">
      <alignment horizontal="right" shrinkToFit="1"/>
    </xf>
    <xf numFmtId="178" fontId="12" fillId="0" borderId="14" xfId="1" applyNumberFormat="1" applyFont="1" applyFill="1" applyBorder="1" applyAlignment="1" applyProtection="1">
      <alignment horizontal="right" shrinkToFit="1"/>
      <protection locked="0"/>
    </xf>
    <xf numFmtId="176" fontId="19" fillId="0" borderId="14" xfId="1" applyNumberFormat="1" applyFont="1" applyFill="1" applyBorder="1" applyAlignment="1" applyProtection="1">
      <alignment horizontal="right" shrinkToFit="1"/>
      <protection locked="0"/>
    </xf>
    <xf numFmtId="178" fontId="12" fillId="0" borderId="17" xfId="1" applyNumberFormat="1" applyFont="1" applyFill="1" applyBorder="1" applyAlignment="1" applyProtection="1">
      <alignment horizontal="right" shrinkToFit="1"/>
      <protection locked="0"/>
    </xf>
    <xf numFmtId="179" fontId="20" fillId="0" borderId="14" xfId="0" applyNumberFormat="1" applyFont="1" applyFill="1" applyBorder="1" applyAlignment="1">
      <alignment horizontal="right" shrinkToFit="1"/>
    </xf>
    <xf numFmtId="178" fontId="7" fillId="0" borderId="22" xfId="1" applyNumberFormat="1" applyFont="1" applyFill="1" applyBorder="1" applyProtection="1"/>
    <xf numFmtId="178" fontId="12" fillId="0" borderId="22" xfId="1" applyNumberFormat="1" applyFont="1" applyFill="1" applyBorder="1" applyAlignment="1" applyProtection="1">
      <alignment horizontal="right" shrinkToFit="1"/>
      <protection locked="0"/>
    </xf>
    <xf numFmtId="178" fontId="12" fillId="0" borderId="22" xfId="1" applyNumberFormat="1" applyFont="1" applyFill="1" applyBorder="1" applyAlignment="1" applyProtection="1">
      <alignment horizontal="right" shrinkToFit="1"/>
    </xf>
    <xf numFmtId="176" fontId="19" fillId="0" borderId="22" xfId="1" applyNumberFormat="1" applyFont="1" applyFill="1" applyBorder="1" applyAlignment="1" applyProtection="1">
      <alignment horizontal="right" shrinkToFit="1"/>
      <protection locked="0"/>
    </xf>
    <xf numFmtId="180" fontId="19" fillId="0" borderId="22" xfId="1" applyNumberFormat="1" applyFont="1" applyFill="1" applyBorder="1" applyAlignment="1" applyProtection="1">
      <alignment horizontal="right" shrinkToFit="1"/>
      <protection locked="0"/>
    </xf>
    <xf numFmtId="179" fontId="19" fillId="0" borderId="22" xfId="1" applyNumberFormat="1" applyFont="1" applyFill="1" applyBorder="1" applyAlignment="1" applyProtection="1">
      <alignment horizontal="right" shrinkToFit="1"/>
      <protection locked="0"/>
    </xf>
    <xf numFmtId="178" fontId="12" fillId="0" borderId="23" xfId="1" applyNumberFormat="1" applyFont="1" applyFill="1" applyBorder="1" applyAlignment="1" applyProtection="1">
      <alignment horizontal="right" shrinkToFit="1"/>
    </xf>
    <xf numFmtId="179" fontId="12" fillId="0" borderId="23" xfId="1" applyNumberFormat="1" applyFont="1" applyFill="1" applyBorder="1" applyAlignment="1" applyProtection="1">
      <alignment horizontal="right" shrinkToFit="1"/>
    </xf>
    <xf numFmtId="179" fontId="20" fillId="0" borderId="22" xfId="0" applyNumberFormat="1" applyFont="1" applyFill="1" applyBorder="1" applyAlignment="1">
      <alignment horizontal="right" shrinkToFit="1"/>
    </xf>
    <xf numFmtId="179" fontId="20" fillId="0" borderId="22" xfId="0" applyNumberFormat="1" applyFont="1" applyBorder="1" applyAlignment="1">
      <alignment horizontal="right" shrinkToFit="1"/>
    </xf>
    <xf numFmtId="178" fontId="12" fillId="0" borderId="18" xfId="3" applyNumberFormat="1" applyFont="1" applyFill="1" applyBorder="1" applyAlignment="1" applyProtection="1">
      <alignment horizontal="right" shrinkToFit="1"/>
    </xf>
    <xf numFmtId="179" fontId="12" fillId="0" borderId="18" xfId="3" applyNumberFormat="1" applyFont="1" applyFill="1" applyBorder="1" applyAlignment="1" applyProtection="1">
      <alignment horizontal="right" shrinkToFit="1"/>
    </xf>
    <xf numFmtId="178" fontId="7" fillId="0" borderId="24" xfId="1" applyNumberFormat="1" applyFont="1" applyFill="1" applyBorder="1" applyProtection="1"/>
    <xf numFmtId="178" fontId="12" fillId="0" borderId="24" xfId="1" applyNumberFormat="1" applyFont="1" applyFill="1" applyBorder="1" applyAlignment="1" applyProtection="1">
      <alignment horizontal="right" shrinkToFit="1"/>
      <protection locked="0"/>
    </xf>
    <xf numFmtId="178" fontId="12" fillId="0" borderId="24" xfId="1" applyNumberFormat="1" applyFont="1" applyFill="1" applyBorder="1" applyAlignment="1" applyProtection="1">
      <alignment horizontal="right" shrinkToFit="1"/>
    </xf>
    <xf numFmtId="176" fontId="19" fillId="0" borderId="24" xfId="1" applyNumberFormat="1" applyFont="1" applyFill="1" applyBorder="1" applyAlignment="1" applyProtection="1">
      <alignment horizontal="right" shrinkToFit="1"/>
      <protection locked="0"/>
    </xf>
    <xf numFmtId="180" fontId="19" fillId="0" borderId="24" xfId="1" applyNumberFormat="1" applyFont="1" applyFill="1" applyBorder="1" applyAlignment="1" applyProtection="1">
      <alignment horizontal="right" shrinkToFit="1"/>
      <protection locked="0"/>
    </xf>
    <xf numFmtId="179" fontId="19" fillId="0" borderId="24" xfId="1" applyNumberFormat="1" applyFont="1" applyFill="1" applyBorder="1" applyAlignment="1" applyProtection="1">
      <alignment horizontal="right" shrinkToFit="1"/>
      <protection locked="0"/>
    </xf>
    <xf numFmtId="179" fontId="20" fillId="0" borderId="24" xfId="0" applyNumberFormat="1" applyFont="1" applyFill="1" applyBorder="1" applyAlignment="1">
      <alignment horizontal="right" shrinkToFit="1"/>
    </xf>
    <xf numFmtId="178" fontId="7" fillId="0" borderId="25" xfId="1" applyNumberFormat="1" applyFont="1" applyFill="1" applyBorder="1" applyProtection="1"/>
    <xf numFmtId="178" fontId="12" fillId="0" borderId="25" xfId="1" applyNumberFormat="1" applyFont="1" applyFill="1" applyBorder="1" applyAlignment="1" applyProtection="1">
      <alignment horizontal="right" shrinkToFit="1"/>
      <protection locked="0"/>
    </xf>
    <xf numFmtId="178" fontId="12" fillId="0" borderId="25" xfId="1" applyNumberFormat="1" applyFont="1" applyFill="1" applyBorder="1" applyAlignment="1" applyProtection="1">
      <alignment horizontal="right" shrinkToFit="1"/>
    </xf>
    <xf numFmtId="176" fontId="19" fillId="0" borderId="25" xfId="1" applyNumberFormat="1" applyFont="1" applyFill="1" applyBorder="1" applyAlignment="1" applyProtection="1">
      <alignment horizontal="right" shrinkToFit="1"/>
      <protection locked="0"/>
    </xf>
    <xf numFmtId="180" fontId="19" fillId="0" borderId="25" xfId="1" applyNumberFormat="1" applyFont="1" applyFill="1" applyBorder="1" applyAlignment="1" applyProtection="1">
      <alignment horizontal="right" shrinkToFit="1"/>
      <protection locked="0"/>
    </xf>
    <xf numFmtId="179" fontId="19" fillId="0" borderId="25" xfId="1" applyNumberFormat="1" applyFont="1" applyFill="1" applyBorder="1" applyAlignment="1" applyProtection="1">
      <alignment horizontal="right" shrinkToFit="1"/>
      <protection locked="0"/>
    </xf>
    <xf numFmtId="178" fontId="7" fillId="0" borderId="26" xfId="1" applyNumberFormat="1" applyFont="1" applyFill="1" applyBorder="1" applyProtection="1"/>
    <xf numFmtId="179" fontId="20" fillId="0" borderId="25" xfId="0" applyNumberFormat="1" applyFont="1" applyFill="1" applyBorder="1" applyAlignment="1">
      <alignment horizontal="right" shrinkToFit="1"/>
    </xf>
    <xf numFmtId="178" fontId="12" fillId="0" borderId="27" xfId="1" applyNumberFormat="1" applyFont="1" applyFill="1" applyBorder="1" applyAlignment="1" applyProtection="1">
      <alignment horizontal="right" shrinkToFit="1"/>
    </xf>
    <xf numFmtId="179" fontId="12" fillId="0" borderId="27" xfId="1" applyNumberFormat="1" applyFont="1" applyFill="1" applyBorder="1" applyAlignment="1" applyProtection="1">
      <alignment horizontal="right" shrinkToFit="1"/>
    </xf>
    <xf numFmtId="179" fontId="20" fillId="0" borderId="24" xfId="0" applyNumberFormat="1" applyFont="1" applyBorder="1" applyAlignment="1">
      <alignment horizontal="right" shrinkToFit="1"/>
    </xf>
    <xf numFmtId="178" fontId="12" fillId="0" borderId="27" xfId="3" applyNumberFormat="1" applyFont="1" applyFill="1" applyBorder="1" applyAlignment="1" applyProtection="1">
      <alignment horizontal="right" shrinkToFit="1"/>
    </xf>
    <xf numFmtId="179" fontId="12" fillId="0" borderId="27" xfId="3" applyNumberFormat="1" applyFont="1" applyFill="1" applyBorder="1" applyAlignment="1" applyProtection="1">
      <alignment horizontal="right" shrinkToFit="1"/>
    </xf>
  </cellXfs>
  <cellStyles count="19">
    <cellStyle name="パーセント 2" xfId="2"/>
    <cellStyle name="桁区切り" xfId="1" builtinId="6"/>
    <cellStyle name="桁区切り 2" xfId="3"/>
    <cellStyle name="桁区切り 2 2" xfId="4"/>
    <cellStyle name="桁区切り 3" xfId="5"/>
    <cellStyle name="桁区切り 3 2" xfId="6"/>
    <cellStyle name="桁区切り 3 3" xfId="7"/>
    <cellStyle name="桁区切り 4" xfId="8"/>
    <cellStyle name="標準" xfId="0" builtinId="0"/>
    <cellStyle name="標準 2" xfId="9"/>
    <cellStyle name="標準 2 2" xfId="10"/>
    <cellStyle name="標準 3" xfId="11"/>
    <cellStyle name="標準 4" xfId="12"/>
    <cellStyle name="標準 5" xfId="13"/>
    <cellStyle name="標準 5 2" xfId="14"/>
    <cellStyle name="標準 6" xfId="15"/>
    <cellStyle name="標準 7" xfId="16"/>
    <cellStyle name="標準 8" xfId="17"/>
    <cellStyle name="標準 9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78"/>
  <sheetViews>
    <sheetView tabSelected="1" view="pageBreakPreview" zoomScale="80" zoomScaleNormal="75" zoomScaleSheetLayoutView="80" workbookViewId="0"/>
  </sheetViews>
  <sheetFormatPr defaultColWidth="11.625" defaultRowHeight="30" customHeight="1"/>
  <cols>
    <col min="1" max="1" width="10.625" style="69" customWidth="1"/>
    <col min="2" max="2" width="11.75" style="69" customWidth="1"/>
    <col min="3" max="4" width="12.625" style="70" customWidth="1"/>
    <col min="5" max="5" width="9.125" style="70" customWidth="1"/>
    <col min="6" max="6" width="11.5" style="70" customWidth="1"/>
    <col min="7" max="8" width="8.5" style="70" customWidth="1"/>
    <col min="9" max="9" width="7.125" style="70" customWidth="1"/>
    <col min="10" max="10" width="7.125" style="71" customWidth="1"/>
    <col min="11" max="11" width="7.875" style="70" customWidth="1"/>
    <col min="12" max="12" width="7.5" style="70" customWidth="1"/>
    <col min="13" max="13" width="7.125" style="70" customWidth="1"/>
    <col min="14" max="15" width="10" style="70" customWidth="1"/>
    <col min="16" max="16" width="10" style="72" customWidth="1"/>
    <col min="17" max="17" width="10" style="70" customWidth="1"/>
    <col min="18" max="18" width="10" style="71" customWidth="1"/>
    <col min="19" max="19" width="10" style="70" customWidth="1"/>
    <col min="20" max="20" width="8.5" style="70" customWidth="1"/>
    <col min="21" max="33" width="7.125" style="70" customWidth="1"/>
    <col min="34" max="34" width="9.375" style="70" customWidth="1"/>
    <col min="35" max="40" width="7.125" style="70" customWidth="1"/>
    <col min="41" max="42" width="9" style="70" customWidth="1"/>
    <col min="43" max="44" width="10.5" style="70" customWidth="1"/>
    <col min="45" max="16384" width="11.625" style="70"/>
  </cols>
  <sheetData>
    <row r="1" spans="1:45" s="3" customFormat="1" ht="30" customHeight="1">
      <c r="A1" s="1"/>
      <c r="B1" s="1"/>
      <c r="C1" s="2" t="s">
        <v>0</v>
      </c>
      <c r="E1" s="2"/>
      <c r="J1" s="4"/>
      <c r="P1" s="5"/>
      <c r="R1" s="4"/>
      <c r="T1" s="2" t="s">
        <v>1</v>
      </c>
      <c r="U1" s="1"/>
      <c r="X1" s="2"/>
      <c r="AC1" s="4"/>
      <c r="AI1" s="4"/>
      <c r="AK1" s="4"/>
    </row>
    <row r="2" spans="1:45" s="8" customFormat="1" ht="30" customHeight="1">
      <c r="A2" s="134" t="s">
        <v>146</v>
      </c>
      <c r="B2" s="133"/>
      <c r="J2" s="9"/>
      <c r="P2" s="149" t="s">
        <v>2</v>
      </c>
      <c r="Q2" s="150"/>
      <c r="R2" s="150"/>
      <c r="S2" s="150"/>
      <c r="T2" s="6"/>
      <c r="U2" s="7"/>
      <c r="AC2" s="9"/>
      <c r="AI2" s="149"/>
      <c r="AJ2" s="150"/>
      <c r="AK2" s="150"/>
      <c r="AL2" s="150"/>
      <c r="AO2" s="149" t="s">
        <v>3</v>
      </c>
      <c r="AP2" s="149"/>
      <c r="AQ2" s="149"/>
      <c r="AR2" s="149"/>
    </row>
    <row r="3" spans="1:45" s="10" customFormat="1" ht="30" customHeight="1">
      <c r="A3" s="172" t="s">
        <v>4</v>
      </c>
      <c r="B3" s="174"/>
      <c r="C3" s="160" t="s">
        <v>5</v>
      </c>
      <c r="D3" s="160" t="s">
        <v>6</v>
      </c>
      <c r="E3" s="190" t="s">
        <v>7</v>
      </c>
      <c r="F3" s="151" t="s">
        <v>8</v>
      </c>
      <c r="G3" s="152"/>
      <c r="H3" s="152"/>
      <c r="I3" s="152"/>
      <c r="J3" s="152"/>
      <c r="K3" s="152"/>
      <c r="L3" s="152"/>
      <c r="M3" s="152"/>
      <c r="N3" s="151" t="s">
        <v>9</v>
      </c>
      <c r="O3" s="152"/>
      <c r="P3" s="152"/>
      <c r="Q3" s="152"/>
      <c r="R3" s="152"/>
      <c r="S3" s="153"/>
      <c r="T3" s="151" t="s">
        <v>10</v>
      </c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3"/>
      <c r="AI3" s="160" t="s">
        <v>11</v>
      </c>
      <c r="AJ3" s="160" t="s">
        <v>12</v>
      </c>
      <c r="AK3" s="180" t="s">
        <v>13</v>
      </c>
      <c r="AL3" s="173"/>
      <c r="AM3" s="173"/>
      <c r="AN3" s="174"/>
      <c r="AO3" s="181" t="s">
        <v>14</v>
      </c>
      <c r="AP3" s="181" t="s">
        <v>15</v>
      </c>
      <c r="AQ3" s="138" t="s">
        <v>16</v>
      </c>
      <c r="AR3" s="139"/>
    </row>
    <row r="4" spans="1:45" s="8" customFormat="1" ht="30" customHeight="1">
      <c r="A4" s="186"/>
      <c r="B4" s="187"/>
      <c r="C4" s="188"/>
      <c r="D4" s="188"/>
      <c r="E4" s="191"/>
      <c r="F4" s="181" t="s">
        <v>17</v>
      </c>
      <c r="G4" s="180" t="s">
        <v>18</v>
      </c>
      <c r="H4" s="173"/>
      <c r="I4" s="174"/>
      <c r="J4" s="169" t="s">
        <v>19</v>
      </c>
      <c r="K4" s="180" t="s">
        <v>20</v>
      </c>
      <c r="L4" s="173"/>
      <c r="M4" s="174"/>
      <c r="N4" s="160" t="s">
        <v>21</v>
      </c>
      <c r="O4" s="160" t="s">
        <v>22</v>
      </c>
      <c r="P4" s="163" t="s">
        <v>23</v>
      </c>
      <c r="Q4" s="166" t="s">
        <v>24</v>
      </c>
      <c r="R4" s="169" t="s">
        <v>19</v>
      </c>
      <c r="S4" s="160" t="s">
        <v>25</v>
      </c>
      <c r="T4" s="160" t="s">
        <v>17</v>
      </c>
      <c r="U4" s="172" t="s">
        <v>26</v>
      </c>
      <c r="V4" s="173"/>
      <c r="W4" s="173"/>
      <c r="X4" s="173"/>
      <c r="Y4" s="173"/>
      <c r="Z4" s="173"/>
      <c r="AA4" s="173"/>
      <c r="AB4" s="174"/>
      <c r="AC4" s="154" t="s">
        <v>27</v>
      </c>
      <c r="AD4" s="155"/>
      <c r="AE4" s="156"/>
      <c r="AF4" s="160" t="s">
        <v>28</v>
      </c>
      <c r="AG4" s="160" t="s">
        <v>29</v>
      </c>
      <c r="AH4" s="160" t="s">
        <v>30</v>
      </c>
      <c r="AI4" s="161"/>
      <c r="AJ4" s="161"/>
      <c r="AK4" s="175"/>
      <c r="AL4" s="176"/>
      <c r="AM4" s="176"/>
      <c r="AN4" s="177"/>
      <c r="AO4" s="182"/>
      <c r="AP4" s="182"/>
      <c r="AQ4" s="140"/>
      <c r="AR4" s="141"/>
    </row>
    <row r="5" spans="1:45" s="8" customFormat="1" ht="30" customHeight="1">
      <c r="A5" s="186"/>
      <c r="B5" s="187"/>
      <c r="C5" s="188"/>
      <c r="D5" s="188"/>
      <c r="E5" s="191"/>
      <c r="F5" s="161"/>
      <c r="G5" s="186"/>
      <c r="H5" s="201"/>
      <c r="I5" s="187"/>
      <c r="J5" s="170"/>
      <c r="K5" s="186"/>
      <c r="L5" s="201"/>
      <c r="M5" s="187"/>
      <c r="N5" s="161"/>
      <c r="O5" s="161"/>
      <c r="P5" s="164"/>
      <c r="Q5" s="167"/>
      <c r="R5" s="170"/>
      <c r="S5" s="161"/>
      <c r="T5" s="161"/>
      <c r="U5" s="175"/>
      <c r="V5" s="176"/>
      <c r="W5" s="176"/>
      <c r="X5" s="176"/>
      <c r="Y5" s="176"/>
      <c r="Z5" s="176"/>
      <c r="AA5" s="176"/>
      <c r="AB5" s="177"/>
      <c r="AC5" s="157"/>
      <c r="AD5" s="158"/>
      <c r="AE5" s="159"/>
      <c r="AF5" s="161"/>
      <c r="AG5" s="161"/>
      <c r="AH5" s="161"/>
      <c r="AI5" s="161"/>
      <c r="AJ5" s="161"/>
      <c r="AK5" s="145" t="s">
        <v>31</v>
      </c>
      <c r="AL5" s="145" t="s">
        <v>32</v>
      </c>
      <c r="AM5" s="142" t="s">
        <v>33</v>
      </c>
      <c r="AN5" s="145" t="s">
        <v>34</v>
      </c>
      <c r="AO5" s="182"/>
      <c r="AP5" s="182"/>
      <c r="AQ5" s="146" t="s">
        <v>31</v>
      </c>
      <c r="AR5" s="146" t="s">
        <v>35</v>
      </c>
      <c r="AS5" s="11"/>
    </row>
    <row r="6" spans="1:45" s="8" customFormat="1" ht="30" customHeight="1">
      <c r="A6" s="186"/>
      <c r="B6" s="187"/>
      <c r="C6" s="188"/>
      <c r="D6" s="188"/>
      <c r="E6" s="191"/>
      <c r="F6" s="161"/>
      <c r="G6" s="186"/>
      <c r="H6" s="201"/>
      <c r="I6" s="187"/>
      <c r="J6" s="170"/>
      <c r="K6" s="186"/>
      <c r="L6" s="201"/>
      <c r="M6" s="187"/>
      <c r="N6" s="161"/>
      <c r="O6" s="161"/>
      <c r="P6" s="164"/>
      <c r="Q6" s="167"/>
      <c r="R6" s="170"/>
      <c r="S6" s="161"/>
      <c r="T6" s="161"/>
      <c r="U6" s="151" t="s">
        <v>36</v>
      </c>
      <c r="V6" s="152"/>
      <c r="W6" s="152"/>
      <c r="X6" s="152"/>
      <c r="Y6" s="153"/>
      <c r="Z6" s="172" t="s">
        <v>34</v>
      </c>
      <c r="AA6" s="178"/>
      <c r="AB6" s="179"/>
      <c r="AC6" s="157"/>
      <c r="AD6" s="158"/>
      <c r="AE6" s="159"/>
      <c r="AF6" s="161"/>
      <c r="AG6" s="161"/>
      <c r="AH6" s="161"/>
      <c r="AI6" s="161"/>
      <c r="AJ6" s="161"/>
      <c r="AK6" s="143"/>
      <c r="AL6" s="143"/>
      <c r="AM6" s="143"/>
      <c r="AN6" s="143"/>
      <c r="AO6" s="182"/>
      <c r="AP6" s="182"/>
      <c r="AQ6" s="147"/>
      <c r="AR6" s="147"/>
    </row>
    <row r="7" spans="1:45" s="8" customFormat="1" ht="30" customHeight="1">
      <c r="A7" s="186"/>
      <c r="B7" s="187"/>
      <c r="C7" s="188"/>
      <c r="D7" s="188"/>
      <c r="E7" s="191"/>
      <c r="F7" s="161"/>
      <c r="G7" s="184"/>
      <c r="H7" s="142" t="s">
        <v>37</v>
      </c>
      <c r="I7" s="142" t="s">
        <v>38</v>
      </c>
      <c r="J7" s="170"/>
      <c r="K7" s="184"/>
      <c r="L7" s="142" t="s">
        <v>37</v>
      </c>
      <c r="M7" s="142" t="s">
        <v>38</v>
      </c>
      <c r="N7" s="161"/>
      <c r="O7" s="161"/>
      <c r="P7" s="164"/>
      <c r="Q7" s="167"/>
      <c r="R7" s="170"/>
      <c r="S7" s="161"/>
      <c r="T7" s="161"/>
      <c r="U7" s="142" t="s">
        <v>39</v>
      </c>
      <c r="V7" s="142" t="s">
        <v>40</v>
      </c>
      <c r="W7" s="142" t="s">
        <v>41</v>
      </c>
      <c r="X7" s="142" t="s">
        <v>42</v>
      </c>
      <c r="Y7" s="142" t="s">
        <v>43</v>
      </c>
      <c r="Z7" s="186"/>
      <c r="AA7" s="142" t="s">
        <v>37</v>
      </c>
      <c r="AB7" s="142" t="s">
        <v>38</v>
      </c>
      <c r="AC7" s="184"/>
      <c r="AD7" s="142" t="s">
        <v>37</v>
      </c>
      <c r="AE7" s="142" t="s">
        <v>38</v>
      </c>
      <c r="AF7" s="161"/>
      <c r="AG7" s="161"/>
      <c r="AH7" s="161"/>
      <c r="AI7" s="161"/>
      <c r="AJ7" s="161"/>
      <c r="AK7" s="143"/>
      <c r="AL7" s="143"/>
      <c r="AM7" s="143"/>
      <c r="AN7" s="143"/>
      <c r="AO7" s="182"/>
      <c r="AP7" s="182"/>
      <c r="AQ7" s="147"/>
      <c r="AR7" s="147"/>
    </row>
    <row r="8" spans="1:45" s="8" customFormat="1" ht="30" customHeight="1">
      <c r="A8" s="186"/>
      <c r="B8" s="187"/>
      <c r="C8" s="189"/>
      <c r="D8" s="189"/>
      <c r="E8" s="192"/>
      <c r="F8" s="162"/>
      <c r="G8" s="185"/>
      <c r="H8" s="144"/>
      <c r="I8" s="144"/>
      <c r="J8" s="171"/>
      <c r="K8" s="185"/>
      <c r="L8" s="144"/>
      <c r="M8" s="144"/>
      <c r="N8" s="162"/>
      <c r="O8" s="162"/>
      <c r="P8" s="165"/>
      <c r="Q8" s="168"/>
      <c r="R8" s="171"/>
      <c r="S8" s="162"/>
      <c r="T8" s="162"/>
      <c r="U8" s="144"/>
      <c r="V8" s="144"/>
      <c r="W8" s="144"/>
      <c r="X8" s="144"/>
      <c r="Y8" s="144"/>
      <c r="Z8" s="175"/>
      <c r="AA8" s="144"/>
      <c r="AB8" s="144"/>
      <c r="AC8" s="185"/>
      <c r="AD8" s="144"/>
      <c r="AE8" s="144"/>
      <c r="AF8" s="162"/>
      <c r="AG8" s="162"/>
      <c r="AH8" s="162"/>
      <c r="AI8" s="162"/>
      <c r="AJ8" s="162"/>
      <c r="AK8" s="144"/>
      <c r="AL8" s="144"/>
      <c r="AM8" s="144"/>
      <c r="AN8" s="144"/>
      <c r="AO8" s="183"/>
      <c r="AP8" s="183"/>
      <c r="AQ8" s="148"/>
      <c r="AR8" s="148"/>
    </row>
    <row r="9" spans="1:45" s="21" customFormat="1" ht="30" customHeight="1">
      <c r="A9" s="199"/>
      <c r="B9" s="200"/>
      <c r="C9" s="12"/>
      <c r="D9" s="13"/>
      <c r="E9" s="14"/>
      <c r="F9" s="13"/>
      <c r="G9" s="13"/>
      <c r="H9" s="13"/>
      <c r="I9" s="13"/>
      <c r="J9" s="15"/>
      <c r="K9" s="13"/>
      <c r="L9" s="13"/>
      <c r="M9" s="13"/>
      <c r="N9" s="13"/>
      <c r="O9" s="13"/>
      <c r="P9" s="14"/>
      <c r="Q9" s="16"/>
      <c r="R9" s="15"/>
      <c r="S9" s="17"/>
      <c r="T9" s="12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8"/>
      <c r="AP9" s="18"/>
      <c r="AQ9" s="19"/>
      <c r="AR9" s="20"/>
    </row>
    <row r="10" spans="1:45" s="21" customFormat="1" ht="30" customHeight="1">
      <c r="A10" s="193" t="s">
        <v>44</v>
      </c>
      <c r="B10" s="194"/>
      <c r="C10" s="22">
        <v>1232680</v>
      </c>
      <c r="D10" s="23">
        <v>224008</v>
      </c>
      <c r="E10" s="24">
        <f>D10/C10*100</f>
        <v>18.17243729110556</v>
      </c>
      <c r="F10" s="25">
        <v>217006</v>
      </c>
      <c r="G10" s="25">
        <v>6975</v>
      </c>
      <c r="H10" s="25">
        <v>4540</v>
      </c>
      <c r="I10" s="25">
        <v>117</v>
      </c>
      <c r="J10" s="26">
        <f>G10/(F10+G10)*100</f>
        <v>3.1141034284158033</v>
      </c>
      <c r="K10" s="25">
        <v>6461</v>
      </c>
      <c r="L10" s="25">
        <v>4269</v>
      </c>
      <c r="M10" s="25">
        <v>109</v>
      </c>
      <c r="N10" s="25">
        <v>32937</v>
      </c>
      <c r="O10" s="25">
        <v>7221</v>
      </c>
      <c r="P10" s="24">
        <f>O10/N10*100</f>
        <v>21.923672465616175</v>
      </c>
      <c r="Q10" s="25">
        <v>13</v>
      </c>
      <c r="R10" s="135">
        <f>Q10/O10*100</f>
        <v>0.18003046669436365</v>
      </c>
      <c r="S10" s="27">
        <v>11</v>
      </c>
      <c r="T10" s="28">
        <v>2596</v>
      </c>
      <c r="U10" s="25">
        <v>0</v>
      </c>
      <c r="V10" s="25">
        <v>77</v>
      </c>
      <c r="W10" s="25">
        <v>9</v>
      </c>
      <c r="X10" s="25">
        <v>21</v>
      </c>
      <c r="Y10" s="25">
        <v>23</v>
      </c>
      <c r="Z10" s="25">
        <v>133</v>
      </c>
      <c r="AA10" s="25">
        <v>87</v>
      </c>
      <c r="AB10" s="25">
        <v>30</v>
      </c>
      <c r="AC10" s="25">
        <v>301</v>
      </c>
      <c r="AD10" s="25">
        <v>207</v>
      </c>
      <c r="AE10" s="25">
        <v>19</v>
      </c>
      <c r="AF10" s="25">
        <v>32</v>
      </c>
      <c r="AG10" s="25">
        <v>6</v>
      </c>
      <c r="AH10" s="25">
        <v>3358</v>
      </c>
      <c r="AI10" s="25">
        <v>514</v>
      </c>
      <c r="AJ10" s="25">
        <v>65</v>
      </c>
      <c r="AK10" s="25">
        <v>125</v>
      </c>
      <c r="AL10" s="25">
        <v>1</v>
      </c>
      <c r="AM10" s="25">
        <v>2</v>
      </c>
      <c r="AN10" s="25">
        <v>128</v>
      </c>
      <c r="AO10" s="29">
        <f>Z10/D10*100000</f>
        <v>59.372879540016434</v>
      </c>
      <c r="AP10" s="29">
        <f>AG10/D10*100000</f>
        <v>2.6784757687225458</v>
      </c>
      <c r="AQ10" s="30">
        <f>K10/G10%</f>
        <v>92.630824372759861</v>
      </c>
      <c r="AR10" s="31">
        <f>S10/Q10%</f>
        <v>84.615384615384613</v>
      </c>
    </row>
    <row r="11" spans="1:45" s="21" customFormat="1" ht="30" customHeight="1">
      <c r="A11" s="195"/>
      <c r="B11" s="196"/>
      <c r="C11" s="32"/>
      <c r="D11" s="33"/>
      <c r="E11" s="33"/>
      <c r="F11" s="34"/>
      <c r="G11" s="34"/>
      <c r="H11" s="34"/>
      <c r="I11" s="34"/>
      <c r="J11" s="33"/>
      <c r="K11" s="34"/>
      <c r="L11" s="34"/>
      <c r="M11" s="34"/>
      <c r="N11" s="34"/>
      <c r="O11" s="34"/>
      <c r="P11" s="35"/>
      <c r="Q11" s="34"/>
      <c r="R11" s="136"/>
      <c r="S11" s="36"/>
      <c r="T11" s="37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8"/>
      <c r="AP11" s="39"/>
      <c r="AQ11" s="40"/>
      <c r="AR11" s="41"/>
    </row>
    <row r="12" spans="1:45" s="21" customFormat="1" ht="30" customHeight="1">
      <c r="A12" s="195" t="s">
        <v>45</v>
      </c>
      <c r="B12" s="196"/>
      <c r="C12" s="32">
        <v>1186451</v>
      </c>
      <c r="D12" s="33">
        <v>211506</v>
      </c>
      <c r="E12" s="42">
        <f>D12/C12*100</f>
        <v>17.826779192735309</v>
      </c>
      <c r="F12" s="34">
        <v>204908</v>
      </c>
      <c r="G12" s="34">
        <v>6597</v>
      </c>
      <c r="H12" s="34">
        <v>4311</v>
      </c>
      <c r="I12" s="34">
        <v>110</v>
      </c>
      <c r="J12" s="43">
        <f>G12/(F12+G12)*100</f>
        <v>3.1190751991678685</v>
      </c>
      <c r="K12" s="34">
        <v>6108</v>
      </c>
      <c r="L12" s="34">
        <v>4054</v>
      </c>
      <c r="M12" s="34">
        <v>102</v>
      </c>
      <c r="N12" s="34">
        <v>30925</v>
      </c>
      <c r="O12" s="34">
        <v>6812</v>
      </c>
      <c r="P12" s="42">
        <f>O12/N12*100</f>
        <v>22.027485852869848</v>
      </c>
      <c r="Q12" s="44">
        <v>8</v>
      </c>
      <c r="R12" s="137">
        <f>Q12/O12*100</f>
        <v>0.11743981209630064</v>
      </c>
      <c r="S12" s="36">
        <v>8</v>
      </c>
      <c r="T12" s="37">
        <v>2476</v>
      </c>
      <c r="U12" s="34">
        <v>0</v>
      </c>
      <c r="V12" s="34">
        <v>74</v>
      </c>
      <c r="W12" s="34">
        <v>8</v>
      </c>
      <c r="X12" s="34">
        <v>20</v>
      </c>
      <c r="Y12" s="34">
        <v>22</v>
      </c>
      <c r="Z12" s="34">
        <v>127</v>
      </c>
      <c r="AA12" s="34">
        <v>84</v>
      </c>
      <c r="AB12" s="34">
        <v>28</v>
      </c>
      <c r="AC12" s="34">
        <v>287</v>
      </c>
      <c r="AD12" s="34">
        <v>200</v>
      </c>
      <c r="AE12" s="34">
        <v>17</v>
      </c>
      <c r="AF12" s="34">
        <v>31</v>
      </c>
      <c r="AG12" s="34">
        <v>6</v>
      </c>
      <c r="AH12" s="34">
        <v>3144</v>
      </c>
      <c r="AI12" s="34">
        <v>489</v>
      </c>
      <c r="AJ12" s="34">
        <v>63</v>
      </c>
      <c r="AK12" s="34">
        <v>120</v>
      </c>
      <c r="AL12" s="34">
        <v>1</v>
      </c>
      <c r="AM12" s="34">
        <v>1</v>
      </c>
      <c r="AN12" s="34">
        <v>122</v>
      </c>
      <c r="AO12" s="38">
        <f t="shared" ref="AO12:AO41" si="0">Z12/D12*100000</f>
        <v>60.045577903227333</v>
      </c>
      <c r="AP12" s="38">
        <f>AG12/D12*100000</f>
        <v>2.8367989560579843</v>
      </c>
      <c r="AQ12" s="45">
        <f>K12/G12%</f>
        <v>92.587539790814006</v>
      </c>
      <c r="AR12" s="41">
        <f t="shared" ref="AR12:AR40" si="1">S12/Q12%</f>
        <v>100</v>
      </c>
    </row>
    <row r="13" spans="1:45" s="21" customFormat="1" ht="30" customHeight="1">
      <c r="A13" s="195" t="s">
        <v>46</v>
      </c>
      <c r="B13" s="196"/>
      <c r="C13" s="32">
        <v>46229</v>
      </c>
      <c r="D13" s="33">
        <v>12502</v>
      </c>
      <c r="E13" s="42">
        <f>D13/C13*100</f>
        <v>27.043630621471372</v>
      </c>
      <c r="F13" s="34">
        <v>12098</v>
      </c>
      <c r="G13" s="34">
        <v>378</v>
      </c>
      <c r="H13" s="34">
        <v>229</v>
      </c>
      <c r="I13" s="34">
        <v>7</v>
      </c>
      <c r="J13" s="43">
        <f>G13/(F13+G13)*100</f>
        <v>3.0298172491183073</v>
      </c>
      <c r="K13" s="34">
        <v>353</v>
      </c>
      <c r="L13" s="34">
        <v>215</v>
      </c>
      <c r="M13" s="34">
        <v>7</v>
      </c>
      <c r="N13" s="34">
        <v>2012</v>
      </c>
      <c r="O13" s="34">
        <v>409</v>
      </c>
      <c r="P13" s="42">
        <f>O13/N13*100</f>
        <v>20.328031809145127</v>
      </c>
      <c r="Q13" s="44">
        <v>5</v>
      </c>
      <c r="R13" s="137">
        <f>Q13/O13*100</f>
        <v>1.2224938875305624</v>
      </c>
      <c r="S13" s="36">
        <v>3</v>
      </c>
      <c r="T13" s="37">
        <v>120</v>
      </c>
      <c r="U13" s="34">
        <v>0</v>
      </c>
      <c r="V13" s="34">
        <v>3</v>
      </c>
      <c r="W13" s="34">
        <v>1</v>
      </c>
      <c r="X13" s="34">
        <v>1</v>
      </c>
      <c r="Y13" s="34">
        <v>1</v>
      </c>
      <c r="Z13" s="34">
        <v>6</v>
      </c>
      <c r="AA13" s="34">
        <v>3</v>
      </c>
      <c r="AB13" s="34">
        <v>2</v>
      </c>
      <c r="AC13" s="34">
        <v>14</v>
      </c>
      <c r="AD13" s="34">
        <v>7</v>
      </c>
      <c r="AE13" s="34">
        <v>2</v>
      </c>
      <c r="AF13" s="34">
        <v>1</v>
      </c>
      <c r="AG13" s="34">
        <v>0</v>
      </c>
      <c r="AH13" s="34">
        <v>214</v>
      </c>
      <c r="AI13" s="34">
        <v>25</v>
      </c>
      <c r="AJ13" s="34">
        <v>2</v>
      </c>
      <c r="AK13" s="34">
        <v>5</v>
      </c>
      <c r="AL13" s="34">
        <v>0</v>
      </c>
      <c r="AM13" s="34">
        <v>1</v>
      </c>
      <c r="AN13" s="34">
        <v>6</v>
      </c>
      <c r="AO13" s="38">
        <f t="shared" si="0"/>
        <v>47.992321228603423</v>
      </c>
      <c r="AP13" s="38">
        <f>AG13/D13*100000</f>
        <v>0</v>
      </c>
      <c r="AQ13" s="45">
        <f>K13/G13%</f>
        <v>93.386243386243393</v>
      </c>
      <c r="AR13" s="41">
        <f t="shared" si="1"/>
        <v>60</v>
      </c>
    </row>
    <row r="14" spans="1:45" s="21" customFormat="1" ht="30" customHeight="1">
      <c r="A14" s="195"/>
      <c r="B14" s="196"/>
      <c r="C14" s="32"/>
      <c r="D14" s="33"/>
      <c r="E14" s="33"/>
      <c r="F14" s="34"/>
      <c r="G14" s="34"/>
      <c r="H14" s="34"/>
      <c r="I14" s="34"/>
      <c r="J14" s="33"/>
      <c r="K14" s="34"/>
      <c r="L14" s="34"/>
      <c r="M14" s="34"/>
      <c r="N14" s="34"/>
      <c r="O14" s="34"/>
      <c r="P14" s="35"/>
      <c r="Q14" s="34"/>
      <c r="R14" s="136"/>
      <c r="S14" s="36"/>
      <c r="T14" s="37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8"/>
      <c r="AP14" s="39"/>
      <c r="AQ14" s="40"/>
      <c r="AR14" s="41"/>
    </row>
    <row r="15" spans="1:45" s="21" customFormat="1" ht="30" customHeight="1">
      <c r="A15" s="197" t="s">
        <v>47</v>
      </c>
      <c r="B15" s="198"/>
      <c r="C15" s="22">
        <v>44900</v>
      </c>
      <c r="D15" s="23">
        <v>14172</v>
      </c>
      <c r="E15" s="24">
        <f>D15/C15*100</f>
        <v>31.56347438752784</v>
      </c>
      <c r="F15" s="25">
        <v>13586</v>
      </c>
      <c r="G15" s="25">
        <v>586</v>
      </c>
      <c r="H15" s="25">
        <v>178</v>
      </c>
      <c r="I15" s="25">
        <v>9</v>
      </c>
      <c r="J15" s="26">
        <f>G15/(F15+G15)*100</f>
        <v>4.1349139147615022</v>
      </c>
      <c r="K15" s="25">
        <v>556</v>
      </c>
      <c r="L15" s="25">
        <v>169</v>
      </c>
      <c r="M15" s="25">
        <v>9</v>
      </c>
      <c r="N15" s="25">
        <v>2121</v>
      </c>
      <c r="O15" s="25">
        <v>401</v>
      </c>
      <c r="P15" s="24">
        <f>O15/N15*100</f>
        <v>18.906176331918907</v>
      </c>
      <c r="Q15" s="25">
        <v>2</v>
      </c>
      <c r="R15" s="135">
        <f>Q15/O15*100</f>
        <v>0.49875311720698251</v>
      </c>
      <c r="S15" s="27">
        <v>0</v>
      </c>
      <c r="T15" s="28">
        <v>208</v>
      </c>
      <c r="U15" s="25">
        <v>0</v>
      </c>
      <c r="V15" s="25">
        <v>3</v>
      </c>
      <c r="W15" s="25">
        <v>1</v>
      </c>
      <c r="X15" s="25">
        <v>0</v>
      </c>
      <c r="Y15" s="25">
        <v>2</v>
      </c>
      <c r="Z15" s="25">
        <v>6</v>
      </c>
      <c r="AA15" s="25">
        <v>3</v>
      </c>
      <c r="AB15" s="25">
        <v>3</v>
      </c>
      <c r="AC15" s="25">
        <v>24</v>
      </c>
      <c r="AD15" s="25">
        <v>8</v>
      </c>
      <c r="AE15" s="25">
        <v>1</v>
      </c>
      <c r="AF15" s="25">
        <v>2</v>
      </c>
      <c r="AG15" s="25">
        <v>0</v>
      </c>
      <c r="AH15" s="25">
        <v>317</v>
      </c>
      <c r="AI15" s="25">
        <v>30</v>
      </c>
      <c r="AJ15" s="25">
        <v>0</v>
      </c>
      <c r="AK15" s="25">
        <v>6</v>
      </c>
      <c r="AL15" s="25">
        <v>0</v>
      </c>
      <c r="AM15" s="25">
        <v>0</v>
      </c>
      <c r="AN15" s="25">
        <v>6</v>
      </c>
      <c r="AO15" s="29">
        <f t="shared" si="0"/>
        <v>42.337002540220148</v>
      </c>
      <c r="AP15" s="29">
        <f>AG15/D15*100000</f>
        <v>0</v>
      </c>
      <c r="AQ15" s="30">
        <f>K15/G15%</f>
        <v>94.88054607508532</v>
      </c>
      <c r="AR15" s="31">
        <f t="shared" si="1"/>
        <v>0</v>
      </c>
    </row>
    <row r="16" spans="1:45" s="21" customFormat="1" ht="30" customHeight="1">
      <c r="A16" s="195" t="s">
        <v>48</v>
      </c>
      <c r="B16" s="196"/>
      <c r="C16" s="32">
        <v>43064</v>
      </c>
      <c r="D16" s="33">
        <v>12926</v>
      </c>
      <c r="E16" s="42">
        <f>D16/C16*100</f>
        <v>30.015790451421143</v>
      </c>
      <c r="F16" s="34">
        <v>12381</v>
      </c>
      <c r="G16" s="34">
        <v>545</v>
      </c>
      <c r="H16" s="34">
        <v>168</v>
      </c>
      <c r="I16" s="34">
        <v>9</v>
      </c>
      <c r="J16" s="43">
        <f>G16/(F16+G16)*100</f>
        <v>4.2163082159987626</v>
      </c>
      <c r="K16" s="34">
        <v>516</v>
      </c>
      <c r="L16" s="34">
        <v>160</v>
      </c>
      <c r="M16" s="34">
        <v>9</v>
      </c>
      <c r="N16" s="34">
        <v>1990</v>
      </c>
      <c r="O16" s="34">
        <v>358</v>
      </c>
      <c r="P16" s="42">
        <f>O16/N16*100</f>
        <v>17.989949748743719</v>
      </c>
      <c r="Q16" s="44">
        <v>0</v>
      </c>
      <c r="R16" s="137">
        <f>Q16/O16*100</f>
        <v>0</v>
      </c>
      <c r="S16" s="36">
        <v>0</v>
      </c>
      <c r="T16" s="37">
        <v>196</v>
      </c>
      <c r="U16" s="34">
        <v>0</v>
      </c>
      <c r="V16" s="34">
        <v>3</v>
      </c>
      <c r="W16" s="34">
        <v>1</v>
      </c>
      <c r="X16" s="34">
        <v>0</v>
      </c>
      <c r="Y16" s="34">
        <v>2</v>
      </c>
      <c r="Z16" s="34">
        <v>6</v>
      </c>
      <c r="AA16" s="34">
        <v>3</v>
      </c>
      <c r="AB16" s="34">
        <v>3</v>
      </c>
      <c r="AC16" s="34">
        <v>22</v>
      </c>
      <c r="AD16" s="34">
        <v>8</v>
      </c>
      <c r="AE16" s="34">
        <v>1</v>
      </c>
      <c r="AF16" s="34">
        <v>2</v>
      </c>
      <c r="AG16" s="34">
        <v>0</v>
      </c>
      <c r="AH16" s="34">
        <v>291</v>
      </c>
      <c r="AI16" s="34">
        <v>29</v>
      </c>
      <c r="AJ16" s="34">
        <v>0</v>
      </c>
      <c r="AK16" s="34">
        <v>6</v>
      </c>
      <c r="AL16" s="34">
        <v>0</v>
      </c>
      <c r="AM16" s="34">
        <v>0</v>
      </c>
      <c r="AN16" s="34">
        <v>6</v>
      </c>
      <c r="AO16" s="38">
        <f t="shared" si="0"/>
        <v>46.41807210273867</v>
      </c>
      <c r="AP16" s="38">
        <f>AG16/D16*100000</f>
        <v>0</v>
      </c>
      <c r="AQ16" s="45">
        <f>K16/G16%</f>
        <v>94.678899082568805</v>
      </c>
      <c r="AR16" s="41" t="s">
        <v>49</v>
      </c>
    </row>
    <row r="17" spans="1:44" s="21" customFormat="1" ht="30" customHeight="1">
      <c r="A17" s="195" t="s">
        <v>50</v>
      </c>
      <c r="B17" s="196"/>
      <c r="C17" s="32">
        <v>1567</v>
      </c>
      <c r="D17" s="33">
        <v>1081</v>
      </c>
      <c r="E17" s="42">
        <f>D17/C17*100</f>
        <v>68.985322271857058</v>
      </c>
      <c r="F17" s="34">
        <v>1042</v>
      </c>
      <c r="G17" s="34">
        <v>39</v>
      </c>
      <c r="H17" s="34">
        <v>8</v>
      </c>
      <c r="I17" s="34">
        <v>0</v>
      </c>
      <c r="J17" s="43">
        <f>G17/(F17+G17)*100</f>
        <v>3.6077705827937097</v>
      </c>
      <c r="K17" s="34">
        <v>39</v>
      </c>
      <c r="L17" s="34">
        <v>8</v>
      </c>
      <c r="M17" s="34">
        <v>0</v>
      </c>
      <c r="N17" s="34">
        <v>109</v>
      </c>
      <c r="O17" s="34">
        <v>26</v>
      </c>
      <c r="P17" s="42">
        <f>O17/N17*100</f>
        <v>23.853211009174313</v>
      </c>
      <c r="Q17" s="44">
        <v>0</v>
      </c>
      <c r="R17" s="137">
        <f>Q17/O17*100</f>
        <v>0</v>
      </c>
      <c r="S17" s="36">
        <v>0</v>
      </c>
      <c r="T17" s="37">
        <v>11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2</v>
      </c>
      <c r="AD17" s="34">
        <v>0</v>
      </c>
      <c r="AE17" s="34">
        <v>0</v>
      </c>
      <c r="AF17" s="34">
        <v>0</v>
      </c>
      <c r="AG17" s="34">
        <v>0</v>
      </c>
      <c r="AH17" s="34">
        <v>26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  <c r="AO17" s="38">
        <f t="shared" si="0"/>
        <v>0</v>
      </c>
      <c r="AP17" s="38">
        <f>AG17/D17*100000</f>
        <v>0</v>
      </c>
      <c r="AQ17" s="45">
        <f>K17/G17%</f>
        <v>100</v>
      </c>
      <c r="AR17" s="41" t="s">
        <v>49</v>
      </c>
    </row>
    <row r="18" spans="1:44" s="21" customFormat="1" ht="30" customHeight="1">
      <c r="A18" s="195" t="s">
        <v>51</v>
      </c>
      <c r="B18" s="196"/>
      <c r="C18" s="32">
        <v>269</v>
      </c>
      <c r="D18" s="33">
        <v>165</v>
      </c>
      <c r="E18" s="42">
        <f>D18/C18*100</f>
        <v>61.338289962825279</v>
      </c>
      <c r="F18" s="34">
        <v>163</v>
      </c>
      <c r="G18" s="34">
        <v>2</v>
      </c>
      <c r="H18" s="34">
        <v>2</v>
      </c>
      <c r="I18" s="34">
        <v>0</v>
      </c>
      <c r="J18" s="43">
        <f>G18/(F18+G18)*100</f>
        <v>1.2121212121212122</v>
      </c>
      <c r="K18" s="34">
        <v>1</v>
      </c>
      <c r="L18" s="34">
        <v>1</v>
      </c>
      <c r="M18" s="34">
        <v>0</v>
      </c>
      <c r="N18" s="34">
        <v>22</v>
      </c>
      <c r="O18" s="34">
        <v>17</v>
      </c>
      <c r="P18" s="42">
        <f>O18/N18*100</f>
        <v>77.272727272727266</v>
      </c>
      <c r="Q18" s="44">
        <v>2</v>
      </c>
      <c r="R18" s="137">
        <f>Q18/O18*100</f>
        <v>11.76470588235294</v>
      </c>
      <c r="S18" s="36">
        <v>0</v>
      </c>
      <c r="T18" s="37">
        <v>1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G18" s="34">
        <v>0</v>
      </c>
      <c r="AH18" s="34">
        <v>0</v>
      </c>
      <c r="AI18" s="34">
        <v>1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8">
        <f t="shared" si="0"/>
        <v>0</v>
      </c>
      <c r="AP18" s="38">
        <f>AG18/D18*100000</f>
        <v>0</v>
      </c>
      <c r="AQ18" s="45">
        <f>K18/G18%</f>
        <v>50</v>
      </c>
      <c r="AR18" s="41">
        <f t="shared" si="1"/>
        <v>0</v>
      </c>
    </row>
    <row r="19" spans="1:44" s="21" customFormat="1" ht="30" customHeight="1">
      <c r="A19" s="195"/>
      <c r="B19" s="196"/>
      <c r="C19" s="32"/>
      <c r="D19" s="33"/>
      <c r="E19" s="33"/>
      <c r="F19" s="34"/>
      <c r="G19" s="34"/>
      <c r="H19" s="34"/>
      <c r="I19" s="34"/>
      <c r="J19" s="33"/>
      <c r="K19" s="34"/>
      <c r="L19" s="34"/>
      <c r="M19" s="34"/>
      <c r="N19" s="34"/>
      <c r="O19" s="34"/>
      <c r="P19" s="35"/>
      <c r="Q19" s="34"/>
      <c r="R19" s="136"/>
      <c r="S19" s="36"/>
      <c r="T19" s="37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8"/>
      <c r="AP19" s="39"/>
      <c r="AQ19" s="45"/>
      <c r="AR19" s="41"/>
    </row>
    <row r="20" spans="1:44" s="21" customFormat="1" ht="30" customHeight="1">
      <c r="A20" s="197" t="s">
        <v>52</v>
      </c>
      <c r="B20" s="198"/>
      <c r="C20" s="22">
        <v>119081</v>
      </c>
      <c r="D20" s="23">
        <v>23758</v>
      </c>
      <c r="E20" s="24">
        <f>D20/C20*100</f>
        <v>19.951125704352499</v>
      </c>
      <c r="F20" s="25">
        <v>23177</v>
      </c>
      <c r="G20" s="25">
        <v>581</v>
      </c>
      <c r="H20" s="25">
        <v>383</v>
      </c>
      <c r="I20" s="25">
        <v>8</v>
      </c>
      <c r="J20" s="26">
        <f>G20/(F20+G20)*100</f>
        <v>2.4454920447849147</v>
      </c>
      <c r="K20" s="25">
        <v>523</v>
      </c>
      <c r="L20" s="25">
        <v>352</v>
      </c>
      <c r="M20" s="25">
        <v>7</v>
      </c>
      <c r="N20" s="25">
        <v>3576</v>
      </c>
      <c r="O20" s="25">
        <v>887</v>
      </c>
      <c r="P20" s="24">
        <f>O20/N20*100</f>
        <v>24.804250559284117</v>
      </c>
      <c r="Q20" s="25">
        <v>3</v>
      </c>
      <c r="R20" s="135">
        <f>Q20/O20*100</f>
        <v>0.33821871476888388</v>
      </c>
      <c r="S20" s="27">
        <v>3</v>
      </c>
      <c r="T20" s="28">
        <v>156</v>
      </c>
      <c r="U20" s="25">
        <v>0</v>
      </c>
      <c r="V20" s="25">
        <v>3</v>
      </c>
      <c r="W20" s="25">
        <v>0</v>
      </c>
      <c r="X20" s="25">
        <v>0</v>
      </c>
      <c r="Y20" s="25">
        <v>0</v>
      </c>
      <c r="Z20" s="25">
        <v>4</v>
      </c>
      <c r="AA20" s="25">
        <v>2</v>
      </c>
      <c r="AB20" s="25">
        <v>0</v>
      </c>
      <c r="AC20" s="25">
        <v>35</v>
      </c>
      <c r="AD20" s="25">
        <v>28</v>
      </c>
      <c r="AE20" s="25">
        <v>4</v>
      </c>
      <c r="AF20" s="25">
        <v>5</v>
      </c>
      <c r="AG20" s="25">
        <v>1</v>
      </c>
      <c r="AH20" s="25">
        <v>315</v>
      </c>
      <c r="AI20" s="25">
        <v>58</v>
      </c>
      <c r="AJ20" s="25">
        <v>10</v>
      </c>
      <c r="AK20" s="25">
        <v>4</v>
      </c>
      <c r="AL20" s="25">
        <v>0</v>
      </c>
      <c r="AM20" s="25">
        <v>0</v>
      </c>
      <c r="AN20" s="25">
        <v>4</v>
      </c>
      <c r="AO20" s="29">
        <f t="shared" si="0"/>
        <v>16.836434043269637</v>
      </c>
      <c r="AP20" s="29">
        <f>AG20/D20*100000</f>
        <v>4.2091085108174093</v>
      </c>
      <c r="AQ20" s="30">
        <f>K20/G20%</f>
        <v>90.017211703958694</v>
      </c>
      <c r="AR20" s="31">
        <f t="shared" si="1"/>
        <v>100</v>
      </c>
    </row>
    <row r="21" spans="1:44" s="21" customFormat="1" ht="30" customHeight="1">
      <c r="A21" s="195" t="s">
        <v>53</v>
      </c>
      <c r="B21" s="196"/>
      <c r="C21" s="32">
        <v>63477</v>
      </c>
      <c r="D21" s="33">
        <v>13493</v>
      </c>
      <c r="E21" s="42">
        <f>D21/C21*100</f>
        <v>21.256518108921341</v>
      </c>
      <c r="F21" s="34">
        <v>13174</v>
      </c>
      <c r="G21" s="34">
        <v>319</v>
      </c>
      <c r="H21" s="34">
        <v>205</v>
      </c>
      <c r="I21" s="34">
        <v>7</v>
      </c>
      <c r="J21" s="43">
        <f>G21/(F21+G21)*100</f>
        <v>2.3641888386570815</v>
      </c>
      <c r="K21" s="34">
        <v>273</v>
      </c>
      <c r="L21" s="34">
        <v>180</v>
      </c>
      <c r="M21" s="34">
        <v>6</v>
      </c>
      <c r="N21" s="34">
        <v>1985</v>
      </c>
      <c r="O21" s="34">
        <v>652</v>
      </c>
      <c r="P21" s="42">
        <f>O21/N21*100</f>
        <v>32.846347607052891</v>
      </c>
      <c r="Q21" s="44">
        <v>1</v>
      </c>
      <c r="R21" s="137">
        <f>Q21/O21*100</f>
        <v>0.15337423312883436</v>
      </c>
      <c r="S21" s="36">
        <v>1</v>
      </c>
      <c r="T21" s="37">
        <v>88</v>
      </c>
      <c r="U21" s="34">
        <v>0</v>
      </c>
      <c r="V21" s="34">
        <v>1</v>
      </c>
      <c r="W21" s="34">
        <v>0</v>
      </c>
      <c r="X21" s="34">
        <v>0</v>
      </c>
      <c r="Y21" s="34">
        <v>0</v>
      </c>
      <c r="Z21" s="34">
        <v>2</v>
      </c>
      <c r="AA21" s="34">
        <v>1</v>
      </c>
      <c r="AB21" s="34">
        <v>0</v>
      </c>
      <c r="AC21" s="34">
        <v>18</v>
      </c>
      <c r="AD21" s="34">
        <v>12</v>
      </c>
      <c r="AE21" s="34">
        <v>3</v>
      </c>
      <c r="AF21" s="34">
        <v>4</v>
      </c>
      <c r="AG21" s="34">
        <v>0</v>
      </c>
      <c r="AH21" s="34">
        <v>158</v>
      </c>
      <c r="AI21" s="34">
        <v>46</v>
      </c>
      <c r="AJ21" s="34">
        <v>3</v>
      </c>
      <c r="AK21" s="34">
        <v>2</v>
      </c>
      <c r="AL21" s="34">
        <v>0</v>
      </c>
      <c r="AM21" s="34">
        <v>0</v>
      </c>
      <c r="AN21" s="34">
        <v>2</v>
      </c>
      <c r="AO21" s="38">
        <f t="shared" si="0"/>
        <v>14.822500555843771</v>
      </c>
      <c r="AP21" s="38">
        <f>AG21/D21*100000</f>
        <v>0</v>
      </c>
      <c r="AQ21" s="45">
        <f>K21/G21%</f>
        <v>85.57993730407523</v>
      </c>
      <c r="AR21" s="41">
        <f t="shared" si="1"/>
        <v>100</v>
      </c>
    </row>
    <row r="22" spans="1:44" s="21" customFormat="1" ht="30" customHeight="1">
      <c r="A22" s="195" t="s">
        <v>54</v>
      </c>
      <c r="B22" s="196"/>
      <c r="C22" s="32">
        <v>27755</v>
      </c>
      <c r="D22" s="33">
        <v>4395</v>
      </c>
      <c r="E22" s="42">
        <f>D22/C22*100</f>
        <v>15.834984687443704</v>
      </c>
      <c r="F22" s="34">
        <v>4270</v>
      </c>
      <c r="G22" s="34">
        <v>125</v>
      </c>
      <c r="H22" s="34">
        <v>90</v>
      </c>
      <c r="I22" s="34">
        <v>1</v>
      </c>
      <c r="J22" s="43">
        <f>G22/(F22+G22)*100</f>
        <v>2.8441410693970419</v>
      </c>
      <c r="K22" s="34">
        <v>122</v>
      </c>
      <c r="L22" s="34">
        <v>88</v>
      </c>
      <c r="M22" s="34">
        <v>1</v>
      </c>
      <c r="N22" s="34">
        <v>684</v>
      </c>
      <c r="O22" s="34">
        <v>84</v>
      </c>
      <c r="P22" s="42">
        <f>O22/N22*100</f>
        <v>12.280701754385964</v>
      </c>
      <c r="Q22" s="44">
        <v>0</v>
      </c>
      <c r="R22" s="137">
        <f>Q22/O22*100</f>
        <v>0</v>
      </c>
      <c r="S22" s="36">
        <v>0</v>
      </c>
      <c r="T22" s="37">
        <v>32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11</v>
      </c>
      <c r="AD22" s="34">
        <v>10</v>
      </c>
      <c r="AE22" s="34">
        <v>1</v>
      </c>
      <c r="AF22" s="34">
        <v>0</v>
      </c>
      <c r="AG22" s="34">
        <v>1</v>
      </c>
      <c r="AH22" s="34">
        <v>71</v>
      </c>
      <c r="AI22" s="34">
        <v>3</v>
      </c>
      <c r="AJ22" s="34">
        <v>7</v>
      </c>
      <c r="AK22" s="34">
        <v>0</v>
      </c>
      <c r="AL22" s="34">
        <v>0</v>
      </c>
      <c r="AM22" s="34">
        <v>0</v>
      </c>
      <c r="AN22" s="34">
        <v>0</v>
      </c>
      <c r="AO22" s="38">
        <f t="shared" si="0"/>
        <v>0</v>
      </c>
      <c r="AP22" s="38">
        <f>AG22/D22*100000</f>
        <v>22.753128555176335</v>
      </c>
      <c r="AQ22" s="45">
        <f>K22/G22%</f>
        <v>97.6</v>
      </c>
      <c r="AR22" s="41" t="s">
        <v>49</v>
      </c>
    </row>
    <row r="23" spans="1:44" s="21" customFormat="1" ht="30" customHeight="1">
      <c r="A23" s="195" t="s">
        <v>55</v>
      </c>
      <c r="B23" s="196"/>
      <c r="C23" s="32">
        <v>20064</v>
      </c>
      <c r="D23" s="33">
        <v>3937</v>
      </c>
      <c r="E23" s="42">
        <f>D23/C23*100</f>
        <v>19.622208931419458</v>
      </c>
      <c r="F23" s="34">
        <v>3852</v>
      </c>
      <c r="G23" s="34">
        <v>85</v>
      </c>
      <c r="H23" s="34">
        <v>49</v>
      </c>
      <c r="I23" s="34">
        <v>0</v>
      </c>
      <c r="J23" s="43">
        <f>G23/(F23+G23)*100</f>
        <v>2.1590043180086358</v>
      </c>
      <c r="K23" s="34">
        <v>80</v>
      </c>
      <c r="L23" s="34">
        <v>46</v>
      </c>
      <c r="M23" s="34">
        <v>0</v>
      </c>
      <c r="N23" s="34">
        <v>505</v>
      </c>
      <c r="O23" s="34">
        <v>81</v>
      </c>
      <c r="P23" s="42">
        <f>O23/N23*100</f>
        <v>16.03960396039604</v>
      </c>
      <c r="Q23" s="44">
        <v>1</v>
      </c>
      <c r="R23" s="137">
        <f>Q23/O23*100</f>
        <v>1.2345679012345678</v>
      </c>
      <c r="S23" s="36">
        <v>1</v>
      </c>
      <c r="T23" s="37">
        <v>25</v>
      </c>
      <c r="U23" s="34">
        <v>0</v>
      </c>
      <c r="V23" s="34">
        <v>1</v>
      </c>
      <c r="W23" s="34">
        <v>0</v>
      </c>
      <c r="X23" s="34">
        <v>0</v>
      </c>
      <c r="Y23" s="34">
        <v>0</v>
      </c>
      <c r="Z23" s="34">
        <v>1</v>
      </c>
      <c r="AA23" s="34">
        <v>1</v>
      </c>
      <c r="AB23" s="34">
        <v>0</v>
      </c>
      <c r="AC23" s="34">
        <v>4</v>
      </c>
      <c r="AD23" s="34">
        <v>4</v>
      </c>
      <c r="AE23" s="34">
        <v>0</v>
      </c>
      <c r="AF23" s="34">
        <v>0</v>
      </c>
      <c r="AG23" s="34">
        <v>0</v>
      </c>
      <c r="AH23" s="34">
        <v>51</v>
      </c>
      <c r="AI23" s="34">
        <v>5</v>
      </c>
      <c r="AJ23" s="34">
        <v>0</v>
      </c>
      <c r="AK23" s="34">
        <v>1</v>
      </c>
      <c r="AL23" s="34">
        <v>0</v>
      </c>
      <c r="AM23" s="34">
        <v>0</v>
      </c>
      <c r="AN23" s="34">
        <v>1</v>
      </c>
      <c r="AO23" s="38">
        <f t="shared" si="0"/>
        <v>25.400050800101596</v>
      </c>
      <c r="AP23" s="38">
        <f>AG23/D23*100000</f>
        <v>0</v>
      </c>
      <c r="AQ23" s="45">
        <f>K23/G23%</f>
        <v>94.117647058823536</v>
      </c>
      <c r="AR23" s="41">
        <f t="shared" si="1"/>
        <v>100</v>
      </c>
    </row>
    <row r="24" spans="1:44" s="21" customFormat="1" ht="30" customHeight="1">
      <c r="A24" s="195" t="s">
        <v>56</v>
      </c>
      <c r="B24" s="196"/>
      <c r="C24" s="32">
        <v>7785</v>
      </c>
      <c r="D24" s="33">
        <v>1933</v>
      </c>
      <c r="E24" s="42">
        <f>D24/C24*100</f>
        <v>24.829800899165061</v>
      </c>
      <c r="F24" s="34">
        <v>1881</v>
      </c>
      <c r="G24" s="34">
        <v>52</v>
      </c>
      <c r="H24" s="34">
        <v>39</v>
      </c>
      <c r="I24" s="34">
        <v>0</v>
      </c>
      <c r="J24" s="43">
        <f>G24/(F24+G24)*100</f>
        <v>2.6901189860320742</v>
      </c>
      <c r="K24" s="34">
        <v>48</v>
      </c>
      <c r="L24" s="34">
        <v>38</v>
      </c>
      <c r="M24" s="34">
        <v>0</v>
      </c>
      <c r="N24" s="34">
        <v>402</v>
      </c>
      <c r="O24" s="34">
        <v>70</v>
      </c>
      <c r="P24" s="42">
        <f>O24/N24*100</f>
        <v>17.412935323383085</v>
      </c>
      <c r="Q24" s="44">
        <v>1</v>
      </c>
      <c r="R24" s="137">
        <f>Q24/O24*100</f>
        <v>1.4285714285714286</v>
      </c>
      <c r="S24" s="36">
        <v>1</v>
      </c>
      <c r="T24" s="37">
        <v>11</v>
      </c>
      <c r="U24" s="34">
        <v>0</v>
      </c>
      <c r="V24" s="34">
        <v>1</v>
      </c>
      <c r="W24" s="34">
        <v>0</v>
      </c>
      <c r="X24" s="34">
        <v>0</v>
      </c>
      <c r="Y24" s="34">
        <v>0</v>
      </c>
      <c r="Z24" s="34">
        <v>1</v>
      </c>
      <c r="AA24" s="34">
        <v>0</v>
      </c>
      <c r="AB24" s="34">
        <v>0</v>
      </c>
      <c r="AC24" s="34">
        <v>2</v>
      </c>
      <c r="AD24" s="34">
        <v>2</v>
      </c>
      <c r="AE24" s="34">
        <v>0</v>
      </c>
      <c r="AF24" s="34">
        <v>1</v>
      </c>
      <c r="AG24" s="34">
        <v>0</v>
      </c>
      <c r="AH24" s="34">
        <v>35</v>
      </c>
      <c r="AI24" s="34">
        <v>4</v>
      </c>
      <c r="AJ24" s="34">
        <v>0</v>
      </c>
      <c r="AK24" s="34">
        <v>1</v>
      </c>
      <c r="AL24" s="34">
        <v>0</v>
      </c>
      <c r="AM24" s="34">
        <v>0</v>
      </c>
      <c r="AN24" s="34">
        <v>1</v>
      </c>
      <c r="AO24" s="38">
        <f t="shared" si="0"/>
        <v>51.733057423693737</v>
      </c>
      <c r="AP24" s="38">
        <f>AG24/D24*100000</f>
        <v>0</v>
      </c>
      <c r="AQ24" s="45">
        <f>K24/G24%</f>
        <v>92.307692307692307</v>
      </c>
      <c r="AR24" s="41">
        <f t="shared" si="1"/>
        <v>100</v>
      </c>
    </row>
    <row r="25" spans="1:44" s="21" customFormat="1" ht="30" customHeight="1">
      <c r="A25" s="195"/>
      <c r="B25" s="196"/>
      <c r="C25" s="32"/>
      <c r="D25" s="33"/>
      <c r="E25" s="33"/>
      <c r="F25" s="34"/>
      <c r="G25" s="34"/>
      <c r="H25" s="34"/>
      <c r="I25" s="34"/>
      <c r="J25" s="33"/>
      <c r="K25" s="34"/>
      <c r="L25" s="34"/>
      <c r="M25" s="34"/>
      <c r="N25" s="34"/>
      <c r="O25" s="34"/>
      <c r="P25" s="42"/>
      <c r="Q25" s="44"/>
      <c r="R25" s="137"/>
      <c r="S25" s="36"/>
      <c r="T25" s="37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8"/>
      <c r="AP25" s="39"/>
      <c r="AQ25" s="45"/>
      <c r="AR25" s="41"/>
    </row>
    <row r="26" spans="1:44" s="21" customFormat="1" ht="30" customHeight="1">
      <c r="A26" s="197" t="s">
        <v>57</v>
      </c>
      <c r="B26" s="198"/>
      <c r="C26" s="22">
        <v>43197</v>
      </c>
      <c r="D26" s="23">
        <v>6878</v>
      </c>
      <c r="E26" s="24">
        <f>D26/C26*100</f>
        <v>15.922402018658705</v>
      </c>
      <c r="F26" s="25">
        <v>6776</v>
      </c>
      <c r="G26" s="25">
        <v>102</v>
      </c>
      <c r="H26" s="25">
        <v>52</v>
      </c>
      <c r="I26" s="25">
        <v>0</v>
      </c>
      <c r="J26" s="26">
        <f>G26/(F26+G26)*100</f>
        <v>1.4829892410584471</v>
      </c>
      <c r="K26" s="25">
        <v>91</v>
      </c>
      <c r="L26" s="25">
        <v>44</v>
      </c>
      <c r="M26" s="25">
        <v>0</v>
      </c>
      <c r="N26" s="25">
        <v>1227</v>
      </c>
      <c r="O26" s="25">
        <v>351</v>
      </c>
      <c r="P26" s="24">
        <f>O26/N26*100</f>
        <v>28.606356968215156</v>
      </c>
      <c r="Q26" s="25">
        <v>0</v>
      </c>
      <c r="R26" s="135">
        <f>Q26/O26*100</f>
        <v>0</v>
      </c>
      <c r="S26" s="27">
        <v>0</v>
      </c>
      <c r="T26" s="28">
        <v>37</v>
      </c>
      <c r="U26" s="25">
        <v>0</v>
      </c>
      <c r="V26" s="25">
        <v>2</v>
      </c>
      <c r="W26" s="25">
        <v>0</v>
      </c>
      <c r="X26" s="25">
        <v>0</v>
      </c>
      <c r="Y26" s="25">
        <v>1</v>
      </c>
      <c r="Z26" s="25">
        <v>3</v>
      </c>
      <c r="AA26" s="25">
        <v>1</v>
      </c>
      <c r="AB26" s="25">
        <v>0</v>
      </c>
      <c r="AC26" s="25">
        <v>4</v>
      </c>
      <c r="AD26" s="25">
        <v>1</v>
      </c>
      <c r="AE26" s="25">
        <v>0</v>
      </c>
      <c r="AF26" s="25">
        <v>0</v>
      </c>
      <c r="AG26" s="25">
        <v>0</v>
      </c>
      <c r="AH26" s="25">
        <v>50</v>
      </c>
      <c r="AI26" s="25">
        <v>11</v>
      </c>
      <c r="AJ26" s="25">
        <v>0</v>
      </c>
      <c r="AK26" s="25">
        <v>2</v>
      </c>
      <c r="AL26" s="25">
        <v>0</v>
      </c>
      <c r="AM26" s="25">
        <v>0</v>
      </c>
      <c r="AN26" s="25">
        <v>2</v>
      </c>
      <c r="AO26" s="29">
        <f t="shared" si="0"/>
        <v>43.617330619366093</v>
      </c>
      <c r="AP26" s="29">
        <f>AG26/D26*100000</f>
        <v>0</v>
      </c>
      <c r="AQ26" s="30">
        <f>K26/G26%</f>
        <v>89.215686274509807</v>
      </c>
      <c r="AR26" s="31" t="s">
        <v>49</v>
      </c>
    </row>
    <row r="27" spans="1:44" s="21" customFormat="1" ht="30" customHeight="1">
      <c r="A27" s="195" t="s">
        <v>58</v>
      </c>
      <c r="B27" s="196"/>
      <c r="C27" s="32">
        <v>34267</v>
      </c>
      <c r="D27" s="33">
        <v>4464</v>
      </c>
      <c r="E27" s="42">
        <f>D27/C27*100</f>
        <v>13.027110631219541</v>
      </c>
      <c r="F27" s="34">
        <v>4422</v>
      </c>
      <c r="G27" s="34">
        <v>42</v>
      </c>
      <c r="H27" s="34">
        <v>9</v>
      </c>
      <c r="I27" s="34">
        <v>0</v>
      </c>
      <c r="J27" s="43">
        <f>G27/(F27+G27)*100</f>
        <v>0.94086021505376349</v>
      </c>
      <c r="K27" s="34">
        <v>39</v>
      </c>
      <c r="L27" s="34">
        <v>8</v>
      </c>
      <c r="M27" s="34">
        <v>0</v>
      </c>
      <c r="N27" s="34">
        <v>823</v>
      </c>
      <c r="O27" s="34">
        <v>295</v>
      </c>
      <c r="P27" s="42">
        <f>O27/N27*100</f>
        <v>35.844471445929528</v>
      </c>
      <c r="Q27" s="44">
        <v>0</v>
      </c>
      <c r="R27" s="137">
        <f>Q27/O27*100</f>
        <v>0</v>
      </c>
      <c r="S27" s="46">
        <v>0</v>
      </c>
      <c r="T27" s="37">
        <v>11</v>
      </c>
      <c r="U27" s="34">
        <v>0</v>
      </c>
      <c r="V27" s="34">
        <v>1</v>
      </c>
      <c r="W27" s="34">
        <v>0</v>
      </c>
      <c r="X27" s="34">
        <v>0</v>
      </c>
      <c r="Y27" s="34">
        <v>1</v>
      </c>
      <c r="Z27" s="34">
        <v>2</v>
      </c>
      <c r="AA27" s="34">
        <v>0</v>
      </c>
      <c r="AB27" s="34">
        <v>0</v>
      </c>
      <c r="AC27" s="34">
        <v>3</v>
      </c>
      <c r="AD27" s="34">
        <v>0</v>
      </c>
      <c r="AE27" s="34">
        <v>0</v>
      </c>
      <c r="AF27" s="34">
        <v>0</v>
      </c>
      <c r="AG27" s="34">
        <v>0</v>
      </c>
      <c r="AH27" s="34">
        <v>25</v>
      </c>
      <c r="AI27" s="34">
        <v>3</v>
      </c>
      <c r="AJ27" s="34">
        <v>0</v>
      </c>
      <c r="AK27" s="34">
        <v>1</v>
      </c>
      <c r="AL27" s="34">
        <v>0</v>
      </c>
      <c r="AM27" s="34">
        <v>0</v>
      </c>
      <c r="AN27" s="34">
        <v>1</v>
      </c>
      <c r="AO27" s="38">
        <f t="shared" si="0"/>
        <v>44.802867383512542</v>
      </c>
      <c r="AP27" s="38">
        <f>AG27/D27*100000</f>
        <v>0</v>
      </c>
      <c r="AQ27" s="45">
        <f>K27/G27%</f>
        <v>92.857142857142861</v>
      </c>
      <c r="AR27" s="41" t="s">
        <v>49</v>
      </c>
    </row>
    <row r="28" spans="1:44" s="21" customFormat="1" ht="30" customHeight="1">
      <c r="A28" s="195" t="s">
        <v>59</v>
      </c>
      <c r="B28" s="196"/>
      <c r="C28" s="32">
        <v>8930</v>
      </c>
      <c r="D28" s="33">
        <v>2414</v>
      </c>
      <c r="E28" s="42">
        <f>D28/C28*100</f>
        <v>27.032474804031352</v>
      </c>
      <c r="F28" s="34">
        <v>2354</v>
      </c>
      <c r="G28" s="34">
        <v>60</v>
      </c>
      <c r="H28" s="34">
        <v>43</v>
      </c>
      <c r="I28" s="34">
        <v>0</v>
      </c>
      <c r="J28" s="43">
        <f>G28/(F28+G28)*100</f>
        <v>2.4855012427506216</v>
      </c>
      <c r="K28" s="34">
        <v>52</v>
      </c>
      <c r="L28" s="34">
        <v>36</v>
      </c>
      <c r="M28" s="34">
        <v>0</v>
      </c>
      <c r="N28" s="34">
        <v>404</v>
      </c>
      <c r="O28" s="34">
        <v>56</v>
      </c>
      <c r="P28" s="42">
        <f>O28/N28*100</f>
        <v>13.861386138613863</v>
      </c>
      <c r="Q28" s="44">
        <v>0</v>
      </c>
      <c r="R28" s="137">
        <f>Q28/O28*100</f>
        <v>0</v>
      </c>
      <c r="S28" s="46">
        <v>0</v>
      </c>
      <c r="T28" s="37">
        <v>26</v>
      </c>
      <c r="U28" s="34">
        <v>0</v>
      </c>
      <c r="V28" s="34">
        <v>1</v>
      </c>
      <c r="W28" s="34">
        <v>0</v>
      </c>
      <c r="X28" s="34">
        <v>0</v>
      </c>
      <c r="Y28" s="34">
        <v>0</v>
      </c>
      <c r="Z28" s="34">
        <v>1</v>
      </c>
      <c r="AA28" s="34">
        <v>1</v>
      </c>
      <c r="AB28" s="34">
        <v>0</v>
      </c>
      <c r="AC28" s="34">
        <v>1</v>
      </c>
      <c r="AD28" s="34">
        <v>1</v>
      </c>
      <c r="AE28" s="34">
        <v>0</v>
      </c>
      <c r="AF28" s="34">
        <v>0</v>
      </c>
      <c r="AG28" s="34">
        <v>0</v>
      </c>
      <c r="AH28" s="34">
        <v>25</v>
      </c>
      <c r="AI28" s="34">
        <v>8</v>
      </c>
      <c r="AJ28" s="34">
        <v>0</v>
      </c>
      <c r="AK28" s="34">
        <v>1</v>
      </c>
      <c r="AL28" s="34">
        <v>0</v>
      </c>
      <c r="AM28" s="34">
        <v>0</v>
      </c>
      <c r="AN28" s="34">
        <v>1</v>
      </c>
      <c r="AO28" s="38">
        <f t="shared" si="0"/>
        <v>41.425020712510353</v>
      </c>
      <c r="AP28" s="38">
        <f>AG28/D28*100000</f>
        <v>0</v>
      </c>
      <c r="AQ28" s="45">
        <f>K28/G28%</f>
        <v>86.666666666666671</v>
      </c>
      <c r="AR28" s="41" t="s">
        <v>49</v>
      </c>
    </row>
    <row r="29" spans="1:44" s="21" customFormat="1" ht="30" customHeight="1">
      <c r="A29" s="195"/>
      <c r="B29" s="196"/>
      <c r="C29" s="32"/>
      <c r="D29" s="33"/>
      <c r="E29" s="33"/>
      <c r="F29" s="34"/>
      <c r="G29" s="34"/>
      <c r="H29" s="34"/>
      <c r="I29" s="34"/>
      <c r="J29" s="33"/>
      <c r="K29" s="34"/>
      <c r="L29" s="34"/>
      <c r="M29" s="34"/>
      <c r="N29" s="34"/>
      <c r="O29" s="34"/>
      <c r="P29" s="35"/>
      <c r="Q29" s="34"/>
      <c r="R29" s="136"/>
      <c r="S29" s="36"/>
      <c r="T29" s="37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8"/>
      <c r="AP29" s="39"/>
      <c r="AQ29" s="45"/>
      <c r="AR29" s="41"/>
    </row>
    <row r="30" spans="1:44" s="21" customFormat="1" ht="30" customHeight="1">
      <c r="A30" s="197" t="s">
        <v>60</v>
      </c>
      <c r="B30" s="198"/>
      <c r="C30" s="22">
        <v>146183</v>
      </c>
      <c r="D30" s="23">
        <v>27133</v>
      </c>
      <c r="E30" s="24">
        <f t="shared" ref="E30:E35" si="2">D30/C30*100</f>
        <v>18.560981783107476</v>
      </c>
      <c r="F30" s="25">
        <v>26557</v>
      </c>
      <c r="G30" s="25">
        <v>576</v>
      </c>
      <c r="H30" s="25">
        <v>330</v>
      </c>
      <c r="I30" s="25">
        <v>9</v>
      </c>
      <c r="J30" s="26">
        <f t="shared" ref="J30:J35" si="3">G30/(F30+G30)*100</f>
        <v>2.1228762024103491</v>
      </c>
      <c r="K30" s="25">
        <v>538</v>
      </c>
      <c r="L30" s="25">
        <v>311</v>
      </c>
      <c r="M30" s="25">
        <v>8</v>
      </c>
      <c r="N30" s="25">
        <v>3003</v>
      </c>
      <c r="O30" s="25">
        <v>670</v>
      </c>
      <c r="P30" s="24">
        <f t="shared" ref="P30:P35" si="4">O30/N30*100</f>
        <v>22.31102231102231</v>
      </c>
      <c r="Q30" s="25">
        <v>2</v>
      </c>
      <c r="R30" s="135">
        <f t="shared" ref="R30:R35" si="5">Q30/O30*100</f>
        <v>0.29850746268656719</v>
      </c>
      <c r="S30" s="27">
        <v>2</v>
      </c>
      <c r="T30" s="28">
        <v>165</v>
      </c>
      <c r="U30" s="25">
        <v>0</v>
      </c>
      <c r="V30" s="25">
        <v>4</v>
      </c>
      <c r="W30" s="25">
        <v>0</v>
      </c>
      <c r="X30" s="25">
        <v>3</v>
      </c>
      <c r="Y30" s="25">
        <v>0</v>
      </c>
      <c r="Z30" s="25">
        <v>7</v>
      </c>
      <c r="AA30" s="25">
        <v>3</v>
      </c>
      <c r="AB30" s="25">
        <v>3</v>
      </c>
      <c r="AC30" s="25">
        <v>33</v>
      </c>
      <c r="AD30" s="25">
        <v>25</v>
      </c>
      <c r="AE30" s="25">
        <v>1</v>
      </c>
      <c r="AF30" s="25">
        <v>3</v>
      </c>
      <c r="AG30" s="25">
        <v>1</v>
      </c>
      <c r="AH30" s="25">
        <v>326</v>
      </c>
      <c r="AI30" s="25">
        <v>38</v>
      </c>
      <c r="AJ30" s="25">
        <v>6</v>
      </c>
      <c r="AK30" s="25">
        <v>6</v>
      </c>
      <c r="AL30" s="25">
        <v>0</v>
      </c>
      <c r="AM30" s="25">
        <v>1</v>
      </c>
      <c r="AN30" s="25">
        <v>7</v>
      </c>
      <c r="AO30" s="29">
        <f t="shared" si="0"/>
        <v>25.798842737625773</v>
      </c>
      <c r="AP30" s="29">
        <f t="shared" ref="AP30:AP35" si="6">AG30/D30*100000</f>
        <v>3.6855489625179674</v>
      </c>
      <c r="AQ30" s="30">
        <f t="shared" ref="AQ30:AQ35" si="7">K30/G30%</f>
        <v>93.402777777777786</v>
      </c>
      <c r="AR30" s="31">
        <f t="shared" si="1"/>
        <v>100</v>
      </c>
    </row>
    <row r="31" spans="1:44" s="21" customFormat="1" ht="30" customHeight="1">
      <c r="A31" s="195" t="s">
        <v>61</v>
      </c>
      <c r="B31" s="196"/>
      <c r="C31" s="32">
        <v>63079</v>
      </c>
      <c r="D31" s="33">
        <v>10443</v>
      </c>
      <c r="E31" s="42">
        <f t="shared" si="2"/>
        <v>16.555430491922827</v>
      </c>
      <c r="F31" s="34">
        <v>10190</v>
      </c>
      <c r="G31" s="34">
        <v>253</v>
      </c>
      <c r="H31" s="34">
        <v>185</v>
      </c>
      <c r="I31" s="34">
        <v>4</v>
      </c>
      <c r="J31" s="43">
        <f t="shared" si="3"/>
        <v>2.4226754763956717</v>
      </c>
      <c r="K31" s="34">
        <v>231</v>
      </c>
      <c r="L31" s="34">
        <v>170</v>
      </c>
      <c r="M31" s="34">
        <v>4</v>
      </c>
      <c r="N31" s="34">
        <v>1567</v>
      </c>
      <c r="O31" s="34">
        <v>190</v>
      </c>
      <c r="P31" s="42">
        <f t="shared" si="4"/>
        <v>12.125079770261646</v>
      </c>
      <c r="Q31" s="44">
        <v>0</v>
      </c>
      <c r="R31" s="137">
        <f t="shared" si="5"/>
        <v>0</v>
      </c>
      <c r="S31" s="46">
        <v>0</v>
      </c>
      <c r="T31" s="37">
        <v>72</v>
      </c>
      <c r="U31" s="34">
        <v>0</v>
      </c>
      <c r="V31" s="34">
        <v>3</v>
      </c>
      <c r="W31" s="34">
        <v>0</v>
      </c>
      <c r="X31" s="34">
        <v>0</v>
      </c>
      <c r="Y31" s="34">
        <v>0</v>
      </c>
      <c r="Z31" s="34">
        <v>3</v>
      </c>
      <c r="AA31" s="34">
        <v>2</v>
      </c>
      <c r="AB31" s="34">
        <v>1</v>
      </c>
      <c r="AC31" s="34">
        <v>24</v>
      </c>
      <c r="AD31" s="34">
        <v>20</v>
      </c>
      <c r="AE31" s="34">
        <v>1</v>
      </c>
      <c r="AF31" s="34">
        <v>1</v>
      </c>
      <c r="AG31" s="34">
        <v>1</v>
      </c>
      <c r="AH31" s="34">
        <v>130</v>
      </c>
      <c r="AI31" s="34">
        <v>22</v>
      </c>
      <c r="AJ31" s="34">
        <v>0</v>
      </c>
      <c r="AK31" s="34">
        <v>3</v>
      </c>
      <c r="AL31" s="34">
        <v>0</v>
      </c>
      <c r="AM31" s="34">
        <v>0</v>
      </c>
      <c r="AN31" s="34">
        <v>3</v>
      </c>
      <c r="AO31" s="38">
        <f t="shared" si="0"/>
        <v>28.727377190462512</v>
      </c>
      <c r="AP31" s="38">
        <f t="shared" si="6"/>
        <v>9.5757923968208374</v>
      </c>
      <c r="AQ31" s="45">
        <f t="shared" si="7"/>
        <v>91.304347826086968</v>
      </c>
      <c r="AR31" s="41" t="s">
        <v>49</v>
      </c>
    </row>
    <row r="32" spans="1:44" s="21" customFormat="1" ht="30" customHeight="1">
      <c r="A32" s="195" t="s">
        <v>62</v>
      </c>
      <c r="B32" s="196"/>
      <c r="C32" s="32">
        <v>50565</v>
      </c>
      <c r="D32" s="33">
        <v>10126</v>
      </c>
      <c r="E32" s="42">
        <f t="shared" si="2"/>
        <v>20.025709482843865</v>
      </c>
      <c r="F32" s="34">
        <v>9946</v>
      </c>
      <c r="G32" s="34">
        <v>180</v>
      </c>
      <c r="H32" s="34">
        <v>37</v>
      </c>
      <c r="I32" s="34">
        <v>4</v>
      </c>
      <c r="J32" s="43">
        <f t="shared" si="3"/>
        <v>1.7776022121271975</v>
      </c>
      <c r="K32" s="34">
        <v>170</v>
      </c>
      <c r="L32" s="34">
        <v>36</v>
      </c>
      <c r="M32" s="34">
        <v>3</v>
      </c>
      <c r="N32" s="34">
        <v>365</v>
      </c>
      <c r="O32" s="34">
        <v>259</v>
      </c>
      <c r="P32" s="42">
        <f t="shared" si="4"/>
        <v>70.958904109589042</v>
      </c>
      <c r="Q32" s="44">
        <v>0</v>
      </c>
      <c r="R32" s="137">
        <f t="shared" si="5"/>
        <v>0</v>
      </c>
      <c r="S32" s="36">
        <v>0</v>
      </c>
      <c r="T32" s="37">
        <v>43</v>
      </c>
      <c r="U32" s="34">
        <v>0</v>
      </c>
      <c r="V32" s="34">
        <v>1</v>
      </c>
      <c r="W32" s="34">
        <v>0</v>
      </c>
      <c r="X32" s="34">
        <v>2</v>
      </c>
      <c r="Y32" s="34">
        <v>0</v>
      </c>
      <c r="Z32" s="34">
        <v>3</v>
      </c>
      <c r="AA32" s="34">
        <v>0</v>
      </c>
      <c r="AB32" s="34">
        <v>2</v>
      </c>
      <c r="AC32" s="34">
        <v>5</v>
      </c>
      <c r="AD32" s="34">
        <v>2</v>
      </c>
      <c r="AE32" s="34">
        <v>0</v>
      </c>
      <c r="AF32" s="34">
        <v>2</v>
      </c>
      <c r="AG32" s="34">
        <v>0</v>
      </c>
      <c r="AH32" s="34">
        <v>115</v>
      </c>
      <c r="AI32" s="34">
        <v>10</v>
      </c>
      <c r="AJ32" s="34">
        <v>4</v>
      </c>
      <c r="AK32" s="34">
        <v>3</v>
      </c>
      <c r="AL32" s="34">
        <v>0</v>
      </c>
      <c r="AM32" s="34">
        <v>0</v>
      </c>
      <c r="AN32" s="34">
        <v>3</v>
      </c>
      <c r="AO32" s="38">
        <f t="shared" si="0"/>
        <v>29.626703535453291</v>
      </c>
      <c r="AP32" s="38">
        <f t="shared" si="6"/>
        <v>0</v>
      </c>
      <c r="AQ32" s="45">
        <f t="shared" si="7"/>
        <v>94.444444444444443</v>
      </c>
      <c r="AR32" s="41" t="s">
        <v>49</v>
      </c>
    </row>
    <row r="33" spans="1:45" s="21" customFormat="1" ht="30" customHeight="1">
      <c r="A33" s="195" t="s">
        <v>63</v>
      </c>
      <c r="B33" s="196"/>
      <c r="C33" s="32">
        <v>19205</v>
      </c>
      <c r="D33" s="33">
        <v>3911</v>
      </c>
      <c r="E33" s="42">
        <f t="shared" si="2"/>
        <v>20.364488414475396</v>
      </c>
      <c r="F33" s="34">
        <v>3832</v>
      </c>
      <c r="G33" s="34">
        <v>79</v>
      </c>
      <c r="H33" s="34">
        <v>60</v>
      </c>
      <c r="I33" s="34">
        <v>0</v>
      </c>
      <c r="J33" s="43">
        <f t="shared" si="3"/>
        <v>2.0199437484019431</v>
      </c>
      <c r="K33" s="34">
        <v>77</v>
      </c>
      <c r="L33" s="34">
        <v>58</v>
      </c>
      <c r="M33" s="34">
        <v>0</v>
      </c>
      <c r="N33" s="34">
        <v>610</v>
      </c>
      <c r="O33" s="34">
        <v>95</v>
      </c>
      <c r="P33" s="42">
        <f t="shared" si="4"/>
        <v>15.573770491803279</v>
      </c>
      <c r="Q33" s="44">
        <v>1</v>
      </c>
      <c r="R33" s="137">
        <f t="shared" si="5"/>
        <v>1.0526315789473684</v>
      </c>
      <c r="S33" s="36">
        <v>1</v>
      </c>
      <c r="T33" s="37">
        <v>38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1</v>
      </c>
      <c r="AD33" s="34">
        <v>0</v>
      </c>
      <c r="AE33" s="34">
        <v>0</v>
      </c>
      <c r="AF33" s="34">
        <v>0</v>
      </c>
      <c r="AG33" s="34">
        <v>0</v>
      </c>
      <c r="AH33" s="34">
        <v>38</v>
      </c>
      <c r="AI33" s="34">
        <v>2</v>
      </c>
      <c r="AJ33" s="34">
        <v>1</v>
      </c>
      <c r="AK33" s="34">
        <v>0</v>
      </c>
      <c r="AL33" s="34">
        <v>0</v>
      </c>
      <c r="AM33" s="34">
        <v>0</v>
      </c>
      <c r="AN33" s="34">
        <v>0</v>
      </c>
      <c r="AO33" s="38">
        <f t="shared" si="0"/>
        <v>0</v>
      </c>
      <c r="AP33" s="38">
        <f t="shared" si="6"/>
        <v>0</v>
      </c>
      <c r="AQ33" s="45">
        <f t="shared" si="7"/>
        <v>97.468354430379748</v>
      </c>
      <c r="AR33" s="41">
        <f t="shared" si="1"/>
        <v>100</v>
      </c>
    </row>
    <row r="34" spans="1:45" s="21" customFormat="1" ht="30" customHeight="1">
      <c r="A34" s="195" t="s">
        <v>64</v>
      </c>
      <c r="B34" s="196"/>
      <c r="C34" s="32">
        <v>8100</v>
      </c>
      <c r="D34" s="33">
        <v>1497</v>
      </c>
      <c r="E34" s="42">
        <f t="shared" si="2"/>
        <v>18.481481481481481</v>
      </c>
      <c r="F34" s="34">
        <v>1466</v>
      </c>
      <c r="G34" s="34">
        <v>31</v>
      </c>
      <c r="H34" s="34">
        <v>24</v>
      </c>
      <c r="I34" s="34">
        <v>1</v>
      </c>
      <c r="J34" s="43">
        <f t="shared" si="3"/>
        <v>2.0708082832331329</v>
      </c>
      <c r="K34" s="34">
        <v>29</v>
      </c>
      <c r="L34" s="34">
        <v>23</v>
      </c>
      <c r="M34" s="34">
        <v>1</v>
      </c>
      <c r="N34" s="34">
        <v>234</v>
      </c>
      <c r="O34" s="34">
        <v>63</v>
      </c>
      <c r="P34" s="42">
        <f t="shared" si="4"/>
        <v>26.923076923076923</v>
      </c>
      <c r="Q34" s="44">
        <v>1</v>
      </c>
      <c r="R34" s="137">
        <f t="shared" si="5"/>
        <v>1.5873015873015872</v>
      </c>
      <c r="S34" s="36">
        <v>1</v>
      </c>
      <c r="T34" s="37">
        <v>8</v>
      </c>
      <c r="U34" s="34">
        <v>0</v>
      </c>
      <c r="V34" s="34">
        <v>0</v>
      </c>
      <c r="W34" s="34">
        <v>0</v>
      </c>
      <c r="X34" s="34">
        <v>1</v>
      </c>
      <c r="Y34" s="34">
        <v>0</v>
      </c>
      <c r="Z34" s="34">
        <v>1</v>
      </c>
      <c r="AA34" s="34">
        <v>1</v>
      </c>
      <c r="AB34" s="34">
        <v>0</v>
      </c>
      <c r="AC34" s="34">
        <v>3</v>
      </c>
      <c r="AD34" s="34">
        <v>3</v>
      </c>
      <c r="AE34" s="34">
        <v>0</v>
      </c>
      <c r="AF34" s="34">
        <v>0</v>
      </c>
      <c r="AG34" s="34">
        <v>0</v>
      </c>
      <c r="AH34" s="34">
        <v>16</v>
      </c>
      <c r="AI34" s="34">
        <v>2</v>
      </c>
      <c r="AJ34" s="34">
        <v>1</v>
      </c>
      <c r="AK34" s="34">
        <v>0</v>
      </c>
      <c r="AL34" s="34">
        <v>0</v>
      </c>
      <c r="AM34" s="34">
        <v>1</v>
      </c>
      <c r="AN34" s="34">
        <v>1</v>
      </c>
      <c r="AO34" s="38">
        <f t="shared" si="0"/>
        <v>66.800267201068806</v>
      </c>
      <c r="AP34" s="38">
        <f t="shared" si="6"/>
        <v>0</v>
      </c>
      <c r="AQ34" s="45">
        <f t="shared" si="7"/>
        <v>93.548387096774192</v>
      </c>
      <c r="AR34" s="41">
        <f t="shared" si="1"/>
        <v>100</v>
      </c>
    </row>
    <row r="35" spans="1:45" s="21" customFormat="1" ht="30" customHeight="1">
      <c r="A35" s="195" t="s">
        <v>65</v>
      </c>
      <c r="B35" s="196"/>
      <c r="C35" s="32">
        <v>5234</v>
      </c>
      <c r="D35" s="33">
        <v>1156</v>
      </c>
      <c r="E35" s="42">
        <f t="shared" si="2"/>
        <v>22.086358425678256</v>
      </c>
      <c r="F35" s="34">
        <v>1123</v>
      </c>
      <c r="G35" s="34">
        <v>33</v>
      </c>
      <c r="H35" s="34">
        <v>24</v>
      </c>
      <c r="I35" s="34">
        <v>0</v>
      </c>
      <c r="J35" s="43">
        <f t="shared" si="3"/>
        <v>2.8546712802768166</v>
      </c>
      <c r="K35" s="34">
        <v>31</v>
      </c>
      <c r="L35" s="34">
        <v>24</v>
      </c>
      <c r="M35" s="34">
        <v>0</v>
      </c>
      <c r="N35" s="34">
        <v>227</v>
      </c>
      <c r="O35" s="34">
        <v>63</v>
      </c>
      <c r="P35" s="42">
        <f t="shared" si="4"/>
        <v>27.753303964757709</v>
      </c>
      <c r="Q35" s="44">
        <v>0</v>
      </c>
      <c r="R35" s="137">
        <f t="shared" si="5"/>
        <v>0</v>
      </c>
      <c r="S35" s="36">
        <v>0</v>
      </c>
      <c r="T35" s="37">
        <v>4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G35" s="34">
        <v>0</v>
      </c>
      <c r="AH35" s="34">
        <v>27</v>
      </c>
      <c r="AI35" s="34">
        <v>2</v>
      </c>
      <c r="AJ35" s="34">
        <v>0</v>
      </c>
      <c r="AK35" s="34">
        <v>0</v>
      </c>
      <c r="AL35" s="34">
        <v>0</v>
      </c>
      <c r="AM35" s="34">
        <v>0</v>
      </c>
      <c r="AN35" s="34">
        <v>0</v>
      </c>
      <c r="AO35" s="38">
        <f t="shared" si="0"/>
        <v>0</v>
      </c>
      <c r="AP35" s="38">
        <f t="shared" si="6"/>
        <v>0</v>
      </c>
      <c r="AQ35" s="45">
        <f t="shared" si="7"/>
        <v>93.939393939393938</v>
      </c>
      <c r="AR35" s="41" t="s">
        <v>66</v>
      </c>
    </row>
    <row r="36" spans="1:45" s="21" customFormat="1" ht="30" customHeight="1">
      <c r="A36" s="195"/>
      <c r="B36" s="196"/>
      <c r="C36" s="32"/>
      <c r="D36" s="33"/>
      <c r="E36" s="33"/>
      <c r="F36" s="34"/>
      <c r="G36" s="34"/>
      <c r="H36" s="34"/>
      <c r="I36" s="34"/>
      <c r="J36" s="33"/>
      <c r="K36" s="34"/>
      <c r="L36" s="34"/>
      <c r="M36" s="34"/>
      <c r="N36" s="34"/>
      <c r="O36" s="34"/>
      <c r="P36" s="35"/>
      <c r="Q36" s="34"/>
      <c r="R36" s="136"/>
      <c r="S36" s="36"/>
      <c r="T36" s="37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8"/>
      <c r="AP36" s="39"/>
      <c r="AQ36" s="45"/>
      <c r="AR36" s="41"/>
    </row>
    <row r="37" spans="1:45" s="21" customFormat="1" ht="30" customHeight="1">
      <c r="A37" s="197" t="s">
        <v>67</v>
      </c>
      <c r="B37" s="198"/>
      <c r="C37" s="22">
        <v>209941</v>
      </c>
      <c r="D37" s="23">
        <v>37082</v>
      </c>
      <c r="E37" s="24">
        <f>D37/C37*100</f>
        <v>17.663057716215508</v>
      </c>
      <c r="F37" s="25">
        <v>36299</v>
      </c>
      <c r="G37" s="25">
        <v>757</v>
      </c>
      <c r="H37" s="25">
        <v>501</v>
      </c>
      <c r="I37" s="25">
        <v>12</v>
      </c>
      <c r="J37" s="26">
        <f>G37/(F37+G37)*100</f>
        <v>2.0428540587219346</v>
      </c>
      <c r="K37" s="25">
        <v>708</v>
      </c>
      <c r="L37" s="25">
        <v>475</v>
      </c>
      <c r="M37" s="25">
        <v>11</v>
      </c>
      <c r="N37" s="25">
        <v>5207</v>
      </c>
      <c r="O37" s="25">
        <v>880</v>
      </c>
      <c r="P37" s="24">
        <f>O37/N37*100</f>
        <v>16.900326483579796</v>
      </c>
      <c r="Q37" s="25">
        <v>1</v>
      </c>
      <c r="R37" s="135">
        <f>Q37/O37*100</f>
        <v>0.11363636363636363</v>
      </c>
      <c r="S37" s="27">
        <v>1</v>
      </c>
      <c r="T37" s="28">
        <v>216</v>
      </c>
      <c r="U37" s="25">
        <v>0</v>
      </c>
      <c r="V37" s="25">
        <v>14</v>
      </c>
      <c r="W37" s="25">
        <v>1</v>
      </c>
      <c r="X37" s="25">
        <v>3</v>
      </c>
      <c r="Y37" s="25">
        <v>2</v>
      </c>
      <c r="Z37" s="25">
        <v>20</v>
      </c>
      <c r="AA37" s="25">
        <v>17</v>
      </c>
      <c r="AB37" s="25">
        <v>1</v>
      </c>
      <c r="AC37" s="25">
        <v>46</v>
      </c>
      <c r="AD37" s="25">
        <v>32</v>
      </c>
      <c r="AE37" s="25">
        <v>3</v>
      </c>
      <c r="AF37" s="25">
        <v>4</v>
      </c>
      <c r="AG37" s="25">
        <v>0</v>
      </c>
      <c r="AH37" s="25">
        <v>414</v>
      </c>
      <c r="AI37" s="25">
        <v>49</v>
      </c>
      <c r="AJ37" s="25">
        <v>15</v>
      </c>
      <c r="AK37" s="25">
        <v>20</v>
      </c>
      <c r="AL37" s="25">
        <v>0</v>
      </c>
      <c r="AM37" s="25">
        <v>0</v>
      </c>
      <c r="AN37" s="25">
        <v>20</v>
      </c>
      <c r="AO37" s="29">
        <f t="shared" si="0"/>
        <v>53.934523488484984</v>
      </c>
      <c r="AP37" s="29">
        <f>AG37/D37*100000</f>
        <v>0</v>
      </c>
      <c r="AQ37" s="30">
        <f>K37/G37%</f>
        <v>93.527080581241734</v>
      </c>
      <c r="AR37" s="31">
        <f t="shared" si="1"/>
        <v>100</v>
      </c>
    </row>
    <row r="38" spans="1:45" s="21" customFormat="1" ht="30" customHeight="1">
      <c r="A38" s="195" t="s">
        <v>68</v>
      </c>
      <c r="B38" s="196"/>
      <c r="C38" s="32">
        <v>169723</v>
      </c>
      <c r="D38" s="33">
        <v>25715</v>
      </c>
      <c r="E38" s="42">
        <f>D38/C38*100</f>
        <v>15.151158063432771</v>
      </c>
      <c r="F38" s="34">
        <v>25236</v>
      </c>
      <c r="G38" s="34">
        <v>479</v>
      </c>
      <c r="H38" s="34">
        <v>319</v>
      </c>
      <c r="I38" s="34">
        <v>9</v>
      </c>
      <c r="J38" s="43">
        <f>G38/(F38+G38)*100</f>
        <v>1.8627260353879058</v>
      </c>
      <c r="K38" s="34">
        <v>444</v>
      </c>
      <c r="L38" s="34">
        <v>299</v>
      </c>
      <c r="M38" s="34">
        <v>8</v>
      </c>
      <c r="N38" s="34">
        <v>3550</v>
      </c>
      <c r="O38" s="34">
        <v>587</v>
      </c>
      <c r="P38" s="42">
        <f>O38/N38*100</f>
        <v>16.535211267605636</v>
      </c>
      <c r="Q38" s="44">
        <v>0</v>
      </c>
      <c r="R38" s="137">
        <f>Q38/O38*100</f>
        <v>0</v>
      </c>
      <c r="S38" s="36">
        <v>0</v>
      </c>
      <c r="T38" s="37">
        <v>139</v>
      </c>
      <c r="U38" s="34">
        <v>0</v>
      </c>
      <c r="V38" s="34">
        <v>10</v>
      </c>
      <c r="W38" s="34">
        <v>0</v>
      </c>
      <c r="X38" s="34">
        <v>3</v>
      </c>
      <c r="Y38" s="34">
        <v>2</v>
      </c>
      <c r="Z38" s="34">
        <v>15</v>
      </c>
      <c r="AA38" s="34">
        <v>14</v>
      </c>
      <c r="AB38" s="34">
        <v>0</v>
      </c>
      <c r="AC38" s="34">
        <v>22</v>
      </c>
      <c r="AD38" s="34">
        <v>16</v>
      </c>
      <c r="AE38" s="34">
        <v>1</v>
      </c>
      <c r="AF38" s="34">
        <v>3</v>
      </c>
      <c r="AG38" s="34">
        <v>0</v>
      </c>
      <c r="AH38" s="34">
        <v>253</v>
      </c>
      <c r="AI38" s="34">
        <v>35</v>
      </c>
      <c r="AJ38" s="34">
        <v>12</v>
      </c>
      <c r="AK38" s="34">
        <v>15</v>
      </c>
      <c r="AL38" s="34">
        <v>0</v>
      </c>
      <c r="AM38" s="34">
        <v>0</v>
      </c>
      <c r="AN38" s="34">
        <v>15</v>
      </c>
      <c r="AO38" s="38">
        <f t="shared" si="0"/>
        <v>58.331713007971999</v>
      </c>
      <c r="AP38" s="38">
        <f>AG38/D38*100000</f>
        <v>0</v>
      </c>
      <c r="AQ38" s="45">
        <f>K38/G38%</f>
        <v>92.693110647181626</v>
      </c>
      <c r="AR38" s="41" t="s">
        <v>66</v>
      </c>
    </row>
    <row r="39" spans="1:45" s="21" customFormat="1" ht="30" customHeight="1">
      <c r="A39" s="195" t="s">
        <v>69</v>
      </c>
      <c r="B39" s="196"/>
      <c r="C39" s="32">
        <v>12557</v>
      </c>
      <c r="D39" s="33">
        <v>5503</v>
      </c>
      <c r="E39" s="42">
        <f>D39/C39*100</f>
        <v>43.824161822091263</v>
      </c>
      <c r="F39" s="34">
        <v>5370</v>
      </c>
      <c r="G39" s="34">
        <v>133</v>
      </c>
      <c r="H39" s="34">
        <v>96</v>
      </c>
      <c r="I39" s="34">
        <v>0</v>
      </c>
      <c r="J39" s="43">
        <f>G39/(F39+G39)*100</f>
        <v>2.4168635289841904</v>
      </c>
      <c r="K39" s="34">
        <v>130</v>
      </c>
      <c r="L39" s="34">
        <v>95</v>
      </c>
      <c r="M39" s="34">
        <v>0</v>
      </c>
      <c r="N39" s="34">
        <v>866</v>
      </c>
      <c r="O39" s="34">
        <v>234</v>
      </c>
      <c r="P39" s="42">
        <f>O39/N39*100</f>
        <v>27.020785219399539</v>
      </c>
      <c r="Q39" s="44">
        <v>0</v>
      </c>
      <c r="R39" s="137">
        <f>Q39/O39*100</f>
        <v>0</v>
      </c>
      <c r="S39" s="36">
        <v>0</v>
      </c>
      <c r="T39" s="37">
        <v>37</v>
      </c>
      <c r="U39" s="34">
        <v>0</v>
      </c>
      <c r="V39" s="34">
        <v>3</v>
      </c>
      <c r="W39" s="34">
        <v>0</v>
      </c>
      <c r="X39" s="34">
        <v>0</v>
      </c>
      <c r="Y39" s="34">
        <v>0</v>
      </c>
      <c r="Z39" s="34">
        <v>3</v>
      </c>
      <c r="AA39" s="34">
        <v>2</v>
      </c>
      <c r="AB39" s="34">
        <v>0</v>
      </c>
      <c r="AC39" s="34">
        <v>10</v>
      </c>
      <c r="AD39" s="34">
        <v>7</v>
      </c>
      <c r="AE39" s="34">
        <v>0</v>
      </c>
      <c r="AF39" s="34">
        <v>1</v>
      </c>
      <c r="AG39" s="34">
        <v>0</v>
      </c>
      <c r="AH39" s="34">
        <v>85</v>
      </c>
      <c r="AI39" s="34">
        <v>3</v>
      </c>
      <c r="AJ39" s="34">
        <v>0</v>
      </c>
      <c r="AK39" s="34">
        <v>3</v>
      </c>
      <c r="AL39" s="34">
        <v>0</v>
      </c>
      <c r="AM39" s="34">
        <v>0</v>
      </c>
      <c r="AN39" s="34">
        <v>3</v>
      </c>
      <c r="AO39" s="38">
        <f t="shared" si="0"/>
        <v>54.515718698891511</v>
      </c>
      <c r="AP39" s="38">
        <f>AG39/D39*100000</f>
        <v>0</v>
      </c>
      <c r="AQ39" s="45">
        <f>K39/G39%</f>
        <v>97.744360902255636</v>
      </c>
      <c r="AR39" s="41" t="s">
        <v>66</v>
      </c>
    </row>
    <row r="40" spans="1:45" s="21" customFormat="1" ht="30" customHeight="1">
      <c r="A40" s="195" t="s">
        <v>70</v>
      </c>
      <c r="B40" s="196"/>
      <c r="C40" s="32">
        <v>3321</v>
      </c>
      <c r="D40" s="33">
        <v>736</v>
      </c>
      <c r="E40" s="42">
        <f>D40/C40*100</f>
        <v>22.161999397771755</v>
      </c>
      <c r="F40" s="34">
        <v>685</v>
      </c>
      <c r="G40" s="34">
        <v>25</v>
      </c>
      <c r="H40" s="34">
        <v>18</v>
      </c>
      <c r="I40" s="34">
        <v>2</v>
      </c>
      <c r="J40" s="43">
        <f>G40/(F40+G40)*100</f>
        <v>3.5211267605633805</v>
      </c>
      <c r="K40" s="34">
        <v>24</v>
      </c>
      <c r="L40" s="34">
        <v>17</v>
      </c>
      <c r="M40" s="34">
        <v>2</v>
      </c>
      <c r="N40" s="34">
        <v>87</v>
      </c>
      <c r="O40" s="34">
        <v>25</v>
      </c>
      <c r="P40" s="42">
        <f>O40/N40*100</f>
        <v>28.735632183908045</v>
      </c>
      <c r="Q40" s="44">
        <v>1</v>
      </c>
      <c r="R40" s="137">
        <f>Q40/O40*100</f>
        <v>4</v>
      </c>
      <c r="S40" s="36">
        <v>1</v>
      </c>
      <c r="T40" s="37">
        <v>11</v>
      </c>
      <c r="U40" s="34">
        <v>0</v>
      </c>
      <c r="V40" s="34">
        <v>1</v>
      </c>
      <c r="W40" s="34">
        <v>1</v>
      </c>
      <c r="X40" s="34">
        <v>0</v>
      </c>
      <c r="Y40" s="34">
        <v>0</v>
      </c>
      <c r="Z40" s="34">
        <v>2</v>
      </c>
      <c r="AA40" s="34">
        <v>1</v>
      </c>
      <c r="AB40" s="34">
        <v>1</v>
      </c>
      <c r="AC40" s="34">
        <v>2</v>
      </c>
      <c r="AD40" s="34">
        <v>0</v>
      </c>
      <c r="AE40" s="34">
        <v>1</v>
      </c>
      <c r="AF40" s="34">
        <v>0</v>
      </c>
      <c r="AG40" s="34">
        <v>0</v>
      </c>
      <c r="AH40" s="34">
        <v>9</v>
      </c>
      <c r="AI40" s="34">
        <v>1</v>
      </c>
      <c r="AJ40" s="34">
        <v>1</v>
      </c>
      <c r="AK40" s="34">
        <v>2</v>
      </c>
      <c r="AL40" s="34">
        <v>0</v>
      </c>
      <c r="AM40" s="34">
        <v>0</v>
      </c>
      <c r="AN40" s="34">
        <v>2</v>
      </c>
      <c r="AO40" s="38">
        <f t="shared" si="0"/>
        <v>271.73913043478262</v>
      </c>
      <c r="AP40" s="38">
        <f>AG40/D40*100000</f>
        <v>0</v>
      </c>
      <c r="AQ40" s="45">
        <f>K40/G40%</f>
        <v>96</v>
      </c>
      <c r="AR40" s="41">
        <f t="shared" si="1"/>
        <v>100</v>
      </c>
    </row>
    <row r="41" spans="1:45" s="21" customFormat="1" ht="30" customHeight="1">
      <c r="A41" s="195" t="s">
        <v>71</v>
      </c>
      <c r="B41" s="196"/>
      <c r="C41" s="32">
        <v>24340</v>
      </c>
      <c r="D41" s="33">
        <v>5128</v>
      </c>
      <c r="E41" s="42">
        <f>D41/C41*100</f>
        <v>21.068200493015613</v>
      </c>
      <c r="F41" s="34">
        <v>5008</v>
      </c>
      <c r="G41" s="34">
        <v>120</v>
      </c>
      <c r="H41" s="34">
        <v>68</v>
      </c>
      <c r="I41" s="34">
        <v>1</v>
      </c>
      <c r="J41" s="43">
        <f>G41/(F41+G41)*100</f>
        <v>2.3400936037441498</v>
      </c>
      <c r="K41" s="34">
        <v>110</v>
      </c>
      <c r="L41" s="34">
        <v>64</v>
      </c>
      <c r="M41" s="34">
        <v>1</v>
      </c>
      <c r="N41" s="34">
        <v>704</v>
      </c>
      <c r="O41" s="34">
        <v>34</v>
      </c>
      <c r="P41" s="42">
        <f>O41/N41*100</f>
        <v>4.8295454545454541</v>
      </c>
      <c r="Q41" s="44">
        <v>0</v>
      </c>
      <c r="R41" s="137">
        <f>Q41/O41*100</f>
        <v>0</v>
      </c>
      <c r="S41" s="36">
        <v>0</v>
      </c>
      <c r="T41" s="37">
        <v>29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12</v>
      </c>
      <c r="AD41" s="34">
        <v>9</v>
      </c>
      <c r="AE41" s="34">
        <v>1</v>
      </c>
      <c r="AF41" s="34">
        <v>0</v>
      </c>
      <c r="AG41" s="34">
        <v>0</v>
      </c>
      <c r="AH41" s="34">
        <v>67</v>
      </c>
      <c r="AI41" s="34">
        <v>10</v>
      </c>
      <c r="AJ41" s="34">
        <v>2</v>
      </c>
      <c r="AK41" s="34">
        <v>0</v>
      </c>
      <c r="AL41" s="34">
        <v>0</v>
      </c>
      <c r="AM41" s="34">
        <v>0</v>
      </c>
      <c r="AN41" s="34">
        <v>0</v>
      </c>
      <c r="AO41" s="38">
        <f t="shared" si="0"/>
        <v>0</v>
      </c>
      <c r="AP41" s="38">
        <f>AG41/D41*100000</f>
        <v>0</v>
      </c>
      <c r="AQ41" s="45">
        <f>K41/G41%</f>
        <v>91.666666666666671</v>
      </c>
      <c r="AR41" s="41" t="s">
        <v>66</v>
      </c>
    </row>
    <row r="42" spans="1:45" s="3" customFormat="1" ht="30" customHeight="1">
      <c r="A42" s="1"/>
      <c r="B42" s="1"/>
      <c r="C42" s="2" t="s">
        <v>72</v>
      </c>
      <c r="E42" s="2"/>
      <c r="J42" s="4"/>
      <c r="P42" s="5"/>
      <c r="R42" s="4"/>
      <c r="T42" s="2" t="s">
        <v>73</v>
      </c>
      <c r="U42" s="1"/>
      <c r="X42" s="2"/>
      <c r="AC42" s="4"/>
      <c r="AI42" s="4"/>
      <c r="AK42" s="4"/>
      <c r="AQ42" s="47"/>
      <c r="AR42" s="48"/>
      <c r="AS42" s="49"/>
    </row>
    <row r="43" spans="1:45" s="8" customFormat="1" ht="30" customHeight="1">
      <c r="A43" s="134" t="s">
        <v>146</v>
      </c>
      <c r="B43" s="7"/>
      <c r="J43" s="9"/>
      <c r="P43" s="149" t="s">
        <v>74</v>
      </c>
      <c r="Q43" s="150"/>
      <c r="R43" s="150"/>
      <c r="S43" s="150"/>
      <c r="T43" s="6"/>
      <c r="U43" s="7"/>
      <c r="AC43" s="9"/>
      <c r="AI43" s="149"/>
      <c r="AJ43" s="150"/>
      <c r="AK43" s="150"/>
      <c r="AL43" s="150"/>
      <c r="AN43" s="50"/>
      <c r="AO43" s="50"/>
      <c r="AP43" s="149" t="s">
        <v>74</v>
      </c>
      <c r="AQ43" s="149"/>
      <c r="AR43" s="149"/>
      <c r="AS43" s="51"/>
    </row>
    <row r="44" spans="1:45" s="10" customFormat="1" ht="30" customHeight="1">
      <c r="A44" s="172" t="s">
        <v>75</v>
      </c>
      <c r="B44" s="174"/>
      <c r="C44" s="160" t="s">
        <v>5</v>
      </c>
      <c r="D44" s="160" t="s">
        <v>6</v>
      </c>
      <c r="E44" s="190" t="s">
        <v>7</v>
      </c>
      <c r="F44" s="151" t="s">
        <v>76</v>
      </c>
      <c r="G44" s="152"/>
      <c r="H44" s="152"/>
      <c r="I44" s="152"/>
      <c r="J44" s="152"/>
      <c r="K44" s="152"/>
      <c r="L44" s="152"/>
      <c r="M44" s="152"/>
      <c r="N44" s="151" t="s">
        <v>77</v>
      </c>
      <c r="O44" s="152"/>
      <c r="P44" s="152"/>
      <c r="Q44" s="152"/>
      <c r="R44" s="152"/>
      <c r="S44" s="153"/>
      <c r="T44" s="151" t="s">
        <v>78</v>
      </c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3"/>
      <c r="AI44" s="160" t="s">
        <v>11</v>
      </c>
      <c r="AJ44" s="160" t="s">
        <v>12</v>
      </c>
      <c r="AK44" s="180" t="s">
        <v>13</v>
      </c>
      <c r="AL44" s="173"/>
      <c r="AM44" s="173"/>
      <c r="AN44" s="174"/>
      <c r="AO44" s="181" t="s">
        <v>14</v>
      </c>
      <c r="AP44" s="181" t="s">
        <v>15</v>
      </c>
      <c r="AQ44" s="138" t="s">
        <v>16</v>
      </c>
      <c r="AR44" s="139"/>
    </row>
    <row r="45" spans="1:45" s="8" customFormat="1" ht="30" customHeight="1">
      <c r="A45" s="186"/>
      <c r="B45" s="187"/>
      <c r="C45" s="188"/>
      <c r="D45" s="188"/>
      <c r="E45" s="191"/>
      <c r="F45" s="181" t="s">
        <v>17</v>
      </c>
      <c r="G45" s="180" t="s">
        <v>79</v>
      </c>
      <c r="H45" s="173"/>
      <c r="I45" s="174"/>
      <c r="J45" s="169" t="s">
        <v>19</v>
      </c>
      <c r="K45" s="180" t="s">
        <v>20</v>
      </c>
      <c r="L45" s="173"/>
      <c r="M45" s="174"/>
      <c r="N45" s="160" t="s">
        <v>21</v>
      </c>
      <c r="O45" s="160" t="s">
        <v>22</v>
      </c>
      <c r="P45" s="163" t="s">
        <v>23</v>
      </c>
      <c r="Q45" s="166" t="s">
        <v>24</v>
      </c>
      <c r="R45" s="169" t="s">
        <v>19</v>
      </c>
      <c r="S45" s="160" t="s">
        <v>25</v>
      </c>
      <c r="T45" s="160" t="s">
        <v>17</v>
      </c>
      <c r="U45" s="172" t="s">
        <v>26</v>
      </c>
      <c r="V45" s="173"/>
      <c r="W45" s="173"/>
      <c r="X45" s="173"/>
      <c r="Y45" s="173"/>
      <c r="Z45" s="173"/>
      <c r="AA45" s="173"/>
      <c r="AB45" s="174"/>
      <c r="AC45" s="154" t="s">
        <v>80</v>
      </c>
      <c r="AD45" s="155"/>
      <c r="AE45" s="156"/>
      <c r="AF45" s="160" t="s">
        <v>28</v>
      </c>
      <c r="AG45" s="160" t="s">
        <v>29</v>
      </c>
      <c r="AH45" s="160" t="s">
        <v>30</v>
      </c>
      <c r="AI45" s="161"/>
      <c r="AJ45" s="161"/>
      <c r="AK45" s="175"/>
      <c r="AL45" s="176"/>
      <c r="AM45" s="176"/>
      <c r="AN45" s="177"/>
      <c r="AO45" s="182"/>
      <c r="AP45" s="182"/>
      <c r="AQ45" s="140"/>
      <c r="AR45" s="141"/>
    </row>
    <row r="46" spans="1:45" s="8" customFormat="1" ht="30" customHeight="1">
      <c r="A46" s="186"/>
      <c r="B46" s="187"/>
      <c r="C46" s="188"/>
      <c r="D46" s="188"/>
      <c r="E46" s="191"/>
      <c r="F46" s="161"/>
      <c r="G46" s="186"/>
      <c r="H46" s="201"/>
      <c r="I46" s="187"/>
      <c r="J46" s="170"/>
      <c r="K46" s="186"/>
      <c r="L46" s="201"/>
      <c r="M46" s="187"/>
      <c r="N46" s="161"/>
      <c r="O46" s="161"/>
      <c r="P46" s="164"/>
      <c r="Q46" s="167"/>
      <c r="R46" s="170"/>
      <c r="S46" s="161"/>
      <c r="T46" s="161"/>
      <c r="U46" s="175"/>
      <c r="V46" s="176"/>
      <c r="W46" s="176"/>
      <c r="X46" s="176"/>
      <c r="Y46" s="176"/>
      <c r="Z46" s="176"/>
      <c r="AA46" s="176"/>
      <c r="AB46" s="177"/>
      <c r="AC46" s="157"/>
      <c r="AD46" s="158"/>
      <c r="AE46" s="159"/>
      <c r="AF46" s="161"/>
      <c r="AG46" s="161"/>
      <c r="AH46" s="161"/>
      <c r="AI46" s="161"/>
      <c r="AJ46" s="161"/>
      <c r="AK46" s="145" t="s">
        <v>31</v>
      </c>
      <c r="AL46" s="145" t="s">
        <v>32</v>
      </c>
      <c r="AM46" s="142" t="s">
        <v>33</v>
      </c>
      <c r="AN46" s="145" t="s">
        <v>34</v>
      </c>
      <c r="AO46" s="182"/>
      <c r="AP46" s="182"/>
      <c r="AQ46" s="146" t="s">
        <v>31</v>
      </c>
      <c r="AR46" s="146" t="s">
        <v>35</v>
      </c>
    </row>
    <row r="47" spans="1:45" s="8" customFormat="1" ht="30" customHeight="1">
      <c r="A47" s="186"/>
      <c r="B47" s="187"/>
      <c r="C47" s="188"/>
      <c r="D47" s="188"/>
      <c r="E47" s="191"/>
      <c r="F47" s="161"/>
      <c r="G47" s="186"/>
      <c r="H47" s="201"/>
      <c r="I47" s="187"/>
      <c r="J47" s="170"/>
      <c r="K47" s="186"/>
      <c r="L47" s="201"/>
      <c r="M47" s="187"/>
      <c r="N47" s="161"/>
      <c r="O47" s="161"/>
      <c r="P47" s="164"/>
      <c r="Q47" s="167"/>
      <c r="R47" s="170"/>
      <c r="S47" s="161"/>
      <c r="T47" s="161"/>
      <c r="U47" s="151" t="s">
        <v>36</v>
      </c>
      <c r="V47" s="152"/>
      <c r="W47" s="152"/>
      <c r="X47" s="152"/>
      <c r="Y47" s="153"/>
      <c r="Z47" s="172" t="s">
        <v>34</v>
      </c>
      <c r="AA47" s="178"/>
      <c r="AB47" s="179"/>
      <c r="AC47" s="157"/>
      <c r="AD47" s="158"/>
      <c r="AE47" s="159"/>
      <c r="AF47" s="161"/>
      <c r="AG47" s="161"/>
      <c r="AH47" s="161"/>
      <c r="AI47" s="161"/>
      <c r="AJ47" s="161"/>
      <c r="AK47" s="143"/>
      <c r="AL47" s="143"/>
      <c r="AM47" s="143"/>
      <c r="AN47" s="143"/>
      <c r="AO47" s="182"/>
      <c r="AP47" s="182"/>
      <c r="AQ47" s="147"/>
      <c r="AR47" s="147"/>
    </row>
    <row r="48" spans="1:45" s="8" customFormat="1" ht="30" customHeight="1">
      <c r="A48" s="186"/>
      <c r="B48" s="187"/>
      <c r="C48" s="188"/>
      <c r="D48" s="188"/>
      <c r="E48" s="191"/>
      <c r="F48" s="161"/>
      <c r="G48" s="184"/>
      <c r="H48" s="142" t="s">
        <v>37</v>
      </c>
      <c r="I48" s="142" t="s">
        <v>38</v>
      </c>
      <c r="J48" s="170"/>
      <c r="K48" s="184"/>
      <c r="L48" s="142" t="s">
        <v>37</v>
      </c>
      <c r="M48" s="142" t="s">
        <v>38</v>
      </c>
      <c r="N48" s="161"/>
      <c r="O48" s="161"/>
      <c r="P48" s="164"/>
      <c r="Q48" s="167"/>
      <c r="R48" s="170"/>
      <c r="S48" s="161"/>
      <c r="T48" s="161"/>
      <c r="U48" s="142" t="s">
        <v>39</v>
      </c>
      <c r="V48" s="142" t="s">
        <v>40</v>
      </c>
      <c r="W48" s="142" t="s">
        <v>41</v>
      </c>
      <c r="X48" s="142" t="s">
        <v>42</v>
      </c>
      <c r="Y48" s="142" t="s">
        <v>43</v>
      </c>
      <c r="Z48" s="186"/>
      <c r="AA48" s="142" t="s">
        <v>37</v>
      </c>
      <c r="AB48" s="142" t="s">
        <v>38</v>
      </c>
      <c r="AC48" s="184"/>
      <c r="AD48" s="142" t="s">
        <v>37</v>
      </c>
      <c r="AE48" s="142" t="s">
        <v>38</v>
      </c>
      <c r="AF48" s="161"/>
      <c r="AG48" s="161"/>
      <c r="AH48" s="161"/>
      <c r="AI48" s="161"/>
      <c r="AJ48" s="161"/>
      <c r="AK48" s="143"/>
      <c r="AL48" s="143"/>
      <c r="AM48" s="143"/>
      <c r="AN48" s="143"/>
      <c r="AO48" s="182"/>
      <c r="AP48" s="182"/>
      <c r="AQ48" s="147"/>
      <c r="AR48" s="147"/>
    </row>
    <row r="49" spans="1:45" s="8" customFormat="1" ht="30" customHeight="1">
      <c r="A49" s="175"/>
      <c r="B49" s="177"/>
      <c r="C49" s="189"/>
      <c r="D49" s="189"/>
      <c r="E49" s="192"/>
      <c r="F49" s="162"/>
      <c r="G49" s="185"/>
      <c r="H49" s="144"/>
      <c r="I49" s="144"/>
      <c r="J49" s="171"/>
      <c r="K49" s="185"/>
      <c r="L49" s="144"/>
      <c r="M49" s="144"/>
      <c r="N49" s="162"/>
      <c r="O49" s="162"/>
      <c r="P49" s="165"/>
      <c r="Q49" s="168"/>
      <c r="R49" s="171"/>
      <c r="S49" s="162"/>
      <c r="T49" s="162"/>
      <c r="U49" s="144"/>
      <c r="V49" s="144"/>
      <c r="W49" s="144"/>
      <c r="X49" s="144"/>
      <c r="Y49" s="144"/>
      <c r="Z49" s="175"/>
      <c r="AA49" s="144"/>
      <c r="AB49" s="144"/>
      <c r="AC49" s="185"/>
      <c r="AD49" s="144"/>
      <c r="AE49" s="144"/>
      <c r="AF49" s="162"/>
      <c r="AG49" s="162"/>
      <c r="AH49" s="162"/>
      <c r="AI49" s="162"/>
      <c r="AJ49" s="162"/>
      <c r="AK49" s="144"/>
      <c r="AL49" s="144"/>
      <c r="AM49" s="144"/>
      <c r="AN49" s="144"/>
      <c r="AO49" s="183"/>
      <c r="AP49" s="183"/>
      <c r="AQ49" s="148"/>
      <c r="AR49" s="148"/>
    </row>
    <row r="50" spans="1:45" s="21" customFormat="1" ht="30" customHeight="1">
      <c r="A50" s="199"/>
      <c r="B50" s="200"/>
      <c r="C50" s="52"/>
      <c r="D50" s="53"/>
      <c r="E50" s="53"/>
      <c r="F50" s="54"/>
      <c r="G50" s="54"/>
      <c r="H50" s="54"/>
      <c r="I50" s="54"/>
      <c r="J50" s="53"/>
      <c r="K50" s="54"/>
      <c r="L50" s="54"/>
      <c r="M50" s="54"/>
      <c r="N50" s="54"/>
      <c r="O50" s="54"/>
      <c r="P50" s="55"/>
      <c r="Q50" s="54"/>
      <c r="R50" s="53"/>
      <c r="S50" s="56"/>
      <c r="T50" s="57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8"/>
      <c r="AP50" s="58"/>
      <c r="AR50" s="17"/>
      <c r="AS50" s="59"/>
    </row>
    <row r="51" spans="1:45" s="21" customFormat="1" ht="30" customHeight="1">
      <c r="A51" s="197" t="s">
        <v>81</v>
      </c>
      <c r="B51" s="198"/>
      <c r="C51" s="22">
        <v>10243</v>
      </c>
      <c r="D51" s="23">
        <v>6572</v>
      </c>
      <c r="E51" s="24">
        <f>D51/C51*100</f>
        <v>64.160890364151129</v>
      </c>
      <c r="F51" s="25">
        <v>6457</v>
      </c>
      <c r="G51" s="25">
        <v>115</v>
      </c>
      <c r="H51" s="25">
        <v>24</v>
      </c>
      <c r="I51" s="25">
        <v>1</v>
      </c>
      <c r="J51" s="26">
        <f>G51/(F51+G51)*100</f>
        <v>1.7498478393183203</v>
      </c>
      <c r="K51" s="25">
        <v>110</v>
      </c>
      <c r="L51" s="25">
        <v>21</v>
      </c>
      <c r="M51" s="25">
        <v>1</v>
      </c>
      <c r="N51" s="25">
        <v>1091</v>
      </c>
      <c r="O51" s="25">
        <v>18</v>
      </c>
      <c r="P51" s="24">
        <f>O51/N51*100</f>
        <v>1.6498625114573784</v>
      </c>
      <c r="Q51" s="25">
        <v>0</v>
      </c>
      <c r="R51" s="135">
        <f>Q51/O51*100</f>
        <v>0</v>
      </c>
      <c r="S51" s="27">
        <v>0</v>
      </c>
      <c r="T51" s="28">
        <v>36</v>
      </c>
      <c r="U51" s="25">
        <v>0</v>
      </c>
      <c r="V51" s="25">
        <v>0</v>
      </c>
      <c r="W51" s="25">
        <v>1</v>
      </c>
      <c r="X51" s="25">
        <v>0</v>
      </c>
      <c r="Y51" s="25">
        <v>1</v>
      </c>
      <c r="Z51" s="25">
        <v>2</v>
      </c>
      <c r="AA51" s="25">
        <v>1</v>
      </c>
      <c r="AB51" s="25">
        <v>0</v>
      </c>
      <c r="AC51" s="25">
        <v>11</v>
      </c>
      <c r="AD51" s="25">
        <v>3</v>
      </c>
      <c r="AE51" s="25">
        <v>1</v>
      </c>
      <c r="AF51" s="25">
        <v>2</v>
      </c>
      <c r="AG51" s="25">
        <v>0</v>
      </c>
      <c r="AH51" s="25">
        <v>59</v>
      </c>
      <c r="AI51" s="25">
        <v>5</v>
      </c>
      <c r="AJ51" s="25">
        <v>0</v>
      </c>
      <c r="AK51" s="25">
        <v>2</v>
      </c>
      <c r="AL51" s="25">
        <v>0</v>
      </c>
      <c r="AM51" s="25">
        <v>0</v>
      </c>
      <c r="AN51" s="25">
        <v>2</v>
      </c>
      <c r="AO51" s="29">
        <f>Z51/D51*100000</f>
        <v>30.432136335970785</v>
      </c>
      <c r="AP51" s="29">
        <f>AG51/D51*100000</f>
        <v>0</v>
      </c>
      <c r="AQ51" s="60">
        <f>K51/G51%</f>
        <v>95.652173913043484</v>
      </c>
      <c r="AR51" s="31" t="s">
        <v>82</v>
      </c>
    </row>
    <row r="52" spans="1:45" s="21" customFormat="1" ht="30" customHeight="1">
      <c r="A52" s="195" t="s">
        <v>83</v>
      </c>
      <c r="B52" s="196"/>
      <c r="C52" s="32">
        <v>10243</v>
      </c>
      <c r="D52" s="33">
        <v>6572</v>
      </c>
      <c r="E52" s="42">
        <f>D52/C52*100</f>
        <v>64.160890364151129</v>
      </c>
      <c r="F52" s="34">
        <v>6457</v>
      </c>
      <c r="G52" s="34">
        <v>115</v>
      </c>
      <c r="H52" s="34">
        <v>24</v>
      </c>
      <c r="I52" s="34">
        <v>1</v>
      </c>
      <c r="J52" s="43">
        <f>G52/(F52+G52)*100</f>
        <v>1.7498478393183203</v>
      </c>
      <c r="K52" s="34">
        <v>110</v>
      </c>
      <c r="L52" s="34">
        <v>21</v>
      </c>
      <c r="M52" s="34">
        <v>1</v>
      </c>
      <c r="N52" s="34">
        <v>1091</v>
      </c>
      <c r="O52" s="34">
        <v>18</v>
      </c>
      <c r="P52" s="42">
        <f>O52/N52*100</f>
        <v>1.6498625114573784</v>
      </c>
      <c r="Q52" s="44">
        <v>0</v>
      </c>
      <c r="R52" s="137">
        <f>Q52/O52*100</f>
        <v>0</v>
      </c>
      <c r="S52" s="46">
        <v>0</v>
      </c>
      <c r="T52" s="37">
        <v>36</v>
      </c>
      <c r="U52" s="34">
        <v>0</v>
      </c>
      <c r="V52" s="34">
        <v>0</v>
      </c>
      <c r="W52" s="34">
        <v>1</v>
      </c>
      <c r="X52" s="34">
        <v>0</v>
      </c>
      <c r="Y52" s="34">
        <v>1</v>
      </c>
      <c r="Z52" s="34">
        <v>2</v>
      </c>
      <c r="AA52" s="34">
        <v>1</v>
      </c>
      <c r="AB52" s="34">
        <v>0</v>
      </c>
      <c r="AC52" s="34">
        <v>11</v>
      </c>
      <c r="AD52" s="34">
        <v>3</v>
      </c>
      <c r="AE52" s="34">
        <v>1</v>
      </c>
      <c r="AF52" s="34">
        <v>2</v>
      </c>
      <c r="AG52" s="34">
        <v>0</v>
      </c>
      <c r="AH52" s="34">
        <v>59</v>
      </c>
      <c r="AI52" s="34">
        <v>5</v>
      </c>
      <c r="AJ52" s="34">
        <v>0</v>
      </c>
      <c r="AK52" s="34">
        <v>2</v>
      </c>
      <c r="AL52" s="34">
        <v>0</v>
      </c>
      <c r="AM52" s="34">
        <v>0</v>
      </c>
      <c r="AN52" s="34">
        <v>2</v>
      </c>
      <c r="AO52" s="38">
        <f t="shared" ref="AO52:AO77" si="8">Z52/D52*100000</f>
        <v>30.432136335970785</v>
      </c>
      <c r="AP52" s="38">
        <f>AG52/D52*100000</f>
        <v>0</v>
      </c>
      <c r="AQ52" s="61">
        <f>K52/G52%</f>
        <v>95.652173913043484</v>
      </c>
      <c r="AR52" s="41" t="s">
        <v>82</v>
      </c>
    </row>
    <row r="53" spans="1:45" s="21" customFormat="1" ht="30" customHeight="1">
      <c r="A53" s="195"/>
      <c r="B53" s="196"/>
      <c r="C53" s="32"/>
      <c r="D53" s="33"/>
      <c r="E53" s="33"/>
      <c r="F53" s="34"/>
      <c r="G53" s="34"/>
      <c r="H53" s="34"/>
      <c r="I53" s="34"/>
      <c r="J53" s="33"/>
      <c r="K53" s="34"/>
      <c r="L53" s="34"/>
      <c r="M53" s="34"/>
      <c r="N53" s="34"/>
      <c r="O53" s="34"/>
      <c r="P53" s="35"/>
      <c r="Q53" s="34"/>
      <c r="R53" s="136"/>
      <c r="S53" s="36"/>
      <c r="T53" s="37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8"/>
      <c r="AP53" s="39"/>
      <c r="AQ53" s="61"/>
      <c r="AR53" s="41"/>
    </row>
    <row r="54" spans="1:45" s="21" customFormat="1" ht="30" customHeight="1">
      <c r="A54" s="197" t="s">
        <v>84</v>
      </c>
      <c r="B54" s="198"/>
      <c r="C54" s="22">
        <v>41953</v>
      </c>
      <c r="D54" s="23">
        <v>8698</v>
      </c>
      <c r="E54" s="24">
        <f>D54/C54*100</f>
        <v>20.732724715753342</v>
      </c>
      <c r="F54" s="25">
        <v>8448</v>
      </c>
      <c r="G54" s="25">
        <v>250</v>
      </c>
      <c r="H54" s="25">
        <v>150</v>
      </c>
      <c r="I54" s="25">
        <v>9</v>
      </c>
      <c r="J54" s="26">
        <f>G54/(F54+G54)*100</f>
        <v>2.8742239595309265</v>
      </c>
      <c r="K54" s="25">
        <v>238</v>
      </c>
      <c r="L54" s="25">
        <v>141</v>
      </c>
      <c r="M54" s="25">
        <v>9</v>
      </c>
      <c r="N54" s="25">
        <v>291</v>
      </c>
      <c r="O54" s="25">
        <v>119</v>
      </c>
      <c r="P54" s="24">
        <f>O54/N54*100</f>
        <v>40.893470790378004</v>
      </c>
      <c r="Q54" s="25">
        <v>0</v>
      </c>
      <c r="R54" s="135">
        <f>Q54/O54*100</f>
        <v>0</v>
      </c>
      <c r="S54" s="27">
        <v>0</v>
      </c>
      <c r="T54" s="28">
        <v>99</v>
      </c>
      <c r="U54" s="25">
        <v>0</v>
      </c>
      <c r="V54" s="25">
        <v>3</v>
      </c>
      <c r="W54" s="25">
        <v>0</v>
      </c>
      <c r="X54" s="25">
        <v>0</v>
      </c>
      <c r="Y54" s="25">
        <v>0</v>
      </c>
      <c r="Z54" s="25">
        <v>3</v>
      </c>
      <c r="AA54" s="25">
        <v>2</v>
      </c>
      <c r="AB54" s="25">
        <v>1</v>
      </c>
      <c r="AC54" s="25">
        <v>8</v>
      </c>
      <c r="AD54" s="25">
        <v>6</v>
      </c>
      <c r="AE54" s="25">
        <v>2</v>
      </c>
      <c r="AF54" s="25">
        <v>0</v>
      </c>
      <c r="AG54" s="25">
        <v>0</v>
      </c>
      <c r="AH54" s="25">
        <v>128</v>
      </c>
      <c r="AI54" s="25">
        <v>12</v>
      </c>
      <c r="AJ54" s="25">
        <v>0</v>
      </c>
      <c r="AK54" s="25">
        <v>3</v>
      </c>
      <c r="AL54" s="25">
        <v>0</v>
      </c>
      <c r="AM54" s="25">
        <v>0</v>
      </c>
      <c r="AN54" s="25">
        <v>3</v>
      </c>
      <c r="AO54" s="29">
        <f t="shared" si="8"/>
        <v>34.490687514371118</v>
      </c>
      <c r="AP54" s="29">
        <f>AG54/D54*100000</f>
        <v>0</v>
      </c>
      <c r="AQ54" s="60">
        <f>K54/G54%</f>
        <v>95.2</v>
      </c>
      <c r="AR54" s="31" t="s">
        <v>82</v>
      </c>
    </row>
    <row r="55" spans="1:45" s="21" customFormat="1" ht="30" customHeight="1">
      <c r="A55" s="195" t="s">
        <v>85</v>
      </c>
      <c r="B55" s="196"/>
      <c r="C55" s="32">
        <v>36373</v>
      </c>
      <c r="D55" s="33">
        <v>7336</v>
      </c>
      <c r="E55" s="42">
        <f>D55/C55*100</f>
        <v>20.16880653231793</v>
      </c>
      <c r="F55" s="34">
        <v>7145</v>
      </c>
      <c r="G55" s="34">
        <v>191</v>
      </c>
      <c r="H55" s="34">
        <v>122</v>
      </c>
      <c r="I55" s="34">
        <v>7</v>
      </c>
      <c r="J55" s="43">
        <f>G55/(F55+G55)*100</f>
        <v>2.6035986913849509</v>
      </c>
      <c r="K55" s="34">
        <v>182</v>
      </c>
      <c r="L55" s="34">
        <v>114</v>
      </c>
      <c r="M55" s="34">
        <v>7</v>
      </c>
      <c r="N55" s="34">
        <v>108</v>
      </c>
      <c r="O55" s="34">
        <v>97</v>
      </c>
      <c r="P55" s="42">
        <f>O55/N55*100</f>
        <v>89.81481481481481</v>
      </c>
      <c r="Q55" s="44">
        <v>0</v>
      </c>
      <c r="R55" s="137">
        <f>Q55/O55*100</f>
        <v>0</v>
      </c>
      <c r="S55" s="46">
        <v>0</v>
      </c>
      <c r="T55" s="37">
        <v>79</v>
      </c>
      <c r="U55" s="34">
        <v>0</v>
      </c>
      <c r="V55" s="34">
        <v>3</v>
      </c>
      <c r="W55" s="34">
        <v>0</v>
      </c>
      <c r="X55" s="34">
        <v>0</v>
      </c>
      <c r="Y55" s="34">
        <v>0</v>
      </c>
      <c r="Z55" s="34">
        <v>3</v>
      </c>
      <c r="AA55" s="34">
        <v>2</v>
      </c>
      <c r="AB55" s="34">
        <v>1</v>
      </c>
      <c r="AC55" s="34">
        <v>6</v>
      </c>
      <c r="AD55" s="34">
        <v>5</v>
      </c>
      <c r="AE55" s="34">
        <v>1</v>
      </c>
      <c r="AF55" s="34">
        <v>0</v>
      </c>
      <c r="AG55" s="34">
        <v>0</v>
      </c>
      <c r="AH55" s="34">
        <v>94</v>
      </c>
      <c r="AI55" s="34">
        <v>9</v>
      </c>
      <c r="AJ55" s="34">
        <v>0</v>
      </c>
      <c r="AK55" s="34">
        <v>3</v>
      </c>
      <c r="AL55" s="34">
        <v>0</v>
      </c>
      <c r="AM55" s="34">
        <v>0</v>
      </c>
      <c r="AN55" s="34">
        <v>3</v>
      </c>
      <c r="AO55" s="38">
        <f t="shared" si="8"/>
        <v>40.894220283533258</v>
      </c>
      <c r="AP55" s="38">
        <f>AG55/D55*100000</f>
        <v>0</v>
      </c>
      <c r="AQ55" s="61">
        <f>K55/G55%</f>
        <v>95.287958115183244</v>
      </c>
      <c r="AR55" s="41" t="s">
        <v>82</v>
      </c>
    </row>
    <row r="56" spans="1:45" s="21" customFormat="1" ht="30" customHeight="1">
      <c r="A56" s="195" t="s">
        <v>86</v>
      </c>
      <c r="B56" s="196"/>
      <c r="C56" s="32">
        <v>5580</v>
      </c>
      <c r="D56" s="33">
        <v>1362</v>
      </c>
      <c r="E56" s="42">
        <f>D56/C56*100</f>
        <v>24.408602150537632</v>
      </c>
      <c r="F56" s="34">
        <v>1303</v>
      </c>
      <c r="G56" s="34">
        <v>59</v>
      </c>
      <c r="H56" s="34">
        <v>28</v>
      </c>
      <c r="I56" s="34">
        <v>2</v>
      </c>
      <c r="J56" s="43">
        <f>G56/(F56+G56)*100</f>
        <v>4.3318649045521287</v>
      </c>
      <c r="K56" s="34">
        <v>56</v>
      </c>
      <c r="L56" s="34">
        <v>27</v>
      </c>
      <c r="M56" s="34">
        <v>2</v>
      </c>
      <c r="N56" s="34">
        <v>183</v>
      </c>
      <c r="O56" s="34">
        <v>22</v>
      </c>
      <c r="P56" s="42">
        <f>O56/N56*100</f>
        <v>12.021857923497267</v>
      </c>
      <c r="Q56" s="44">
        <v>0</v>
      </c>
      <c r="R56" s="137">
        <f>Q56/O56*100</f>
        <v>0</v>
      </c>
      <c r="S56" s="46">
        <v>0</v>
      </c>
      <c r="T56" s="37">
        <v>20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2</v>
      </c>
      <c r="AD56" s="34">
        <v>1</v>
      </c>
      <c r="AE56" s="34">
        <v>1</v>
      </c>
      <c r="AF56" s="34">
        <v>0</v>
      </c>
      <c r="AG56" s="34">
        <v>0</v>
      </c>
      <c r="AH56" s="34">
        <v>34</v>
      </c>
      <c r="AI56" s="34">
        <v>3</v>
      </c>
      <c r="AJ56" s="34">
        <v>0</v>
      </c>
      <c r="AK56" s="34">
        <v>0</v>
      </c>
      <c r="AL56" s="34">
        <v>0</v>
      </c>
      <c r="AM56" s="34">
        <v>0</v>
      </c>
      <c r="AN56" s="34">
        <v>0</v>
      </c>
      <c r="AO56" s="38">
        <f t="shared" si="8"/>
        <v>0</v>
      </c>
      <c r="AP56" s="38">
        <f>AG56/D56*100000</f>
        <v>0</v>
      </c>
      <c r="AQ56" s="61">
        <f>K56/G56%</f>
        <v>94.915254237288138</v>
      </c>
      <c r="AR56" s="41" t="s">
        <v>82</v>
      </c>
    </row>
    <row r="57" spans="1:45" s="21" customFormat="1" ht="30" customHeight="1">
      <c r="A57" s="195"/>
      <c r="B57" s="196"/>
      <c r="C57" s="32"/>
      <c r="D57" s="33"/>
      <c r="E57" s="33"/>
      <c r="F57" s="34"/>
      <c r="G57" s="34"/>
      <c r="H57" s="34"/>
      <c r="I57" s="34"/>
      <c r="J57" s="33"/>
      <c r="K57" s="34"/>
      <c r="L57" s="34"/>
      <c r="M57" s="34"/>
      <c r="N57" s="34"/>
      <c r="O57" s="34"/>
      <c r="P57" s="35"/>
      <c r="Q57" s="34"/>
      <c r="R57" s="136"/>
      <c r="S57" s="36"/>
      <c r="T57" s="37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8"/>
      <c r="AP57" s="39"/>
      <c r="AQ57" s="61"/>
      <c r="AR57" s="41"/>
    </row>
    <row r="58" spans="1:45" s="21" customFormat="1" ht="30" customHeight="1">
      <c r="A58" s="197" t="s">
        <v>87</v>
      </c>
      <c r="B58" s="198"/>
      <c r="C58" s="22">
        <v>41876</v>
      </c>
      <c r="D58" s="23">
        <v>9564</v>
      </c>
      <c r="E58" s="24">
        <f>D58/C58*100</f>
        <v>22.838857579520489</v>
      </c>
      <c r="F58" s="25">
        <v>9306</v>
      </c>
      <c r="G58" s="25">
        <v>258</v>
      </c>
      <c r="H58" s="25">
        <v>169</v>
      </c>
      <c r="I58" s="25">
        <v>3</v>
      </c>
      <c r="J58" s="26">
        <f>G58/(F58+G58)*100</f>
        <v>2.697616060225847</v>
      </c>
      <c r="K58" s="25">
        <v>251</v>
      </c>
      <c r="L58" s="25">
        <v>166</v>
      </c>
      <c r="M58" s="25">
        <v>3</v>
      </c>
      <c r="N58" s="25">
        <v>1571</v>
      </c>
      <c r="O58" s="25">
        <v>244</v>
      </c>
      <c r="P58" s="24">
        <f>O58/N58*100</f>
        <v>15.531508593252704</v>
      </c>
      <c r="Q58" s="25">
        <v>1</v>
      </c>
      <c r="R58" s="135">
        <f>Q58/O58*100</f>
        <v>0.4098360655737705</v>
      </c>
      <c r="S58" s="27">
        <v>1</v>
      </c>
      <c r="T58" s="28">
        <v>109</v>
      </c>
      <c r="U58" s="25">
        <v>0</v>
      </c>
      <c r="V58" s="25">
        <v>0</v>
      </c>
      <c r="W58" s="25">
        <v>0</v>
      </c>
      <c r="X58" s="25">
        <v>0</v>
      </c>
      <c r="Y58" s="25">
        <v>1</v>
      </c>
      <c r="Z58" s="25">
        <v>1</v>
      </c>
      <c r="AA58" s="25">
        <v>0</v>
      </c>
      <c r="AB58" s="25">
        <v>1</v>
      </c>
      <c r="AC58" s="25">
        <v>6</v>
      </c>
      <c r="AD58" s="25">
        <v>3</v>
      </c>
      <c r="AE58" s="25">
        <v>0</v>
      </c>
      <c r="AF58" s="25">
        <v>2</v>
      </c>
      <c r="AG58" s="25">
        <v>3</v>
      </c>
      <c r="AH58" s="25">
        <v>133</v>
      </c>
      <c r="AI58" s="25">
        <v>7</v>
      </c>
      <c r="AJ58" s="25">
        <v>0</v>
      </c>
      <c r="AK58" s="25">
        <v>1</v>
      </c>
      <c r="AL58" s="25">
        <v>0</v>
      </c>
      <c r="AM58" s="25">
        <v>0</v>
      </c>
      <c r="AN58" s="25">
        <v>1</v>
      </c>
      <c r="AO58" s="29">
        <f t="shared" si="8"/>
        <v>10.455876202425763</v>
      </c>
      <c r="AP58" s="29">
        <f>AG58/D58*100000</f>
        <v>31.367628607277286</v>
      </c>
      <c r="AQ58" s="60">
        <f>K58/G58%</f>
        <v>97.286821705426348</v>
      </c>
      <c r="AR58" s="31">
        <f t="shared" ref="AR58:AR77" si="9">S58/Q58%</f>
        <v>100</v>
      </c>
    </row>
    <row r="59" spans="1:45" s="21" customFormat="1" ht="30" customHeight="1">
      <c r="A59" s="195" t="s">
        <v>88</v>
      </c>
      <c r="B59" s="196"/>
      <c r="C59" s="32">
        <v>37731</v>
      </c>
      <c r="D59" s="33">
        <v>7952</v>
      </c>
      <c r="E59" s="42">
        <f>D59/C59*100</f>
        <v>21.075508202804059</v>
      </c>
      <c r="F59" s="34">
        <v>7753</v>
      </c>
      <c r="G59" s="34">
        <v>199</v>
      </c>
      <c r="H59" s="34">
        <v>134</v>
      </c>
      <c r="I59" s="34">
        <v>3</v>
      </c>
      <c r="J59" s="43">
        <f>G59/(F59+G59)*100</f>
        <v>2.5025150905432598</v>
      </c>
      <c r="K59" s="34">
        <v>196</v>
      </c>
      <c r="L59" s="34">
        <v>133</v>
      </c>
      <c r="M59" s="34">
        <v>3</v>
      </c>
      <c r="N59" s="34">
        <v>1305</v>
      </c>
      <c r="O59" s="34">
        <v>190</v>
      </c>
      <c r="P59" s="42">
        <f>O59/N59*100</f>
        <v>14.559386973180077</v>
      </c>
      <c r="Q59" s="44">
        <v>1</v>
      </c>
      <c r="R59" s="137">
        <f>Q59/O59*100</f>
        <v>0.52631578947368418</v>
      </c>
      <c r="S59" s="46">
        <v>1</v>
      </c>
      <c r="T59" s="37">
        <v>87</v>
      </c>
      <c r="U59" s="34">
        <v>0</v>
      </c>
      <c r="V59" s="34">
        <v>0</v>
      </c>
      <c r="W59" s="34">
        <v>0</v>
      </c>
      <c r="X59" s="34">
        <v>0</v>
      </c>
      <c r="Y59" s="34">
        <v>1</v>
      </c>
      <c r="Z59" s="34">
        <v>1</v>
      </c>
      <c r="AA59" s="34">
        <v>0</v>
      </c>
      <c r="AB59" s="34">
        <v>1</v>
      </c>
      <c r="AC59" s="34">
        <v>6</v>
      </c>
      <c r="AD59" s="34">
        <v>3</v>
      </c>
      <c r="AE59" s="34">
        <v>0</v>
      </c>
      <c r="AF59" s="34">
        <v>2</v>
      </c>
      <c r="AG59" s="34">
        <v>3</v>
      </c>
      <c r="AH59" s="34">
        <v>100</v>
      </c>
      <c r="AI59" s="34">
        <v>3</v>
      </c>
      <c r="AJ59" s="34">
        <v>0</v>
      </c>
      <c r="AK59" s="34">
        <v>1</v>
      </c>
      <c r="AL59" s="34">
        <v>0</v>
      </c>
      <c r="AM59" s="34">
        <v>0</v>
      </c>
      <c r="AN59" s="34">
        <v>1</v>
      </c>
      <c r="AO59" s="38">
        <f t="shared" si="8"/>
        <v>12.575452716297788</v>
      </c>
      <c r="AP59" s="38">
        <f>AG59/D59*100000</f>
        <v>37.726358148893361</v>
      </c>
      <c r="AQ59" s="61">
        <f>K59/G59%</f>
        <v>98.492462311557787</v>
      </c>
      <c r="AR59" s="41">
        <f t="shared" si="9"/>
        <v>100</v>
      </c>
    </row>
    <row r="60" spans="1:45" s="21" customFormat="1" ht="30" customHeight="1">
      <c r="A60" s="195" t="s">
        <v>89</v>
      </c>
      <c r="B60" s="196"/>
      <c r="C60" s="32">
        <v>4145</v>
      </c>
      <c r="D60" s="33">
        <v>1612</v>
      </c>
      <c r="E60" s="42">
        <f>D60/C60*100</f>
        <v>38.890229191797346</v>
      </c>
      <c r="F60" s="34">
        <v>1553</v>
      </c>
      <c r="G60" s="34">
        <v>59</v>
      </c>
      <c r="H60" s="34">
        <v>35</v>
      </c>
      <c r="I60" s="34">
        <v>0</v>
      </c>
      <c r="J60" s="43">
        <f>G60/(F60+G60)*100</f>
        <v>3.6600496277915631</v>
      </c>
      <c r="K60" s="34">
        <v>55</v>
      </c>
      <c r="L60" s="34">
        <v>33</v>
      </c>
      <c r="M60" s="34">
        <v>0</v>
      </c>
      <c r="N60" s="34">
        <v>266</v>
      </c>
      <c r="O60" s="34">
        <v>54</v>
      </c>
      <c r="P60" s="42">
        <f>O60/N60*100</f>
        <v>20.300751879699249</v>
      </c>
      <c r="Q60" s="44">
        <v>0</v>
      </c>
      <c r="R60" s="137">
        <f>Q60/O60*100</f>
        <v>0</v>
      </c>
      <c r="S60" s="46">
        <v>0</v>
      </c>
      <c r="T60" s="37">
        <v>22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G60" s="34">
        <v>0</v>
      </c>
      <c r="AH60" s="34">
        <v>33</v>
      </c>
      <c r="AI60" s="34">
        <v>4</v>
      </c>
      <c r="AJ60" s="34">
        <v>0</v>
      </c>
      <c r="AK60" s="34">
        <v>0</v>
      </c>
      <c r="AL60" s="34">
        <v>0</v>
      </c>
      <c r="AM60" s="34">
        <v>0</v>
      </c>
      <c r="AN60" s="34">
        <v>0</v>
      </c>
      <c r="AO60" s="38">
        <f t="shared" si="8"/>
        <v>0</v>
      </c>
      <c r="AP60" s="38">
        <f>AG60/D60*100000</f>
        <v>0</v>
      </c>
      <c r="AQ60" s="61">
        <f>K60/G60%</f>
        <v>93.220338983050851</v>
      </c>
      <c r="AR60" s="41" t="s">
        <v>82</v>
      </c>
    </row>
    <row r="61" spans="1:45" s="21" customFormat="1" ht="30" customHeight="1">
      <c r="A61" s="195"/>
      <c r="B61" s="196"/>
      <c r="C61" s="32"/>
      <c r="D61" s="33"/>
      <c r="E61" s="33"/>
      <c r="F61" s="34"/>
      <c r="G61" s="34"/>
      <c r="H61" s="34"/>
      <c r="I61" s="34"/>
      <c r="J61" s="33"/>
      <c r="K61" s="34"/>
      <c r="L61" s="34"/>
      <c r="M61" s="34"/>
      <c r="N61" s="34"/>
      <c r="O61" s="34"/>
      <c r="P61" s="35"/>
      <c r="Q61" s="34"/>
      <c r="R61" s="136"/>
      <c r="S61" s="36"/>
      <c r="T61" s="37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8"/>
      <c r="AP61" s="39"/>
      <c r="AQ61" s="61"/>
      <c r="AR61" s="41"/>
    </row>
    <row r="62" spans="1:45" s="21" customFormat="1" ht="30" customHeight="1">
      <c r="A62" s="197" t="s">
        <v>90</v>
      </c>
      <c r="B62" s="198"/>
      <c r="C62" s="22">
        <v>57506</v>
      </c>
      <c r="D62" s="23">
        <v>14347</v>
      </c>
      <c r="E62" s="24">
        <f>D62/C62*100</f>
        <v>24.948701005112511</v>
      </c>
      <c r="F62" s="25">
        <v>13939</v>
      </c>
      <c r="G62" s="25">
        <v>407</v>
      </c>
      <c r="H62" s="25">
        <v>199</v>
      </c>
      <c r="I62" s="25">
        <v>19</v>
      </c>
      <c r="J62" s="26">
        <f>G62/(F62+G62)*100</f>
        <v>2.8370277429248572</v>
      </c>
      <c r="K62" s="25">
        <v>379</v>
      </c>
      <c r="L62" s="25">
        <v>188</v>
      </c>
      <c r="M62" s="25">
        <v>19</v>
      </c>
      <c r="N62" s="25">
        <v>1773</v>
      </c>
      <c r="O62" s="25">
        <v>215</v>
      </c>
      <c r="P62" s="24">
        <f>O62/N62*100</f>
        <v>12.12633953750705</v>
      </c>
      <c r="Q62" s="25">
        <v>0</v>
      </c>
      <c r="R62" s="135">
        <f>Q62/O62*100</f>
        <v>0</v>
      </c>
      <c r="S62" s="27">
        <v>0</v>
      </c>
      <c r="T62" s="28">
        <v>126</v>
      </c>
      <c r="U62" s="25">
        <v>0</v>
      </c>
      <c r="V62" s="25">
        <v>6</v>
      </c>
      <c r="W62" s="25">
        <v>0</v>
      </c>
      <c r="X62" s="25">
        <v>2</v>
      </c>
      <c r="Y62" s="25">
        <v>5</v>
      </c>
      <c r="Z62" s="25">
        <v>13</v>
      </c>
      <c r="AA62" s="25">
        <v>5</v>
      </c>
      <c r="AB62" s="25">
        <v>5</v>
      </c>
      <c r="AC62" s="25">
        <v>12</v>
      </c>
      <c r="AD62" s="25">
        <v>7</v>
      </c>
      <c r="AE62" s="25">
        <v>1</v>
      </c>
      <c r="AF62" s="25">
        <v>2</v>
      </c>
      <c r="AG62" s="25">
        <v>0</v>
      </c>
      <c r="AH62" s="25">
        <v>226</v>
      </c>
      <c r="AI62" s="25">
        <v>28</v>
      </c>
      <c r="AJ62" s="25">
        <v>0</v>
      </c>
      <c r="AK62" s="25">
        <v>13</v>
      </c>
      <c r="AL62" s="25">
        <v>0</v>
      </c>
      <c r="AM62" s="25">
        <v>0</v>
      </c>
      <c r="AN62" s="25">
        <v>13</v>
      </c>
      <c r="AO62" s="29">
        <f t="shared" si="8"/>
        <v>90.61127761901443</v>
      </c>
      <c r="AP62" s="29">
        <f>AG62/D62*100000</f>
        <v>0</v>
      </c>
      <c r="AQ62" s="60">
        <f>K62/G62%</f>
        <v>93.120393120393118</v>
      </c>
      <c r="AR62" s="31" t="s">
        <v>82</v>
      </c>
    </row>
    <row r="63" spans="1:45" s="21" customFormat="1" ht="30" customHeight="1">
      <c r="A63" s="195" t="s">
        <v>91</v>
      </c>
      <c r="B63" s="196"/>
      <c r="C63" s="32">
        <v>56208</v>
      </c>
      <c r="D63" s="33">
        <v>13801</v>
      </c>
      <c r="E63" s="42">
        <f>D63/C63*100</f>
        <v>24.553444349558781</v>
      </c>
      <c r="F63" s="34">
        <v>13411</v>
      </c>
      <c r="G63" s="34">
        <v>389</v>
      </c>
      <c r="H63" s="34">
        <v>191</v>
      </c>
      <c r="I63" s="34">
        <v>17</v>
      </c>
      <c r="J63" s="43">
        <f>G63/(F63+G63)*100</f>
        <v>2.818840579710145</v>
      </c>
      <c r="K63" s="34">
        <v>361</v>
      </c>
      <c r="L63" s="34">
        <v>180</v>
      </c>
      <c r="M63" s="34">
        <v>17</v>
      </c>
      <c r="N63" s="34">
        <v>1695</v>
      </c>
      <c r="O63" s="34">
        <v>202</v>
      </c>
      <c r="P63" s="42">
        <f>O63/N63*100</f>
        <v>11.91740412979351</v>
      </c>
      <c r="Q63" s="44">
        <v>0</v>
      </c>
      <c r="R63" s="137">
        <f>Q63/O63*100</f>
        <v>0</v>
      </c>
      <c r="S63" s="36">
        <v>0</v>
      </c>
      <c r="T63" s="37">
        <v>120</v>
      </c>
      <c r="U63" s="34">
        <v>0</v>
      </c>
      <c r="V63" s="34">
        <v>6</v>
      </c>
      <c r="W63" s="34">
        <v>0</v>
      </c>
      <c r="X63" s="34">
        <v>2</v>
      </c>
      <c r="Y63" s="34">
        <v>4</v>
      </c>
      <c r="Z63" s="34">
        <v>12</v>
      </c>
      <c r="AA63" s="34">
        <v>5</v>
      </c>
      <c r="AB63" s="34">
        <v>4</v>
      </c>
      <c r="AC63" s="34">
        <v>10</v>
      </c>
      <c r="AD63" s="34">
        <v>7</v>
      </c>
      <c r="AE63" s="34">
        <v>1</v>
      </c>
      <c r="AF63" s="34">
        <v>2</v>
      </c>
      <c r="AG63" s="34">
        <v>0</v>
      </c>
      <c r="AH63" s="34">
        <v>217</v>
      </c>
      <c r="AI63" s="34">
        <v>28</v>
      </c>
      <c r="AJ63" s="34">
        <v>0</v>
      </c>
      <c r="AK63" s="34">
        <v>12</v>
      </c>
      <c r="AL63" s="34">
        <v>0</v>
      </c>
      <c r="AM63" s="34">
        <v>0</v>
      </c>
      <c r="AN63" s="34">
        <v>12</v>
      </c>
      <c r="AO63" s="38">
        <f t="shared" si="8"/>
        <v>86.950220998478372</v>
      </c>
      <c r="AP63" s="38">
        <f>AG63/D63*100000</f>
        <v>0</v>
      </c>
      <c r="AQ63" s="61">
        <f>K63/G63%</f>
        <v>92.802056555269914</v>
      </c>
      <c r="AR63" s="41" t="s">
        <v>82</v>
      </c>
    </row>
    <row r="64" spans="1:45" s="21" customFormat="1" ht="30" customHeight="1">
      <c r="A64" s="195" t="s">
        <v>92</v>
      </c>
      <c r="B64" s="196"/>
      <c r="C64" s="32">
        <v>1298</v>
      </c>
      <c r="D64" s="33">
        <v>546</v>
      </c>
      <c r="E64" s="42">
        <f>D64/C64*100</f>
        <v>42.064714946070879</v>
      </c>
      <c r="F64" s="34">
        <v>528</v>
      </c>
      <c r="G64" s="34">
        <v>18</v>
      </c>
      <c r="H64" s="34">
        <v>8</v>
      </c>
      <c r="I64" s="34">
        <v>2</v>
      </c>
      <c r="J64" s="43">
        <f>G64/(F64+G64)*100</f>
        <v>3.296703296703297</v>
      </c>
      <c r="K64" s="34">
        <v>18</v>
      </c>
      <c r="L64" s="34">
        <v>8</v>
      </c>
      <c r="M64" s="34">
        <v>2</v>
      </c>
      <c r="N64" s="34">
        <v>78</v>
      </c>
      <c r="O64" s="34">
        <v>13</v>
      </c>
      <c r="P64" s="42">
        <f>O64/N64*100</f>
        <v>16.666666666666664</v>
      </c>
      <c r="Q64" s="44">
        <v>0</v>
      </c>
      <c r="R64" s="137">
        <f>Q64/O64*100</f>
        <v>0</v>
      </c>
      <c r="S64" s="36">
        <v>0</v>
      </c>
      <c r="T64" s="37">
        <v>6</v>
      </c>
      <c r="U64" s="34">
        <v>0</v>
      </c>
      <c r="V64" s="34">
        <v>0</v>
      </c>
      <c r="W64" s="34">
        <v>0</v>
      </c>
      <c r="X64" s="34">
        <v>0</v>
      </c>
      <c r="Y64" s="34">
        <v>1</v>
      </c>
      <c r="Z64" s="34">
        <v>1</v>
      </c>
      <c r="AA64" s="34">
        <v>0</v>
      </c>
      <c r="AB64" s="34">
        <v>1</v>
      </c>
      <c r="AC64" s="34">
        <v>2</v>
      </c>
      <c r="AD64" s="34">
        <v>0</v>
      </c>
      <c r="AE64" s="34">
        <v>0</v>
      </c>
      <c r="AF64" s="34">
        <v>0</v>
      </c>
      <c r="AG64" s="34">
        <v>0</v>
      </c>
      <c r="AH64" s="34">
        <v>9</v>
      </c>
      <c r="AI64" s="34">
        <v>0</v>
      </c>
      <c r="AJ64" s="34">
        <v>0</v>
      </c>
      <c r="AK64" s="34">
        <v>1</v>
      </c>
      <c r="AL64" s="34">
        <v>0</v>
      </c>
      <c r="AM64" s="34">
        <v>0</v>
      </c>
      <c r="AN64" s="34">
        <v>1</v>
      </c>
      <c r="AO64" s="38">
        <f t="shared" si="8"/>
        <v>183.15018315018315</v>
      </c>
      <c r="AP64" s="38">
        <f>AG64/D64*100000</f>
        <v>0</v>
      </c>
      <c r="AQ64" s="61">
        <f>K64/G64%</f>
        <v>100</v>
      </c>
      <c r="AR64" s="41" t="s">
        <v>82</v>
      </c>
    </row>
    <row r="65" spans="1:44" s="21" customFormat="1" ht="30" customHeight="1">
      <c r="A65" s="195"/>
      <c r="B65" s="196"/>
      <c r="C65" s="32"/>
      <c r="D65" s="33"/>
      <c r="E65" s="33"/>
      <c r="F65" s="34"/>
      <c r="G65" s="34"/>
      <c r="H65" s="34"/>
      <c r="I65" s="34"/>
      <c r="J65" s="33"/>
      <c r="K65" s="34"/>
      <c r="L65" s="34"/>
      <c r="M65" s="34"/>
      <c r="N65" s="34"/>
      <c r="O65" s="34"/>
      <c r="P65" s="35"/>
      <c r="Q65" s="34"/>
      <c r="R65" s="136"/>
      <c r="S65" s="36"/>
      <c r="T65" s="37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8"/>
      <c r="AP65" s="39"/>
      <c r="AQ65" s="61"/>
      <c r="AR65" s="41"/>
    </row>
    <row r="66" spans="1:44" s="21" customFormat="1" ht="30" customHeight="1">
      <c r="A66" s="197" t="s">
        <v>93</v>
      </c>
      <c r="B66" s="198"/>
      <c r="C66" s="22">
        <v>145580</v>
      </c>
      <c r="D66" s="23">
        <v>21923</v>
      </c>
      <c r="E66" s="24">
        <f>D66/C66*100</f>
        <v>15.059074048633054</v>
      </c>
      <c r="F66" s="25">
        <v>20785</v>
      </c>
      <c r="G66" s="25">
        <v>1138</v>
      </c>
      <c r="H66" s="25">
        <v>969</v>
      </c>
      <c r="I66" s="25">
        <v>25</v>
      </c>
      <c r="J66" s="26">
        <f>G66/(F66+G66)*100</f>
        <v>5.1908954066505499</v>
      </c>
      <c r="K66" s="25">
        <v>980</v>
      </c>
      <c r="L66" s="25">
        <v>836</v>
      </c>
      <c r="M66" s="25">
        <v>21</v>
      </c>
      <c r="N66" s="25">
        <v>4096</v>
      </c>
      <c r="O66" s="25">
        <v>1381</v>
      </c>
      <c r="P66" s="24">
        <f>O66/N66*100</f>
        <v>33.7158203125</v>
      </c>
      <c r="Q66" s="25">
        <v>1</v>
      </c>
      <c r="R66" s="135">
        <f>Q66/O66*100</f>
        <v>7.2411296162201294E-2</v>
      </c>
      <c r="S66" s="27">
        <v>1</v>
      </c>
      <c r="T66" s="28">
        <v>440</v>
      </c>
      <c r="U66" s="25">
        <v>0</v>
      </c>
      <c r="V66" s="25">
        <v>13</v>
      </c>
      <c r="W66" s="25">
        <v>1</v>
      </c>
      <c r="X66" s="25">
        <v>5</v>
      </c>
      <c r="Y66" s="25">
        <v>5</v>
      </c>
      <c r="Z66" s="25">
        <v>24</v>
      </c>
      <c r="AA66" s="25">
        <v>14</v>
      </c>
      <c r="AB66" s="25">
        <v>8</v>
      </c>
      <c r="AC66" s="25">
        <v>32</v>
      </c>
      <c r="AD66" s="25">
        <v>29</v>
      </c>
      <c r="AE66" s="25">
        <v>2</v>
      </c>
      <c r="AF66" s="25">
        <v>4</v>
      </c>
      <c r="AG66" s="25">
        <v>1</v>
      </c>
      <c r="AH66" s="25">
        <v>472</v>
      </c>
      <c r="AI66" s="25">
        <v>158</v>
      </c>
      <c r="AJ66" s="25">
        <v>15</v>
      </c>
      <c r="AK66" s="25">
        <v>23</v>
      </c>
      <c r="AL66" s="25">
        <v>1</v>
      </c>
      <c r="AM66" s="25">
        <v>0</v>
      </c>
      <c r="AN66" s="25">
        <v>24</v>
      </c>
      <c r="AO66" s="29">
        <f t="shared" si="8"/>
        <v>109.47406833006431</v>
      </c>
      <c r="AP66" s="29">
        <f>AG66/D66*100000</f>
        <v>4.5614195137526794</v>
      </c>
      <c r="AQ66" s="60">
        <f>K66/G66%</f>
        <v>86.115992970123017</v>
      </c>
      <c r="AR66" s="31">
        <f t="shared" si="9"/>
        <v>100</v>
      </c>
    </row>
    <row r="67" spans="1:44" s="21" customFormat="1" ht="30" customHeight="1">
      <c r="A67" s="195" t="s">
        <v>94</v>
      </c>
      <c r="B67" s="196"/>
      <c r="C67" s="32">
        <v>123060</v>
      </c>
      <c r="D67" s="33">
        <v>18046</v>
      </c>
      <c r="E67" s="42">
        <f>D67/C67*100</f>
        <v>14.664391353811149</v>
      </c>
      <c r="F67" s="34">
        <v>17131</v>
      </c>
      <c r="G67" s="34">
        <v>915</v>
      </c>
      <c r="H67" s="34">
        <v>772</v>
      </c>
      <c r="I67" s="34">
        <v>22</v>
      </c>
      <c r="J67" s="43">
        <f>G67/(F67+G67)*100</f>
        <v>5.0703757065277628</v>
      </c>
      <c r="K67" s="34">
        <v>784</v>
      </c>
      <c r="L67" s="34">
        <v>661</v>
      </c>
      <c r="M67" s="34">
        <v>18</v>
      </c>
      <c r="N67" s="34">
        <v>3345</v>
      </c>
      <c r="O67" s="34">
        <v>1306</v>
      </c>
      <c r="P67" s="42">
        <f>O67/N67*100</f>
        <v>39.043348281016442</v>
      </c>
      <c r="Q67" s="44">
        <v>1</v>
      </c>
      <c r="R67" s="137">
        <f>Q67/O67*100</f>
        <v>7.6569678407350697E-2</v>
      </c>
      <c r="S67" s="36">
        <v>1</v>
      </c>
      <c r="T67" s="37">
        <v>350</v>
      </c>
      <c r="U67" s="34">
        <v>0</v>
      </c>
      <c r="V67" s="34">
        <v>12</v>
      </c>
      <c r="W67" s="34">
        <v>1</v>
      </c>
      <c r="X67" s="34">
        <v>5</v>
      </c>
      <c r="Y67" s="34">
        <v>5</v>
      </c>
      <c r="Z67" s="34">
        <v>23</v>
      </c>
      <c r="AA67" s="34">
        <v>13</v>
      </c>
      <c r="AB67" s="34">
        <v>8</v>
      </c>
      <c r="AC67" s="34">
        <v>26</v>
      </c>
      <c r="AD67" s="34">
        <v>24</v>
      </c>
      <c r="AE67" s="34">
        <v>1</v>
      </c>
      <c r="AF67" s="34">
        <v>2</v>
      </c>
      <c r="AG67" s="34">
        <v>1</v>
      </c>
      <c r="AH67" s="34">
        <v>385</v>
      </c>
      <c r="AI67" s="34">
        <v>131</v>
      </c>
      <c r="AJ67" s="34">
        <v>5</v>
      </c>
      <c r="AK67" s="34">
        <v>22</v>
      </c>
      <c r="AL67" s="34">
        <v>1</v>
      </c>
      <c r="AM67" s="34">
        <v>0</v>
      </c>
      <c r="AN67" s="34">
        <v>23</v>
      </c>
      <c r="AO67" s="38">
        <f t="shared" si="8"/>
        <v>127.4520669400421</v>
      </c>
      <c r="AP67" s="38">
        <f>AG67/D67*100000</f>
        <v>5.5413942147844404</v>
      </c>
      <c r="AQ67" s="61">
        <f>K67/G67%</f>
        <v>85.683060109289613</v>
      </c>
      <c r="AR67" s="41">
        <f t="shared" si="9"/>
        <v>100</v>
      </c>
    </row>
    <row r="68" spans="1:44" s="21" customFormat="1" ht="30" customHeight="1">
      <c r="A68" s="195" t="s">
        <v>95</v>
      </c>
      <c r="B68" s="196"/>
      <c r="C68" s="32">
        <v>22520</v>
      </c>
      <c r="D68" s="33">
        <v>3877</v>
      </c>
      <c r="E68" s="42">
        <f>D68/C68*100</f>
        <v>17.2158081705151</v>
      </c>
      <c r="F68" s="34">
        <v>3654</v>
      </c>
      <c r="G68" s="34">
        <v>223</v>
      </c>
      <c r="H68" s="34">
        <v>197</v>
      </c>
      <c r="I68" s="34">
        <v>3</v>
      </c>
      <c r="J68" s="43">
        <f>G68/(F68+G68)*100</f>
        <v>5.7518700025793139</v>
      </c>
      <c r="K68" s="34">
        <v>196</v>
      </c>
      <c r="L68" s="34">
        <v>175</v>
      </c>
      <c r="M68" s="34">
        <v>3</v>
      </c>
      <c r="N68" s="34">
        <v>751</v>
      </c>
      <c r="O68" s="34">
        <v>75</v>
      </c>
      <c r="P68" s="42">
        <f>O68/N68*100</f>
        <v>9.9866844207723027</v>
      </c>
      <c r="Q68" s="44">
        <v>0</v>
      </c>
      <c r="R68" s="137">
        <f>Q68/O68*100</f>
        <v>0</v>
      </c>
      <c r="S68" s="36">
        <v>0</v>
      </c>
      <c r="T68" s="37">
        <v>90</v>
      </c>
      <c r="U68" s="34">
        <v>0</v>
      </c>
      <c r="V68" s="34">
        <v>1</v>
      </c>
      <c r="W68" s="34">
        <v>0</v>
      </c>
      <c r="X68" s="34">
        <v>0</v>
      </c>
      <c r="Y68" s="34">
        <v>0</v>
      </c>
      <c r="Z68" s="34">
        <v>1</v>
      </c>
      <c r="AA68" s="34">
        <v>1</v>
      </c>
      <c r="AB68" s="34">
        <v>0</v>
      </c>
      <c r="AC68" s="34">
        <v>6</v>
      </c>
      <c r="AD68" s="34">
        <v>5</v>
      </c>
      <c r="AE68" s="34">
        <v>1</v>
      </c>
      <c r="AF68" s="34">
        <v>2</v>
      </c>
      <c r="AG68" s="34">
        <v>0</v>
      </c>
      <c r="AH68" s="34">
        <v>87</v>
      </c>
      <c r="AI68" s="34">
        <v>27</v>
      </c>
      <c r="AJ68" s="34">
        <v>10</v>
      </c>
      <c r="AK68" s="34">
        <v>1</v>
      </c>
      <c r="AL68" s="34">
        <v>0</v>
      </c>
      <c r="AM68" s="34">
        <v>0</v>
      </c>
      <c r="AN68" s="34">
        <v>1</v>
      </c>
      <c r="AO68" s="38">
        <f t="shared" si="8"/>
        <v>25.793139025019347</v>
      </c>
      <c r="AP68" s="38">
        <f>AG68/D68*100000</f>
        <v>0</v>
      </c>
      <c r="AQ68" s="61">
        <f>K68/G68%</f>
        <v>87.892376681614351</v>
      </c>
      <c r="AR68" s="41" t="s">
        <v>82</v>
      </c>
    </row>
    <row r="69" spans="1:44" s="21" customFormat="1" ht="30" customHeight="1">
      <c r="A69" s="195"/>
      <c r="B69" s="196"/>
      <c r="C69" s="32"/>
      <c r="D69" s="33"/>
      <c r="E69" s="33"/>
      <c r="F69" s="34"/>
      <c r="G69" s="34"/>
      <c r="H69" s="34"/>
      <c r="I69" s="34"/>
      <c r="J69" s="33"/>
      <c r="K69" s="34"/>
      <c r="L69" s="34"/>
      <c r="M69" s="34"/>
      <c r="N69" s="34"/>
      <c r="O69" s="34"/>
      <c r="P69" s="35"/>
      <c r="Q69" s="34"/>
      <c r="R69" s="136"/>
      <c r="S69" s="36"/>
      <c r="T69" s="37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8"/>
      <c r="AP69" s="38"/>
      <c r="AQ69" s="61"/>
      <c r="AR69" s="41"/>
    </row>
    <row r="70" spans="1:44" s="21" customFormat="1" ht="30" customHeight="1">
      <c r="A70" s="197" t="s">
        <v>96</v>
      </c>
      <c r="B70" s="198"/>
      <c r="C70" s="22">
        <v>30908</v>
      </c>
      <c r="D70" s="23">
        <v>4396</v>
      </c>
      <c r="E70" s="24">
        <f>D70/C70*100</f>
        <v>14.222854924291445</v>
      </c>
      <c r="F70" s="25">
        <v>4209</v>
      </c>
      <c r="G70" s="25">
        <v>187</v>
      </c>
      <c r="H70" s="25">
        <v>123</v>
      </c>
      <c r="I70" s="25">
        <v>3</v>
      </c>
      <c r="J70" s="26">
        <f>G70/(F70+G70)*100</f>
        <v>4.2538671519563236</v>
      </c>
      <c r="K70" s="25">
        <v>169</v>
      </c>
      <c r="L70" s="25">
        <v>111</v>
      </c>
      <c r="M70" s="25">
        <v>3</v>
      </c>
      <c r="N70" s="25">
        <v>741</v>
      </c>
      <c r="O70" s="25">
        <v>266</v>
      </c>
      <c r="P70" s="24">
        <f>O70/N70*100</f>
        <v>35.897435897435898</v>
      </c>
      <c r="Q70" s="25">
        <v>0</v>
      </c>
      <c r="R70" s="135">
        <f>Q70/O70*100</f>
        <v>0</v>
      </c>
      <c r="S70" s="27">
        <v>0</v>
      </c>
      <c r="T70" s="28">
        <v>47</v>
      </c>
      <c r="U70" s="25">
        <v>0</v>
      </c>
      <c r="V70" s="25">
        <v>2</v>
      </c>
      <c r="W70" s="25">
        <v>0</v>
      </c>
      <c r="X70" s="25">
        <v>0</v>
      </c>
      <c r="Y70" s="25">
        <v>1</v>
      </c>
      <c r="Z70" s="25">
        <v>3</v>
      </c>
      <c r="AA70" s="25">
        <v>3</v>
      </c>
      <c r="AB70" s="25">
        <v>0</v>
      </c>
      <c r="AC70" s="25">
        <v>2</v>
      </c>
      <c r="AD70" s="25">
        <v>2</v>
      </c>
      <c r="AE70" s="25">
        <v>0</v>
      </c>
      <c r="AF70" s="25">
        <v>1</v>
      </c>
      <c r="AG70" s="25">
        <v>0</v>
      </c>
      <c r="AH70" s="25">
        <v>116</v>
      </c>
      <c r="AI70" s="25">
        <v>18</v>
      </c>
      <c r="AJ70" s="25">
        <v>1</v>
      </c>
      <c r="AK70" s="25">
        <v>3</v>
      </c>
      <c r="AL70" s="25">
        <v>0</v>
      </c>
      <c r="AM70" s="25">
        <v>0</v>
      </c>
      <c r="AN70" s="25">
        <v>3</v>
      </c>
      <c r="AO70" s="29">
        <f t="shared" si="8"/>
        <v>68.243858052775252</v>
      </c>
      <c r="AP70" s="29">
        <f>AG70/D70*100000</f>
        <v>0</v>
      </c>
      <c r="AQ70" s="60">
        <f>K70/G70%</f>
        <v>90.37433155080214</v>
      </c>
      <c r="AR70" s="31" t="s">
        <v>82</v>
      </c>
    </row>
    <row r="71" spans="1:44" s="21" customFormat="1" ht="30" customHeight="1">
      <c r="A71" s="195" t="s">
        <v>97</v>
      </c>
      <c r="B71" s="196"/>
      <c r="C71" s="32">
        <v>30908</v>
      </c>
      <c r="D71" s="33">
        <v>4396</v>
      </c>
      <c r="E71" s="42">
        <f>D71/C71*100</f>
        <v>14.222854924291445</v>
      </c>
      <c r="F71" s="34">
        <v>4209</v>
      </c>
      <c r="G71" s="34">
        <v>187</v>
      </c>
      <c r="H71" s="34">
        <v>123</v>
      </c>
      <c r="I71" s="34">
        <v>3</v>
      </c>
      <c r="J71" s="43">
        <f>G71/(F71+G71)*100</f>
        <v>4.2538671519563236</v>
      </c>
      <c r="K71" s="34">
        <v>169</v>
      </c>
      <c r="L71" s="34">
        <v>111</v>
      </c>
      <c r="M71" s="34">
        <v>3</v>
      </c>
      <c r="N71" s="34">
        <v>741</v>
      </c>
      <c r="O71" s="34">
        <v>266</v>
      </c>
      <c r="P71" s="42">
        <f>O71/N71*100</f>
        <v>35.897435897435898</v>
      </c>
      <c r="Q71" s="44">
        <v>0</v>
      </c>
      <c r="R71" s="137">
        <f>Q71/O71*100</f>
        <v>0</v>
      </c>
      <c r="S71" s="46">
        <v>0</v>
      </c>
      <c r="T71" s="37">
        <v>47</v>
      </c>
      <c r="U71" s="34">
        <v>0</v>
      </c>
      <c r="V71" s="34">
        <v>2</v>
      </c>
      <c r="W71" s="34">
        <v>0</v>
      </c>
      <c r="X71" s="34">
        <v>0</v>
      </c>
      <c r="Y71" s="34">
        <v>1</v>
      </c>
      <c r="Z71" s="34">
        <v>3</v>
      </c>
      <c r="AA71" s="34">
        <v>3</v>
      </c>
      <c r="AB71" s="34">
        <v>0</v>
      </c>
      <c r="AC71" s="34">
        <v>2</v>
      </c>
      <c r="AD71" s="34">
        <v>2</v>
      </c>
      <c r="AE71" s="34">
        <v>0</v>
      </c>
      <c r="AF71" s="34">
        <v>1</v>
      </c>
      <c r="AG71" s="34">
        <v>0</v>
      </c>
      <c r="AH71" s="34">
        <v>116</v>
      </c>
      <c r="AI71" s="34">
        <v>18</v>
      </c>
      <c r="AJ71" s="34">
        <v>1</v>
      </c>
      <c r="AK71" s="34">
        <v>3</v>
      </c>
      <c r="AL71" s="34">
        <v>0</v>
      </c>
      <c r="AM71" s="34">
        <v>0</v>
      </c>
      <c r="AN71" s="34">
        <v>3</v>
      </c>
      <c r="AO71" s="38">
        <f t="shared" si="8"/>
        <v>68.243858052775252</v>
      </c>
      <c r="AP71" s="38">
        <f>AG71/D71*100000</f>
        <v>0</v>
      </c>
      <c r="AQ71" s="61">
        <f>K71/G71%</f>
        <v>90.37433155080214</v>
      </c>
      <c r="AR71" s="41" t="s">
        <v>82</v>
      </c>
    </row>
    <row r="72" spans="1:44" s="21" customFormat="1" ht="30" customHeight="1">
      <c r="A72" s="195"/>
      <c r="B72" s="196"/>
      <c r="C72" s="32"/>
      <c r="D72" s="33"/>
      <c r="E72" s="33"/>
      <c r="F72" s="34"/>
      <c r="G72" s="34"/>
      <c r="H72" s="34"/>
      <c r="I72" s="34"/>
      <c r="J72" s="33"/>
      <c r="K72" s="34"/>
      <c r="L72" s="34"/>
      <c r="M72" s="34"/>
      <c r="N72" s="34"/>
      <c r="O72" s="34"/>
      <c r="P72" s="35"/>
      <c r="Q72" s="34"/>
      <c r="R72" s="136"/>
      <c r="S72" s="36"/>
      <c r="T72" s="37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8"/>
      <c r="AP72" s="39"/>
      <c r="AQ72" s="61"/>
      <c r="AR72" s="41"/>
    </row>
    <row r="73" spans="1:44" s="21" customFormat="1" ht="30" customHeight="1">
      <c r="A73" s="197" t="s">
        <v>98</v>
      </c>
      <c r="B73" s="198"/>
      <c r="C73" s="22">
        <v>40751</v>
      </c>
      <c r="D73" s="23">
        <v>10794</v>
      </c>
      <c r="E73" s="24">
        <f>D73/C73*100</f>
        <v>26.487693553532427</v>
      </c>
      <c r="F73" s="25">
        <v>10639</v>
      </c>
      <c r="G73" s="25">
        <v>155</v>
      </c>
      <c r="H73" s="25">
        <v>36</v>
      </c>
      <c r="I73" s="25">
        <v>5</v>
      </c>
      <c r="J73" s="26">
        <f>G73/(F73+G73)*100</f>
        <v>1.4359829534926811</v>
      </c>
      <c r="K73" s="25">
        <v>131</v>
      </c>
      <c r="L73" s="25">
        <v>32</v>
      </c>
      <c r="M73" s="25">
        <v>4</v>
      </c>
      <c r="N73" s="25">
        <v>1715</v>
      </c>
      <c r="O73" s="25">
        <v>227</v>
      </c>
      <c r="P73" s="24">
        <f>O73/N73*100</f>
        <v>13.236151603498541</v>
      </c>
      <c r="Q73" s="25">
        <v>0</v>
      </c>
      <c r="R73" s="135">
        <f>Q73/O73*100</f>
        <v>0</v>
      </c>
      <c r="S73" s="27">
        <v>0</v>
      </c>
      <c r="T73" s="28">
        <v>37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5">
        <v>0</v>
      </c>
      <c r="AB73" s="25">
        <v>0</v>
      </c>
      <c r="AC73" s="25">
        <v>9</v>
      </c>
      <c r="AD73" s="25">
        <v>2</v>
      </c>
      <c r="AE73" s="25">
        <v>2</v>
      </c>
      <c r="AF73" s="25">
        <v>0</v>
      </c>
      <c r="AG73" s="25">
        <v>0</v>
      </c>
      <c r="AH73" s="25">
        <v>83</v>
      </c>
      <c r="AI73" s="25">
        <v>24</v>
      </c>
      <c r="AJ73" s="25">
        <v>2</v>
      </c>
      <c r="AK73" s="25">
        <v>0</v>
      </c>
      <c r="AL73" s="25">
        <v>0</v>
      </c>
      <c r="AM73" s="25">
        <v>0</v>
      </c>
      <c r="AN73" s="25">
        <v>0</v>
      </c>
      <c r="AO73" s="29">
        <f t="shared" si="8"/>
        <v>0</v>
      </c>
      <c r="AP73" s="29">
        <f>AG73/D73*100000</f>
        <v>0</v>
      </c>
      <c r="AQ73" s="60">
        <f>K73/G73%</f>
        <v>84.516129032258064</v>
      </c>
      <c r="AR73" s="31" t="s">
        <v>82</v>
      </c>
    </row>
    <row r="74" spans="1:44" s="21" customFormat="1" ht="30" customHeight="1">
      <c r="A74" s="195" t="s">
        <v>99</v>
      </c>
      <c r="B74" s="196"/>
      <c r="C74" s="32">
        <v>40751</v>
      </c>
      <c r="D74" s="33">
        <v>10794</v>
      </c>
      <c r="E74" s="42">
        <f>D74/C74*100</f>
        <v>26.487693553532427</v>
      </c>
      <c r="F74" s="34">
        <v>10639</v>
      </c>
      <c r="G74" s="34">
        <v>155</v>
      </c>
      <c r="H74" s="34">
        <v>36</v>
      </c>
      <c r="I74" s="34">
        <v>5</v>
      </c>
      <c r="J74" s="43">
        <f>G74/(F74+G74)*100</f>
        <v>1.4359829534926811</v>
      </c>
      <c r="K74" s="34">
        <v>131</v>
      </c>
      <c r="L74" s="34">
        <v>32</v>
      </c>
      <c r="M74" s="34">
        <v>4</v>
      </c>
      <c r="N74" s="34">
        <v>1715</v>
      </c>
      <c r="O74" s="34">
        <v>227</v>
      </c>
      <c r="P74" s="42">
        <f>O74/N74*100</f>
        <v>13.236151603498541</v>
      </c>
      <c r="Q74" s="44">
        <v>0</v>
      </c>
      <c r="R74" s="137">
        <f>Q74/O74*100</f>
        <v>0</v>
      </c>
      <c r="S74" s="36">
        <v>0</v>
      </c>
      <c r="T74" s="37">
        <v>37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9</v>
      </c>
      <c r="AD74" s="34">
        <v>2</v>
      </c>
      <c r="AE74" s="34">
        <v>2</v>
      </c>
      <c r="AF74" s="34">
        <v>0</v>
      </c>
      <c r="AG74" s="34">
        <v>0</v>
      </c>
      <c r="AH74" s="34">
        <v>83</v>
      </c>
      <c r="AI74" s="34">
        <v>24</v>
      </c>
      <c r="AJ74" s="34">
        <v>2</v>
      </c>
      <c r="AK74" s="34">
        <v>0</v>
      </c>
      <c r="AL74" s="34">
        <v>0</v>
      </c>
      <c r="AM74" s="34">
        <v>0</v>
      </c>
      <c r="AN74" s="34">
        <v>0</v>
      </c>
      <c r="AO74" s="38">
        <f t="shared" si="8"/>
        <v>0</v>
      </c>
      <c r="AP74" s="38">
        <f>AG74/D74*100000</f>
        <v>0</v>
      </c>
      <c r="AQ74" s="61">
        <f>K74/G74%</f>
        <v>84.516129032258064</v>
      </c>
      <c r="AR74" s="41" t="s">
        <v>100</v>
      </c>
    </row>
    <row r="75" spans="1:44" s="21" customFormat="1" ht="30" customHeight="1">
      <c r="A75" s="195"/>
      <c r="B75" s="196"/>
      <c r="C75" s="32"/>
      <c r="D75" s="33"/>
      <c r="E75" s="33"/>
      <c r="F75" s="34"/>
      <c r="G75" s="34"/>
      <c r="H75" s="34"/>
      <c r="I75" s="34"/>
      <c r="J75" s="33"/>
      <c r="K75" s="34"/>
      <c r="L75" s="34"/>
      <c r="M75" s="34"/>
      <c r="N75" s="34"/>
      <c r="O75" s="34"/>
      <c r="P75" s="35"/>
      <c r="Q75" s="34"/>
      <c r="R75" s="136"/>
      <c r="S75" s="36"/>
      <c r="T75" s="37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8"/>
      <c r="AP75" s="39"/>
      <c r="AQ75" s="62"/>
      <c r="AR75" s="41"/>
    </row>
    <row r="76" spans="1:44" s="21" customFormat="1" ht="30" customHeight="1">
      <c r="A76" s="197" t="s">
        <v>101</v>
      </c>
      <c r="B76" s="198"/>
      <c r="C76" s="22">
        <v>300561</v>
      </c>
      <c r="D76" s="23">
        <v>38691</v>
      </c>
      <c r="E76" s="24">
        <f>D76/C76*100</f>
        <v>12.872927625340614</v>
      </c>
      <c r="F76" s="25">
        <v>36828</v>
      </c>
      <c r="G76" s="25">
        <v>1863</v>
      </c>
      <c r="H76" s="25">
        <v>1426</v>
      </c>
      <c r="I76" s="25">
        <v>14</v>
      </c>
      <c r="J76" s="26">
        <f>G76/(F76+G76)*100</f>
        <v>4.8150732728541517</v>
      </c>
      <c r="K76" s="25">
        <v>1787</v>
      </c>
      <c r="L76" s="25">
        <v>1423</v>
      </c>
      <c r="M76" s="25">
        <v>14</v>
      </c>
      <c r="N76" s="25">
        <v>6525</v>
      </c>
      <c r="O76" s="25">
        <v>1562</v>
      </c>
      <c r="P76" s="24">
        <f>O76/N76*100</f>
        <v>23.938697318007662</v>
      </c>
      <c r="Q76" s="25">
        <v>3</v>
      </c>
      <c r="R76" s="135">
        <f>Q76/O76*100</f>
        <v>0.19206145966709345</v>
      </c>
      <c r="S76" s="27">
        <v>3</v>
      </c>
      <c r="T76" s="28">
        <v>920</v>
      </c>
      <c r="U76" s="25">
        <v>0</v>
      </c>
      <c r="V76" s="25">
        <v>27</v>
      </c>
      <c r="W76" s="25">
        <v>5</v>
      </c>
      <c r="X76" s="25">
        <v>8</v>
      </c>
      <c r="Y76" s="25">
        <v>5</v>
      </c>
      <c r="Z76" s="25">
        <v>47</v>
      </c>
      <c r="AA76" s="25">
        <v>36</v>
      </c>
      <c r="AB76" s="25">
        <v>8</v>
      </c>
      <c r="AC76" s="25">
        <v>79</v>
      </c>
      <c r="AD76" s="25">
        <v>61</v>
      </c>
      <c r="AE76" s="25">
        <v>2</v>
      </c>
      <c r="AF76" s="25">
        <v>7</v>
      </c>
      <c r="AG76" s="25">
        <v>0</v>
      </c>
      <c r="AH76" s="25">
        <v>719</v>
      </c>
      <c r="AI76" s="25">
        <v>76</v>
      </c>
      <c r="AJ76" s="25">
        <v>16</v>
      </c>
      <c r="AK76" s="25">
        <v>42</v>
      </c>
      <c r="AL76" s="25">
        <v>0</v>
      </c>
      <c r="AM76" s="25">
        <v>1</v>
      </c>
      <c r="AN76" s="25">
        <v>43</v>
      </c>
      <c r="AO76" s="29">
        <f t="shared" si="8"/>
        <v>121.47527848853738</v>
      </c>
      <c r="AP76" s="29">
        <f>AG76/D76*100000</f>
        <v>0</v>
      </c>
      <c r="AQ76" s="60">
        <f>K76/G76%</f>
        <v>95.920558239398829</v>
      </c>
      <c r="AR76" s="31">
        <f t="shared" si="9"/>
        <v>100</v>
      </c>
    </row>
    <row r="77" spans="1:44" s="21" customFormat="1" ht="30" customHeight="1">
      <c r="A77" s="195" t="s">
        <v>101</v>
      </c>
      <c r="B77" s="196"/>
      <c r="C77" s="32">
        <v>300561</v>
      </c>
      <c r="D77" s="33">
        <v>38691</v>
      </c>
      <c r="E77" s="42">
        <f>D77/C77*100</f>
        <v>12.872927625340614</v>
      </c>
      <c r="F77" s="34">
        <v>36828</v>
      </c>
      <c r="G77" s="34">
        <v>1863</v>
      </c>
      <c r="H77" s="34">
        <v>1426</v>
      </c>
      <c r="I77" s="34">
        <v>14</v>
      </c>
      <c r="J77" s="43">
        <f>G77/(F77+G77)*100</f>
        <v>4.8150732728541517</v>
      </c>
      <c r="K77" s="34">
        <v>1787</v>
      </c>
      <c r="L77" s="34">
        <v>1423</v>
      </c>
      <c r="M77" s="34">
        <v>14</v>
      </c>
      <c r="N77" s="34">
        <v>6525</v>
      </c>
      <c r="O77" s="34">
        <v>1562</v>
      </c>
      <c r="P77" s="42">
        <f>O77/N77*100</f>
        <v>23.938697318007662</v>
      </c>
      <c r="Q77" s="44">
        <v>3</v>
      </c>
      <c r="R77" s="137">
        <f>Q77/O77*100</f>
        <v>0.19206145966709345</v>
      </c>
      <c r="S77" s="36">
        <v>3</v>
      </c>
      <c r="T77" s="37">
        <v>920</v>
      </c>
      <c r="U77" s="34">
        <v>0</v>
      </c>
      <c r="V77" s="34">
        <v>27</v>
      </c>
      <c r="W77" s="34">
        <v>5</v>
      </c>
      <c r="X77" s="34">
        <v>8</v>
      </c>
      <c r="Y77" s="34">
        <v>5</v>
      </c>
      <c r="Z77" s="34">
        <v>47</v>
      </c>
      <c r="AA77" s="34">
        <v>36</v>
      </c>
      <c r="AB77" s="34">
        <v>8</v>
      </c>
      <c r="AC77" s="34">
        <v>79</v>
      </c>
      <c r="AD77" s="34">
        <v>61</v>
      </c>
      <c r="AE77" s="34">
        <v>2</v>
      </c>
      <c r="AF77" s="34">
        <v>7</v>
      </c>
      <c r="AG77" s="34">
        <v>0</v>
      </c>
      <c r="AH77" s="34">
        <v>719</v>
      </c>
      <c r="AI77" s="34">
        <v>76</v>
      </c>
      <c r="AJ77" s="34">
        <v>16</v>
      </c>
      <c r="AK77" s="34">
        <v>42</v>
      </c>
      <c r="AL77" s="34">
        <v>0</v>
      </c>
      <c r="AM77" s="34">
        <v>1</v>
      </c>
      <c r="AN77" s="44">
        <v>43</v>
      </c>
      <c r="AO77" s="38">
        <f t="shared" si="8"/>
        <v>121.47527848853738</v>
      </c>
      <c r="AP77" s="38">
        <f>AG77/D77*100000</f>
        <v>0</v>
      </c>
      <c r="AQ77" s="61">
        <f>K77/G77%</f>
        <v>95.920558239398829</v>
      </c>
      <c r="AR77" s="41">
        <f t="shared" si="9"/>
        <v>100</v>
      </c>
    </row>
    <row r="78" spans="1:44" s="21" customFormat="1" ht="30" customHeight="1">
      <c r="A78" s="202"/>
      <c r="B78" s="203"/>
      <c r="C78" s="63"/>
      <c r="D78" s="64"/>
      <c r="E78" s="64"/>
      <c r="F78" s="64"/>
      <c r="G78" s="64"/>
      <c r="H78" s="64"/>
      <c r="I78" s="64"/>
      <c r="J78" s="65"/>
      <c r="K78" s="66"/>
      <c r="L78" s="66"/>
      <c r="M78" s="66"/>
      <c r="N78" s="66"/>
      <c r="O78" s="66"/>
      <c r="P78" s="67"/>
      <c r="Q78" s="64"/>
      <c r="R78" s="65"/>
      <c r="S78" s="68"/>
      <c r="T78" s="63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8"/>
    </row>
  </sheetData>
  <sheetProtection formatCells="0"/>
  <mergeCells count="176">
    <mergeCell ref="A74:B74"/>
    <mergeCell ref="A75:B75"/>
    <mergeCell ref="A76:B76"/>
    <mergeCell ref="A77:B77"/>
    <mergeCell ref="A78:B78"/>
    <mergeCell ref="A68:B68"/>
    <mergeCell ref="A69:B69"/>
    <mergeCell ref="A70:B70"/>
    <mergeCell ref="A71:B71"/>
    <mergeCell ref="A72:B72"/>
    <mergeCell ref="A73:B73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O45:O49"/>
    <mergeCell ref="P45:P49"/>
    <mergeCell ref="Q45:Q49"/>
    <mergeCell ref="A50:B50"/>
    <mergeCell ref="A51:B51"/>
    <mergeCell ref="A52:B52"/>
    <mergeCell ref="A53:B53"/>
    <mergeCell ref="A54:B54"/>
    <mergeCell ref="A55:B55"/>
    <mergeCell ref="F45:F49"/>
    <mergeCell ref="G45:I47"/>
    <mergeCell ref="G48:G49"/>
    <mergeCell ref="H48:H49"/>
    <mergeCell ref="I48:I49"/>
    <mergeCell ref="K48:K49"/>
    <mergeCell ref="L48:L49"/>
    <mergeCell ref="M48:M49"/>
    <mergeCell ref="J45:J49"/>
    <mergeCell ref="K45:M47"/>
    <mergeCell ref="N45:N49"/>
    <mergeCell ref="AH45:AH49"/>
    <mergeCell ref="AK46:AK49"/>
    <mergeCell ref="AL46:AL49"/>
    <mergeCell ref="AE48:AE49"/>
    <mergeCell ref="AP44:AP49"/>
    <mergeCell ref="AQ44:AR45"/>
    <mergeCell ref="AB48:AB49"/>
    <mergeCell ref="AC48:AC49"/>
    <mergeCell ref="AD48:AD49"/>
    <mergeCell ref="U47:Y47"/>
    <mergeCell ref="Z47:Z49"/>
    <mergeCell ref="AA47:AB47"/>
    <mergeCell ref="U48:U49"/>
    <mergeCell ref="V48:V49"/>
    <mergeCell ref="W48:W49"/>
    <mergeCell ref="AC45:AE47"/>
    <mergeCell ref="AF45:AF49"/>
    <mergeCell ref="AG45:AG49"/>
    <mergeCell ref="X48:X49"/>
    <mergeCell ref="Y48:Y49"/>
    <mergeCell ref="AA48:AA49"/>
    <mergeCell ref="A40:B40"/>
    <mergeCell ref="A41:B41"/>
    <mergeCell ref="P43:S43"/>
    <mergeCell ref="AI43:AL43"/>
    <mergeCell ref="AP43:AR43"/>
    <mergeCell ref="A44:B49"/>
    <mergeCell ref="C44:C49"/>
    <mergeCell ref="D44:D49"/>
    <mergeCell ref="E44:E49"/>
    <mergeCell ref="F44:M44"/>
    <mergeCell ref="N44:S44"/>
    <mergeCell ref="T44:AH44"/>
    <mergeCell ref="AI44:AI49"/>
    <mergeCell ref="AJ44:AJ49"/>
    <mergeCell ref="AK44:AN45"/>
    <mergeCell ref="AO44:AO49"/>
    <mergeCell ref="R45:R49"/>
    <mergeCell ref="S45:S49"/>
    <mergeCell ref="T45:T49"/>
    <mergeCell ref="U45:AB46"/>
    <mergeCell ref="AM46:AM49"/>
    <mergeCell ref="AN46:AN49"/>
    <mergeCell ref="AQ46:AQ49"/>
    <mergeCell ref="AR46:AR49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A7:AA8"/>
    <mergeCell ref="AB7:AB8"/>
    <mergeCell ref="AC7:AC8"/>
    <mergeCell ref="A9:B9"/>
    <mergeCell ref="L7:L8"/>
    <mergeCell ref="M7:M8"/>
    <mergeCell ref="U7:U8"/>
    <mergeCell ref="V7:V8"/>
    <mergeCell ref="W7:W8"/>
    <mergeCell ref="X7:X8"/>
    <mergeCell ref="F4:F8"/>
    <mergeCell ref="G4:I6"/>
    <mergeCell ref="J4:J8"/>
    <mergeCell ref="K4:M6"/>
    <mergeCell ref="N4:N8"/>
    <mergeCell ref="O4:O8"/>
    <mergeCell ref="G7:G8"/>
    <mergeCell ref="H7:H8"/>
    <mergeCell ref="A3:B8"/>
    <mergeCell ref="C3:C8"/>
    <mergeCell ref="D3:D8"/>
    <mergeCell ref="E3:E8"/>
    <mergeCell ref="F3:M3"/>
    <mergeCell ref="U6:Y6"/>
    <mergeCell ref="Z6:Z8"/>
    <mergeCell ref="A10:B10"/>
    <mergeCell ref="A11:B11"/>
    <mergeCell ref="AI3:AI8"/>
    <mergeCell ref="AJ3:AJ8"/>
    <mergeCell ref="AK3:AN4"/>
    <mergeCell ref="AD7:AD8"/>
    <mergeCell ref="AE7:AE8"/>
    <mergeCell ref="AO3:AO8"/>
    <mergeCell ref="AP3:AP8"/>
    <mergeCell ref="I7:I8"/>
    <mergeCell ref="K7:K8"/>
    <mergeCell ref="AQ3:AR4"/>
    <mergeCell ref="AM5:AM8"/>
    <mergeCell ref="AN5:AN8"/>
    <mergeCell ref="AQ5:AQ8"/>
    <mergeCell ref="AR5:AR8"/>
    <mergeCell ref="P2:S2"/>
    <mergeCell ref="AI2:AL2"/>
    <mergeCell ref="AO2:AR2"/>
    <mergeCell ref="N3:S3"/>
    <mergeCell ref="T3:AH3"/>
    <mergeCell ref="AC4:AE6"/>
    <mergeCell ref="AF4:AF8"/>
    <mergeCell ref="AG4:AG8"/>
    <mergeCell ref="AH4:AH8"/>
    <mergeCell ref="AK5:AK8"/>
    <mergeCell ref="AL5:AL8"/>
    <mergeCell ref="P4:P8"/>
    <mergeCell ref="Q4:Q8"/>
    <mergeCell ref="R4:R8"/>
    <mergeCell ref="S4:S8"/>
    <mergeCell ref="T4:T8"/>
    <mergeCell ref="U4:AB5"/>
    <mergeCell ref="AA6:AB6"/>
    <mergeCell ref="Y7:Y8"/>
  </mergeCells>
  <phoneticPr fontId="3"/>
  <pageMargins left="0.43307086614173229" right="0.39370078740157483" top="0.51181102362204722" bottom="0.51181102362204722" header="0.59055118110236227" footer="0.51181102362204722"/>
  <pageSetup paperSize="9" scale="45" pageOrder="overThenDown" orientation="landscape" r:id="rId1"/>
  <headerFooter alignWithMargins="0"/>
  <rowBreaks count="1" manualBreakCount="1">
    <brk id="41" max="43" man="1"/>
  </rowBreaks>
  <colBreaks count="1" manualBreakCount="1">
    <brk id="19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104"/>
  <sheetViews>
    <sheetView view="pageBreakPreview" zoomScale="80" zoomScaleNormal="75" zoomScaleSheetLayoutView="80" workbookViewId="0">
      <selection activeCell="AD82" sqref="AD82"/>
    </sheetView>
  </sheetViews>
  <sheetFormatPr defaultColWidth="11.625" defaultRowHeight="17.100000000000001" customHeight="1"/>
  <cols>
    <col min="1" max="1" width="4.875" style="129" customWidth="1"/>
    <col min="2" max="4" width="12.625" style="129" customWidth="1"/>
    <col min="5" max="5" width="9.125" style="130" customWidth="1"/>
    <col min="6" max="6" width="10.5" style="129" customWidth="1"/>
    <col min="7" max="7" width="8.75" style="129" customWidth="1"/>
    <col min="8" max="8" width="8.375" style="129" customWidth="1"/>
    <col min="9" max="9" width="7.125" style="129" customWidth="1"/>
    <col min="10" max="10" width="7.125" style="131" customWidth="1"/>
    <col min="11" max="12" width="8" style="129" customWidth="1"/>
    <col min="13" max="13" width="7.125" style="129" customWidth="1"/>
    <col min="14" max="15" width="10" style="129" customWidth="1"/>
    <col min="16" max="16" width="10" style="130" customWidth="1"/>
    <col min="17" max="17" width="10" style="129" customWidth="1"/>
    <col min="18" max="18" width="10" style="131" customWidth="1"/>
    <col min="19" max="19" width="10" style="129" customWidth="1"/>
    <col min="20" max="20" width="4.875" style="129" customWidth="1"/>
    <col min="21" max="21" width="12.625" style="129" customWidth="1"/>
    <col min="22" max="22" width="8.25" style="129" customWidth="1"/>
    <col min="23" max="35" width="7.125" style="129" customWidth="1"/>
    <col min="36" max="36" width="9.375" style="129" customWidth="1"/>
    <col min="37" max="42" width="7.125" style="129" customWidth="1"/>
    <col min="43" max="46" width="9.625" style="132" customWidth="1"/>
    <col min="47" max="47" width="4.125" style="129" customWidth="1"/>
    <col min="48" max="48" width="4.125" style="129" hidden="1" customWidth="1"/>
    <col min="49" max="16384" width="11.625" style="129"/>
  </cols>
  <sheetData>
    <row r="1" spans="1:48" s="3" customFormat="1" ht="30" customHeight="1">
      <c r="B1" s="73" t="s">
        <v>102</v>
      </c>
      <c r="C1" s="74"/>
      <c r="D1" s="74"/>
      <c r="E1" s="75"/>
      <c r="F1" s="74"/>
      <c r="G1" s="74"/>
      <c r="H1" s="74"/>
      <c r="I1" s="74"/>
      <c r="J1" s="76"/>
      <c r="K1" s="74"/>
      <c r="L1" s="74"/>
      <c r="M1" s="74"/>
      <c r="N1" s="74"/>
      <c r="P1" s="77"/>
      <c r="R1" s="78"/>
      <c r="U1" s="73" t="s">
        <v>103</v>
      </c>
      <c r="AQ1" s="5"/>
      <c r="AR1" s="5"/>
      <c r="AS1" s="5"/>
      <c r="AT1" s="5"/>
    </row>
    <row r="2" spans="1:48" s="8" customFormat="1" ht="30" customHeight="1">
      <c r="A2" s="79" t="s">
        <v>104</v>
      </c>
      <c r="E2" s="80"/>
      <c r="J2" s="81"/>
      <c r="P2" s="149" t="s">
        <v>125</v>
      </c>
      <c r="Q2" s="254"/>
      <c r="R2" s="254"/>
      <c r="S2" s="254"/>
      <c r="T2" s="79" t="s">
        <v>104</v>
      </c>
      <c r="AG2" s="82"/>
      <c r="AQ2" s="149" t="s">
        <v>125</v>
      </c>
      <c r="AR2" s="149"/>
      <c r="AS2" s="149"/>
      <c r="AT2" s="149"/>
    </row>
    <row r="3" spans="1:48" s="10" customFormat="1" ht="30" customHeight="1">
      <c r="A3" s="172" t="s">
        <v>126</v>
      </c>
      <c r="B3" s="174"/>
      <c r="C3" s="160" t="s">
        <v>5</v>
      </c>
      <c r="D3" s="160" t="s">
        <v>6</v>
      </c>
      <c r="E3" s="241" t="s">
        <v>7</v>
      </c>
      <c r="F3" s="151" t="s">
        <v>127</v>
      </c>
      <c r="G3" s="152"/>
      <c r="H3" s="152"/>
      <c r="I3" s="152"/>
      <c r="J3" s="152"/>
      <c r="K3" s="152"/>
      <c r="L3" s="152"/>
      <c r="M3" s="152"/>
      <c r="N3" s="151" t="s">
        <v>128</v>
      </c>
      <c r="O3" s="152"/>
      <c r="P3" s="152"/>
      <c r="Q3" s="152"/>
      <c r="R3" s="152"/>
      <c r="S3" s="153"/>
      <c r="T3" s="172" t="s">
        <v>126</v>
      </c>
      <c r="U3" s="174"/>
      <c r="V3" s="151" t="s">
        <v>129</v>
      </c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3"/>
      <c r="AK3" s="160" t="s">
        <v>11</v>
      </c>
      <c r="AL3" s="160" t="s">
        <v>12</v>
      </c>
      <c r="AM3" s="180" t="s">
        <v>13</v>
      </c>
      <c r="AN3" s="173"/>
      <c r="AO3" s="173"/>
      <c r="AP3" s="174"/>
      <c r="AQ3" s="163" t="s">
        <v>14</v>
      </c>
      <c r="AR3" s="163" t="s">
        <v>15</v>
      </c>
      <c r="AS3" s="223" t="s">
        <v>16</v>
      </c>
      <c r="AT3" s="224"/>
      <c r="AU3" s="83"/>
    </row>
    <row r="4" spans="1:48" s="8" customFormat="1" ht="30" customHeight="1">
      <c r="A4" s="186"/>
      <c r="B4" s="187"/>
      <c r="C4" s="188"/>
      <c r="D4" s="188"/>
      <c r="E4" s="242"/>
      <c r="F4" s="181" t="s">
        <v>17</v>
      </c>
      <c r="G4" s="180" t="s">
        <v>130</v>
      </c>
      <c r="H4" s="173"/>
      <c r="I4" s="174"/>
      <c r="J4" s="244" t="s">
        <v>19</v>
      </c>
      <c r="K4" s="180" t="s">
        <v>20</v>
      </c>
      <c r="L4" s="173"/>
      <c r="M4" s="174"/>
      <c r="N4" s="160" t="s">
        <v>21</v>
      </c>
      <c r="O4" s="160" t="s">
        <v>22</v>
      </c>
      <c r="P4" s="249" t="s">
        <v>23</v>
      </c>
      <c r="Q4" s="166" t="s">
        <v>24</v>
      </c>
      <c r="R4" s="244" t="s">
        <v>19</v>
      </c>
      <c r="S4" s="160" t="s">
        <v>25</v>
      </c>
      <c r="T4" s="186"/>
      <c r="U4" s="187"/>
      <c r="V4" s="160" t="s">
        <v>17</v>
      </c>
      <c r="W4" s="172" t="s">
        <v>26</v>
      </c>
      <c r="X4" s="173"/>
      <c r="Y4" s="173"/>
      <c r="Z4" s="173"/>
      <c r="AA4" s="173"/>
      <c r="AB4" s="173"/>
      <c r="AC4" s="173"/>
      <c r="AD4" s="174"/>
      <c r="AE4" s="154" t="s">
        <v>131</v>
      </c>
      <c r="AF4" s="155"/>
      <c r="AG4" s="156"/>
      <c r="AH4" s="160" t="s">
        <v>28</v>
      </c>
      <c r="AI4" s="160" t="s">
        <v>29</v>
      </c>
      <c r="AJ4" s="160" t="s">
        <v>30</v>
      </c>
      <c r="AK4" s="161"/>
      <c r="AL4" s="161"/>
      <c r="AM4" s="175"/>
      <c r="AN4" s="176"/>
      <c r="AO4" s="176"/>
      <c r="AP4" s="177"/>
      <c r="AQ4" s="221"/>
      <c r="AR4" s="221"/>
      <c r="AS4" s="225"/>
      <c r="AT4" s="226"/>
    </row>
    <row r="5" spans="1:48" s="8" customFormat="1" ht="30" customHeight="1">
      <c r="A5" s="186"/>
      <c r="B5" s="187"/>
      <c r="C5" s="188"/>
      <c r="D5" s="188"/>
      <c r="E5" s="242"/>
      <c r="F5" s="161"/>
      <c r="G5" s="186"/>
      <c r="H5" s="201"/>
      <c r="I5" s="187"/>
      <c r="J5" s="245"/>
      <c r="K5" s="186"/>
      <c r="L5" s="201"/>
      <c r="M5" s="187"/>
      <c r="N5" s="161"/>
      <c r="O5" s="161"/>
      <c r="P5" s="250"/>
      <c r="Q5" s="167"/>
      <c r="R5" s="245"/>
      <c r="S5" s="161"/>
      <c r="T5" s="186"/>
      <c r="U5" s="187"/>
      <c r="V5" s="161"/>
      <c r="W5" s="175"/>
      <c r="X5" s="176"/>
      <c r="Y5" s="176"/>
      <c r="Z5" s="176"/>
      <c r="AA5" s="176"/>
      <c r="AB5" s="176"/>
      <c r="AC5" s="176"/>
      <c r="AD5" s="177"/>
      <c r="AE5" s="157"/>
      <c r="AF5" s="158"/>
      <c r="AG5" s="159"/>
      <c r="AH5" s="161"/>
      <c r="AI5" s="161"/>
      <c r="AJ5" s="161"/>
      <c r="AK5" s="161"/>
      <c r="AL5" s="161"/>
      <c r="AM5" s="145" t="s">
        <v>31</v>
      </c>
      <c r="AN5" s="145" t="s">
        <v>32</v>
      </c>
      <c r="AO5" s="142" t="s">
        <v>33</v>
      </c>
      <c r="AP5" s="145" t="s">
        <v>34</v>
      </c>
      <c r="AQ5" s="221"/>
      <c r="AR5" s="221"/>
      <c r="AS5" s="206" t="s">
        <v>31</v>
      </c>
      <c r="AT5" s="206" t="s">
        <v>35</v>
      </c>
    </row>
    <row r="6" spans="1:48" s="8" customFormat="1" ht="30" customHeight="1">
      <c r="A6" s="186"/>
      <c r="B6" s="187"/>
      <c r="C6" s="188"/>
      <c r="D6" s="188"/>
      <c r="E6" s="242"/>
      <c r="F6" s="161"/>
      <c r="G6" s="186"/>
      <c r="H6" s="201"/>
      <c r="I6" s="187"/>
      <c r="J6" s="245"/>
      <c r="K6" s="186"/>
      <c r="L6" s="201"/>
      <c r="M6" s="187"/>
      <c r="N6" s="161"/>
      <c r="O6" s="161"/>
      <c r="P6" s="250"/>
      <c r="Q6" s="167"/>
      <c r="R6" s="245"/>
      <c r="S6" s="161"/>
      <c r="T6" s="186"/>
      <c r="U6" s="187"/>
      <c r="V6" s="161"/>
      <c r="W6" s="151" t="s">
        <v>36</v>
      </c>
      <c r="X6" s="152"/>
      <c r="Y6" s="152"/>
      <c r="Z6" s="152"/>
      <c r="AA6" s="153"/>
      <c r="AB6" s="172" t="s">
        <v>34</v>
      </c>
      <c r="AC6" s="178"/>
      <c r="AD6" s="179"/>
      <c r="AE6" s="157"/>
      <c r="AF6" s="158"/>
      <c r="AG6" s="159"/>
      <c r="AH6" s="161"/>
      <c r="AI6" s="161"/>
      <c r="AJ6" s="161"/>
      <c r="AK6" s="161"/>
      <c r="AL6" s="161"/>
      <c r="AM6" s="143"/>
      <c r="AN6" s="143"/>
      <c r="AO6" s="143"/>
      <c r="AP6" s="143"/>
      <c r="AQ6" s="221"/>
      <c r="AR6" s="221"/>
      <c r="AS6" s="207"/>
      <c r="AT6" s="207"/>
    </row>
    <row r="7" spans="1:48" s="8" customFormat="1" ht="30" customHeight="1">
      <c r="A7" s="186"/>
      <c r="B7" s="187"/>
      <c r="C7" s="188"/>
      <c r="D7" s="188"/>
      <c r="E7" s="242"/>
      <c r="F7" s="161"/>
      <c r="G7" s="184"/>
      <c r="H7" s="142" t="s">
        <v>37</v>
      </c>
      <c r="I7" s="142" t="s">
        <v>38</v>
      </c>
      <c r="J7" s="245"/>
      <c r="K7" s="184"/>
      <c r="L7" s="142" t="s">
        <v>37</v>
      </c>
      <c r="M7" s="142" t="s">
        <v>38</v>
      </c>
      <c r="N7" s="161"/>
      <c r="O7" s="161"/>
      <c r="P7" s="250"/>
      <c r="Q7" s="167"/>
      <c r="R7" s="245"/>
      <c r="S7" s="161"/>
      <c r="T7" s="186"/>
      <c r="U7" s="187"/>
      <c r="V7" s="161"/>
      <c r="W7" s="142" t="s">
        <v>39</v>
      </c>
      <c r="X7" s="142" t="s">
        <v>40</v>
      </c>
      <c r="Y7" s="142" t="s">
        <v>41</v>
      </c>
      <c r="Z7" s="142" t="s">
        <v>42</v>
      </c>
      <c r="AA7" s="142" t="s">
        <v>43</v>
      </c>
      <c r="AB7" s="186"/>
      <c r="AC7" s="142" t="s">
        <v>37</v>
      </c>
      <c r="AD7" s="142" t="s">
        <v>38</v>
      </c>
      <c r="AE7" s="184"/>
      <c r="AF7" s="142" t="s">
        <v>37</v>
      </c>
      <c r="AG7" s="142" t="s">
        <v>38</v>
      </c>
      <c r="AH7" s="161"/>
      <c r="AI7" s="161"/>
      <c r="AJ7" s="161"/>
      <c r="AK7" s="161"/>
      <c r="AL7" s="161"/>
      <c r="AM7" s="143"/>
      <c r="AN7" s="143"/>
      <c r="AO7" s="143"/>
      <c r="AP7" s="143"/>
      <c r="AQ7" s="221"/>
      <c r="AR7" s="221"/>
      <c r="AS7" s="207"/>
      <c r="AT7" s="207"/>
    </row>
    <row r="8" spans="1:48" s="8" customFormat="1" ht="30" customHeight="1">
      <c r="A8" s="175"/>
      <c r="B8" s="177"/>
      <c r="C8" s="189"/>
      <c r="D8" s="189"/>
      <c r="E8" s="243"/>
      <c r="F8" s="162"/>
      <c r="G8" s="185"/>
      <c r="H8" s="144"/>
      <c r="I8" s="144"/>
      <c r="J8" s="246"/>
      <c r="K8" s="185"/>
      <c r="L8" s="144"/>
      <c r="M8" s="144"/>
      <c r="N8" s="162"/>
      <c r="O8" s="162"/>
      <c r="P8" s="251"/>
      <c r="Q8" s="168"/>
      <c r="R8" s="246"/>
      <c r="S8" s="162"/>
      <c r="T8" s="175"/>
      <c r="U8" s="177"/>
      <c r="V8" s="162"/>
      <c r="W8" s="144"/>
      <c r="X8" s="144"/>
      <c r="Y8" s="144"/>
      <c r="Z8" s="144"/>
      <c r="AA8" s="144"/>
      <c r="AB8" s="175"/>
      <c r="AC8" s="144"/>
      <c r="AD8" s="144"/>
      <c r="AE8" s="185"/>
      <c r="AF8" s="144"/>
      <c r="AG8" s="144"/>
      <c r="AH8" s="162"/>
      <c r="AI8" s="162"/>
      <c r="AJ8" s="162"/>
      <c r="AK8" s="162"/>
      <c r="AL8" s="162"/>
      <c r="AM8" s="144"/>
      <c r="AN8" s="144"/>
      <c r="AO8" s="144"/>
      <c r="AP8" s="144"/>
      <c r="AQ8" s="222"/>
      <c r="AR8" s="222"/>
      <c r="AS8" s="208"/>
      <c r="AT8" s="208"/>
    </row>
    <row r="9" spans="1:48" s="8" customFormat="1" ht="19.5" customHeight="1">
      <c r="E9" s="80"/>
      <c r="J9" s="81"/>
      <c r="P9" s="80"/>
      <c r="R9" s="81"/>
      <c r="AQ9" s="84"/>
      <c r="AR9" s="84"/>
      <c r="AS9" s="85"/>
      <c r="AT9" s="85"/>
    </row>
    <row r="10" spans="1:48" s="94" customFormat="1" ht="35.25" customHeight="1">
      <c r="A10" s="86" t="s">
        <v>105</v>
      </c>
      <c r="B10" s="87" t="s">
        <v>106</v>
      </c>
      <c r="C10" s="88"/>
      <c r="D10" s="89">
        <v>99</v>
      </c>
      <c r="E10" s="90"/>
      <c r="F10" s="89">
        <v>99</v>
      </c>
      <c r="G10" s="89">
        <v>0</v>
      </c>
      <c r="H10" s="89">
        <v>0</v>
      </c>
      <c r="I10" s="89">
        <v>0</v>
      </c>
      <c r="J10" s="91">
        <f>G10/D10*100</f>
        <v>0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92" t="s">
        <v>132</v>
      </c>
      <c r="Q10" s="89">
        <v>0</v>
      </c>
      <c r="R10" s="91" t="s">
        <v>132</v>
      </c>
      <c r="S10" s="89">
        <v>0</v>
      </c>
      <c r="T10" s="86" t="s">
        <v>105</v>
      </c>
      <c r="U10" s="87" t="s">
        <v>106</v>
      </c>
      <c r="V10" s="89">
        <v>0</v>
      </c>
      <c r="W10" s="89">
        <v>0</v>
      </c>
      <c r="X10" s="89">
        <v>0</v>
      </c>
      <c r="Y10" s="89">
        <v>0</v>
      </c>
      <c r="Z10" s="89">
        <v>0</v>
      </c>
      <c r="AA10" s="89">
        <v>0</v>
      </c>
      <c r="AB10" s="89">
        <v>0</v>
      </c>
      <c r="AC10" s="89">
        <v>0</v>
      </c>
      <c r="AD10" s="89">
        <v>0</v>
      </c>
      <c r="AE10" s="89">
        <v>0</v>
      </c>
      <c r="AF10" s="89">
        <v>0</v>
      </c>
      <c r="AG10" s="89">
        <v>0</v>
      </c>
      <c r="AH10" s="89">
        <v>0</v>
      </c>
      <c r="AI10" s="89">
        <v>0</v>
      </c>
      <c r="AJ10" s="89">
        <v>0</v>
      </c>
      <c r="AK10" s="89">
        <v>0</v>
      </c>
      <c r="AL10" s="89">
        <v>0</v>
      </c>
      <c r="AM10" s="89">
        <v>0</v>
      </c>
      <c r="AN10" s="89">
        <v>0</v>
      </c>
      <c r="AO10" s="89">
        <v>0</v>
      </c>
      <c r="AP10" s="89">
        <v>0</v>
      </c>
      <c r="AQ10" s="92">
        <f t="shared" ref="AQ10:AQ12" si="0">AB10/D10*100000</f>
        <v>0</v>
      </c>
      <c r="AR10" s="92">
        <f t="shared" ref="AR10:AR12" si="1">AI10/D10*100000</f>
        <v>0</v>
      </c>
      <c r="AS10" s="93" t="s">
        <v>133</v>
      </c>
      <c r="AT10" s="93" t="s">
        <v>133</v>
      </c>
      <c r="AV10" s="94" t="e">
        <f>#REF!</f>
        <v>#REF!</v>
      </c>
    </row>
    <row r="11" spans="1:48" s="94" customFormat="1" ht="35.25" customHeight="1" thickBot="1">
      <c r="A11" s="261" t="s">
        <v>107</v>
      </c>
      <c r="B11" s="262" t="s">
        <v>106</v>
      </c>
      <c r="C11" s="263"/>
      <c r="D11" s="264">
        <v>183</v>
      </c>
      <c r="E11" s="265"/>
      <c r="F11" s="264">
        <v>183</v>
      </c>
      <c r="G11" s="264">
        <v>0</v>
      </c>
      <c r="H11" s="264">
        <v>0</v>
      </c>
      <c r="I11" s="264">
        <v>0</v>
      </c>
      <c r="J11" s="266">
        <f t="shared" ref="J11:J12" si="2">G11/D11*100</f>
        <v>0</v>
      </c>
      <c r="K11" s="264">
        <v>0</v>
      </c>
      <c r="L11" s="264">
        <v>0</v>
      </c>
      <c r="M11" s="264">
        <v>0</v>
      </c>
      <c r="N11" s="264">
        <v>0</v>
      </c>
      <c r="O11" s="264">
        <v>0</v>
      </c>
      <c r="P11" s="267" t="s">
        <v>133</v>
      </c>
      <c r="Q11" s="264">
        <v>0</v>
      </c>
      <c r="R11" s="266" t="s">
        <v>133</v>
      </c>
      <c r="S11" s="264">
        <v>0</v>
      </c>
      <c r="T11" s="261" t="s">
        <v>107</v>
      </c>
      <c r="U11" s="262" t="s">
        <v>106</v>
      </c>
      <c r="V11" s="264">
        <v>0</v>
      </c>
      <c r="W11" s="264">
        <v>0</v>
      </c>
      <c r="X11" s="264">
        <v>0</v>
      </c>
      <c r="Y11" s="264">
        <v>0</v>
      </c>
      <c r="Z11" s="264">
        <v>0</v>
      </c>
      <c r="AA11" s="264">
        <v>0</v>
      </c>
      <c r="AB11" s="264">
        <v>0</v>
      </c>
      <c r="AC11" s="264">
        <v>0</v>
      </c>
      <c r="AD11" s="264">
        <v>0</v>
      </c>
      <c r="AE11" s="264">
        <v>0</v>
      </c>
      <c r="AF11" s="264">
        <v>0</v>
      </c>
      <c r="AG11" s="264">
        <v>0</v>
      </c>
      <c r="AH11" s="264">
        <v>0</v>
      </c>
      <c r="AI11" s="264">
        <v>0</v>
      </c>
      <c r="AJ11" s="264">
        <v>0</v>
      </c>
      <c r="AK11" s="264">
        <v>0</v>
      </c>
      <c r="AL11" s="264">
        <v>0</v>
      </c>
      <c r="AM11" s="264">
        <v>0</v>
      </c>
      <c r="AN11" s="264">
        <v>0</v>
      </c>
      <c r="AO11" s="264">
        <v>0</v>
      </c>
      <c r="AP11" s="264">
        <v>0</v>
      </c>
      <c r="AQ11" s="267">
        <f t="shared" si="0"/>
        <v>0</v>
      </c>
      <c r="AR11" s="267">
        <f t="shared" si="1"/>
        <v>0</v>
      </c>
      <c r="AS11" s="268" t="s">
        <v>133</v>
      </c>
      <c r="AT11" s="268" t="s">
        <v>133</v>
      </c>
      <c r="AV11" s="94" t="e">
        <f>#REF!</f>
        <v>#REF!</v>
      </c>
    </row>
    <row r="12" spans="1:48" s="94" customFormat="1" ht="35.25" customHeight="1" thickTop="1">
      <c r="A12" s="95"/>
      <c r="B12" s="96" t="s">
        <v>108</v>
      </c>
      <c r="C12" s="255"/>
      <c r="D12" s="256">
        <v>282</v>
      </c>
      <c r="E12" s="257"/>
      <c r="F12" s="256">
        <v>282</v>
      </c>
      <c r="G12" s="256">
        <v>0</v>
      </c>
      <c r="H12" s="256">
        <v>0</v>
      </c>
      <c r="I12" s="256">
        <v>0</v>
      </c>
      <c r="J12" s="258">
        <f t="shared" si="2"/>
        <v>0</v>
      </c>
      <c r="K12" s="256">
        <v>0</v>
      </c>
      <c r="L12" s="256">
        <v>0</v>
      </c>
      <c r="M12" s="256">
        <v>0</v>
      </c>
      <c r="N12" s="256">
        <v>0</v>
      </c>
      <c r="O12" s="256">
        <v>0</v>
      </c>
      <c r="P12" s="259" t="s">
        <v>133</v>
      </c>
      <c r="Q12" s="256">
        <v>0</v>
      </c>
      <c r="R12" s="258" t="s">
        <v>133</v>
      </c>
      <c r="S12" s="256">
        <v>0</v>
      </c>
      <c r="T12" s="95"/>
      <c r="U12" s="96" t="s">
        <v>108</v>
      </c>
      <c r="V12" s="256">
        <v>0</v>
      </c>
      <c r="W12" s="256">
        <v>0</v>
      </c>
      <c r="X12" s="256">
        <v>0</v>
      </c>
      <c r="Y12" s="256">
        <v>0</v>
      </c>
      <c r="Z12" s="256">
        <v>0</v>
      </c>
      <c r="AA12" s="256">
        <v>0</v>
      </c>
      <c r="AB12" s="256">
        <v>0</v>
      </c>
      <c r="AC12" s="256">
        <v>0</v>
      </c>
      <c r="AD12" s="256">
        <v>0</v>
      </c>
      <c r="AE12" s="256">
        <v>0</v>
      </c>
      <c r="AF12" s="256">
        <v>0</v>
      </c>
      <c r="AG12" s="256">
        <v>0</v>
      </c>
      <c r="AH12" s="256">
        <v>0</v>
      </c>
      <c r="AI12" s="256">
        <v>0</v>
      </c>
      <c r="AJ12" s="256">
        <v>0</v>
      </c>
      <c r="AK12" s="256">
        <v>0</v>
      </c>
      <c r="AL12" s="256">
        <v>0</v>
      </c>
      <c r="AM12" s="256">
        <v>0</v>
      </c>
      <c r="AN12" s="256">
        <v>0</v>
      </c>
      <c r="AO12" s="256">
        <v>0</v>
      </c>
      <c r="AP12" s="256">
        <v>0</v>
      </c>
      <c r="AQ12" s="259">
        <f t="shared" si="0"/>
        <v>0</v>
      </c>
      <c r="AR12" s="259">
        <f t="shared" si="1"/>
        <v>0</v>
      </c>
      <c r="AS12" s="260" t="s">
        <v>133</v>
      </c>
      <c r="AT12" s="260" t="s">
        <v>133</v>
      </c>
      <c r="AV12" s="94" t="e">
        <f>#REF!</f>
        <v>#REF!</v>
      </c>
    </row>
    <row r="13" spans="1:48" s="94" customFormat="1" ht="19.5" customHeight="1">
      <c r="C13" s="97"/>
      <c r="D13" s="97"/>
      <c r="E13" s="98"/>
      <c r="F13" s="97"/>
      <c r="G13" s="97"/>
      <c r="H13" s="97"/>
      <c r="I13" s="97"/>
      <c r="J13" s="99"/>
      <c r="K13" s="97"/>
      <c r="L13" s="97"/>
      <c r="M13" s="97"/>
      <c r="N13" s="97"/>
      <c r="O13" s="97"/>
      <c r="P13" s="100"/>
      <c r="Q13" s="97"/>
      <c r="R13" s="99"/>
      <c r="S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101"/>
      <c r="AR13" s="102"/>
      <c r="AS13" s="103"/>
      <c r="AT13" s="103"/>
    </row>
    <row r="14" spans="1:48" s="94" customFormat="1" ht="36" customHeight="1">
      <c r="A14" s="104"/>
      <c r="B14" s="105" t="s">
        <v>109</v>
      </c>
      <c r="C14" s="106">
        <v>54496</v>
      </c>
      <c r="D14" s="89">
        <v>2016</v>
      </c>
      <c r="E14" s="107">
        <f>D14/C14*100</f>
        <v>3.6993540810334702</v>
      </c>
      <c r="F14" s="89">
        <v>1982</v>
      </c>
      <c r="G14" s="89">
        <v>34</v>
      </c>
      <c r="H14" s="89">
        <v>24</v>
      </c>
      <c r="I14" s="89">
        <v>0</v>
      </c>
      <c r="J14" s="91">
        <f>G14/D14*100</f>
        <v>1.6865079365079365</v>
      </c>
      <c r="K14" s="89">
        <v>25</v>
      </c>
      <c r="L14" s="89">
        <v>18</v>
      </c>
      <c r="M14" s="89">
        <v>0</v>
      </c>
      <c r="N14" s="89">
        <v>143</v>
      </c>
      <c r="O14" s="89">
        <v>40</v>
      </c>
      <c r="P14" s="92">
        <f>O14/N14*100</f>
        <v>27.972027972027973</v>
      </c>
      <c r="Q14" s="89">
        <v>0</v>
      </c>
      <c r="R14" s="91">
        <f>Q14/O14*100</f>
        <v>0</v>
      </c>
      <c r="S14" s="89">
        <v>0</v>
      </c>
      <c r="T14" s="104"/>
      <c r="U14" s="105" t="s">
        <v>109</v>
      </c>
      <c r="V14" s="89">
        <v>17</v>
      </c>
      <c r="W14" s="89">
        <v>0</v>
      </c>
      <c r="X14" s="89">
        <v>0</v>
      </c>
      <c r="Y14" s="89">
        <v>0</v>
      </c>
      <c r="Z14" s="89">
        <v>0</v>
      </c>
      <c r="AA14" s="89">
        <v>0</v>
      </c>
      <c r="AB14" s="89">
        <v>0</v>
      </c>
      <c r="AC14" s="89">
        <v>0</v>
      </c>
      <c r="AD14" s="89">
        <v>0</v>
      </c>
      <c r="AE14" s="89">
        <v>0</v>
      </c>
      <c r="AF14" s="89">
        <v>0</v>
      </c>
      <c r="AG14" s="89">
        <v>0</v>
      </c>
      <c r="AH14" s="89">
        <v>0</v>
      </c>
      <c r="AI14" s="89">
        <v>0</v>
      </c>
      <c r="AJ14" s="89">
        <v>7</v>
      </c>
      <c r="AK14" s="89">
        <v>9</v>
      </c>
      <c r="AL14" s="89">
        <v>1</v>
      </c>
      <c r="AM14" s="89">
        <v>0</v>
      </c>
      <c r="AN14" s="89">
        <v>0</v>
      </c>
      <c r="AO14" s="89">
        <v>0</v>
      </c>
      <c r="AP14" s="89">
        <v>0</v>
      </c>
      <c r="AQ14" s="92">
        <f t="shared" ref="AQ14:AQ32" si="3">AB14/D14*100000</f>
        <v>0</v>
      </c>
      <c r="AR14" s="92">
        <f t="shared" ref="AR14:AR33" si="4">AI14/D14*100000</f>
        <v>0</v>
      </c>
      <c r="AS14" s="93">
        <f t="shared" ref="AS14:AS34" si="5">K14/G14%</f>
        <v>73.529411764705884</v>
      </c>
      <c r="AT14" s="93" t="s">
        <v>133</v>
      </c>
      <c r="AV14" s="94" t="e">
        <f>#REF!</f>
        <v>#REF!</v>
      </c>
    </row>
    <row r="15" spans="1:48" s="94" customFormat="1" ht="36" customHeight="1">
      <c r="A15" s="108"/>
      <c r="B15" s="105" t="s">
        <v>110</v>
      </c>
      <c r="C15" s="106">
        <v>49972</v>
      </c>
      <c r="D15" s="89">
        <v>2199</v>
      </c>
      <c r="E15" s="107">
        <f t="shared" ref="E15:E33" si="6">D15/C15*100</f>
        <v>4.4004642599855917</v>
      </c>
      <c r="F15" s="89">
        <v>2159</v>
      </c>
      <c r="G15" s="89">
        <v>40</v>
      </c>
      <c r="H15" s="89">
        <v>28</v>
      </c>
      <c r="I15" s="89">
        <v>0</v>
      </c>
      <c r="J15" s="91">
        <f t="shared" ref="J15:J33" si="7">G15/D15*100</f>
        <v>1.8190086402910415</v>
      </c>
      <c r="K15" s="89">
        <v>34</v>
      </c>
      <c r="L15" s="89">
        <v>24</v>
      </c>
      <c r="M15" s="89">
        <v>0</v>
      </c>
      <c r="N15" s="89">
        <v>183</v>
      </c>
      <c r="O15" s="89">
        <v>42</v>
      </c>
      <c r="P15" s="92">
        <f t="shared" ref="P15:P34" si="8">O15/N15*100</f>
        <v>22.950819672131146</v>
      </c>
      <c r="Q15" s="89">
        <v>0</v>
      </c>
      <c r="R15" s="91">
        <f t="shared" ref="R15:R33" si="9">Q15/O15*100</f>
        <v>0</v>
      </c>
      <c r="S15" s="89">
        <v>0</v>
      </c>
      <c r="T15" s="108"/>
      <c r="U15" s="105" t="s">
        <v>110</v>
      </c>
      <c r="V15" s="89">
        <v>22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89">
        <v>0</v>
      </c>
      <c r="AC15" s="89">
        <v>0</v>
      </c>
      <c r="AD15" s="89">
        <v>0</v>
      </c>
      <c r="AE15" s="89">
        <v>0</v>
      </c>
      <c r="AF15" s="89">
        <v>0</v>
      </c>
      <c r="AG15" s="89">
        <v>0</v>
      </c>
      <c r="AH15" s="89">
        <v>0</v>
      </c>
      <c r="AI15" s="89">
        <v>0</v>
      </c>
      <c r="AJ15" s="89">
        <v>10</v>
      </c>
      <c r="AK15" s="89">
        <v>6</v>
      </c>
      <c r="AL15" s="89">
        <v>2</v>
      </c>
      <c r="AM15" s="89">
        <v>0</v>
      </c>
      <c r="AN15" s="89">
        <v>0</v>
      </c>
      <c r="AO15" s="89">
        <v>0</v>
      </c>
      <c r="AP15" s="89">
        <v>0</v>
      </c>
      <c r="AQ15" s="92">
        <f t="shared" si="3"/>
        <v>0</v>
      </c>
      <c r="AR15" s="92">
        <f t="shared" si="4"/>
        <v>0</v>
      </c>
      <c r="AS15" s="93">
        <f t="shared" si="5"/>
        <v>85</v>
      </c>
      <c r="AT15" s="93" t="s">
        <v>133</v>
      </c>
      <c r="AV15" s="94" t="e">
        <f>#REF!</f>
        <v>#REF!</v>
      </c>
    </row>
    <row r="16" spans="1:48" s="94" customFormat="1" ht="36" customHeight="1">
      <c r="A16" s="108"/>
      <c r="B16" s="105" t="s">
        <v>111</v>
      </c>
      <c r="C16" s="106">
        <v>48883</v>
      </c>
      <c r="D16" s="89">
        <v>2298</v>
      </c>
      <c r="E16" s="107">
        <f t="shared" si="6"/>
        <v>4.7010208047787581</v>
      </c>
      <c r="F16" s="89">
        <v>2255</v>
      </c>
      <c r="G16" s="89">
        <v>43</v>
      </c>
      <c r="H16" s="89">
        <v>27</v>
      </c>
      <c r="I16" s="89">
        <v>0</v>
      </c>
      <c r="J16" s="91">
        <f t="shared" si="7"/>
        <v>1.8711923411662315</v>
      </c>
      <c r="K16" s="89">
        <v>36</v>
      </c>
      <c r="L16" s="89">
        <v>21</v>
      </c>
      <c r="M16" s="89">
        <v>0</v>
      </c>
      <c r="N16" s="89">
        <v>657</v>
      </c>
      <c r="O16" s="89">
        <v>115</v>
      </c>
      <c r="P16" s="92">
        <f t="shared" si="8"/>
        <v>17.50380517503805</v>
      </c>
      <c r="Q16" s="89">
        <v>0</v>
      </c>
      <c r="R16" s="91">
        <f t="shared" si="9"/>
        <v>0</v>
      </c>
      <c r="S16" s="89">
        <v>0</v>
      </c>
      <c r="T16" s="108"/>
      <c r="U16" s="105" t="s">
        <v>111</v>
      </c>
      <c r="V16" s="89">
        <v>17</v>
      </c>
      <c r="W16" s="89">
        <v>0</v>
      </c>
      <c r="X16" s="89">
        <v>0</v>
      </c>
      <c r="Y16" s="89">
        <v>0</v>
      </c>
      <c r="Z16" s="89">
        <v>0</v>
      </c>
      <c r="AA16" s="89">
        <v>0</v>
      </c>
      <c r="AB16" s="89">
        <v>0</v>
      </c>
      <c r="AC16" s="89">
        <v>0</v>
      </c>
      <c r="AD16" s="89">
        <v>0</v>
      </c>
      <c r="AE16" s="89">
        <v>2</v>
      </c>
      <c r="AF16" s="89">
        <v>2</v>
      </c>
      <c r="AG16" s="89">
        <v>0</v>
      </c>
      <c r="AH16" s="89">
        <v>0</v>
      </c>
      <c r="AI16" s="89">
        <v>0</v>
      </c>
      <c r="AJ16" s="89">
        <v>17</v>
      </c>
      <c r="AK16" s="89">
        <v>7</v>
      </c>
      <c r="AL16" s="89">
        <v>0</v>
      </c>
      <c r="AM16" s="89">
        <v>0</v>
      </c>
      <c r="AN16" s="89">
        <v>0</v>
      </c>
      <c r="AO16" s="89">
        <v>0</v>
      </c>
      <c r="AP16" s="89">
        <v>0</v>
      </c>
      <c r="AQ16" s="92">
        <f t="shared" si="3"/>
        <v>0</v>
      </c>
      <c r="AR16" s="92">
        <f t="shared" si="4"/>
        <v>0</v>
      </c>
      <c r="AS16" s="93">
        <f t="shared" si="5"/>
        <v>83.720930232558146</v>
      </c>
      <c r="AT16" s="93" t="s">
        <v>133</v>
      </c>
      <c r="AV16" s="94" t="e">
        <f>#REF!</f>
        <v>#REF!</v>
      </c>
    </row>
    <row r="17" spans="1:48" s="94" customFormat="1" ht="36" customHeight="1">
      <c r="A17" s="108"/>
      <c r="B17" s="105" t="s">
        <v>112</v>
      </c>
      <c r="C17" s="106">
        <v>54596</v>
      </c>
      <c r="D17" s="89">
        <v>3150</v>
      </c>
      <c r="E17" s="107">
        <f t="shared" si="6"/>
        <v>5.7696534544655282</v>
      </c>
      <c r="F17" s="89">
        <v>3091</v>
      </c>
      <c r="G17" s="89">
        <v>59</v>
      </c>
      <c r="H17" s="89">
        <v>37</v>
      </c>
      <c r="I17" s="89">
        <v>1</v>
      </c>
      <c r="J17" s="91">
        <f t="shared" si="7"/>
        <v>1.8730158730158728</v>
      </c>
      <c r="K17" s="89">
        <v>51</v>
      </c>
      <c r="L17" s="89">
        <v>31</v>
      </c>
      <c r="M17" s="89">
        <v>1</v>
      </c>
      <c r="N17" s="89">
        <v>1125</v>
      </c>
      <c r="O17" s="89">
        <v>179</v>
      </c>
      <c r="P17" s="92">
        <f t="shared" si="8"/>
        <v>15.911111111111111</v>
      </c>
      <c r="Q17" s="89">
        <v>1</v>
      </c>
      <c r="R17" s="91">
        <f t="shared" si="9"/>
        <v>0.55865921787709494</v>
      </c>
      <c r="S17" s="89">
        <v>0</v>
      </c>
      <c r="T17" s="108"/>
      <c r="U17" s="105" t="s">
        <v>112</v>
      </c>
      <c r="V17" s="89">
        <v>25</v>
      </c>
      <c r="W17" s="89">
        <v>0</v>
      </c>
      <c r="X17" s="89">
        <v>1</v>
      </c>
      <c r="Y17" s="89">
        <v>0</v>
      </c>
      <c r="Z17" s="89">
        <v>0</v>
      </c>
      <c r="AA17" s="89">
        <v>0</v>
      </c>
      <c r="AB17" s="89">
        <v>1</v>
      </c>
      <c r="AC17" s="89">
        <v>0</v>
      </c>
      <c r="AD17" s="89">
        <v>1</v>
      </c>
      <c r="AE17" s="89">
        <v>1</v>
      </c>
      <c r="AF17" s="89">
        <v>1</v>
      </c>
      <c r="AG17" s="89">
        <v>0</v>
      </c>
      <c r="AH17" s="89">
        <v>0</v>
      </c>
      <c r="AI17" s="89">
        <v>0</v>
      </c>
      <c r="AJ17" s="89">
        <v>24</v>
      </c>
      <c r="AK17" s="89">
        <v>8</v>
      </c>
      <c r="AL17" s="89">
        <v>0</v>
      </c>
      <c r="AM17" s="89">
        <v>1</v>
      </c>
      <c r="AN17" s="89">
        <v>0</v>
      </c>
      <c r="AO17" s="89">
        <v>0</v>
      </c>
      <c r="AP17" s="89">
        <v>1</v>
      </c>
      <c r="AQ17" s="92">
        <f t="shared" si="3"/>
        <v>31.746031746031747</v>
      </c>
      <c r="AR17" s="92">
        <f t="shared" si="4"/>
        <v>0</v>
      </c>
      <c r="AS17" s="93">
        <f t="shared" si="5"/>
        <v>86.440677966101703</v>
      </c>
      <c r="AT17" s="93">
        <f t="shared" ref="AT17" si="10">S17/Q17%</f>
        <v>0</v>
      </c>
      <c r="AV17" s="94" t="e">
        <f>#REF!</f>
        <v>#REF!</v>
      </c>
    </row>
    <row r="18" spans="1:48" s="94" customFormat="1" ht="36" customHeight="1">
      <c r="A18" s="108" t="s">
        <v>105</v>
      </c>
      <c r="B18" s="105" t="s">
        <v>113</v>
      </c>
      <c r="C18" s="106">
        <v>69044</v>
      </c>
      <c r="D18" s="89">
        <v>8232</v>
      </c>
      <c r="E18" s="107">
        <f t="shared" si="6"/>
        <v>11.922831817391808</v>
      </c>
      <c r="F18" s="89">
        <v>7982</v>
      </c>
      <c r="G18" s="89">
        <v>250</v>
      </c>
      <c r="H18" s="89">
        <v>167</v>
      </c>
      <c r="I18" s="89">
        <v>4</v>
      </c>
      <c r="J18" s="91">
        <f t="shared" si="7"/>
        <v>3.036929057337221</v>
      </c>
      <c r="K18" s="89">
        <v>218</v>
      </c>
      <c r="L18" s="89">
        <v>149</v>
      </c>
      <c r="M18" s="89">
        <v>3</v>
      </c>
      <c r="N18" s="89">
        <v>3451</v>
      </c>
      <c r="O18" s="89">
        <v>657</v>
      </c>
      <c r="P18" s="92">
        <f t="shared" si="8"/>
        <v>19.037960011590844</v>
      </c>
      <c r="Q18" s="89">
        <v>0</v>
      </c>
      <c r="R18" s="91">
        <f t="shared" si="9"/>
        <v>0</v>
      </c>
      <c r="S18" s="89">
        <v>0</v>
      </c>
      <c r="T18" s="108" t="s">
        <v>105</v>
      </c>
      <c r="U18" s="105" t="s">
        <v>113</v>
      </c>
      <c r="V18" s="89">
        <v>93</v>
      </c>
      <c r="W18" s="89">
        <v>0</v>
      </c>
      <c r="X18" s="89">
        <v>0</v>
      </c>
      <c r="Y18" s="89">
        <v>0</v>
      </c>
      <c r="Z18" s="89">
        <v>0</v>
      </c>
      <c r="AA18" s="89">
        <v>2</v>
      </c>
      <c r="AB18" s="89">
        <v>2</v>
      </c>
      <c r="AC18" s="89">
        <v>1</v>
      </c>
      <c r="AD18" s="89">
        <v>1</v>
      </c>
      <c r="AE18" s="89">
        <v>7</v>
      </c>
      <c r="AF18" s="89">
        <v>3</v>
      </c>
      <c r="AG18" s="89">
        <v>1</v>
      </c>
      <c r="AH18" s="89">
        <v>2</v>
      </c>
      <c r="AI18" s="89">
        <v>0</v>
      </c>
      <c r="AJ18" s="89">
        <v>115</v>
      </c>
      <c r="AK18" s="89">
        <v>32</v>
      </c>
      <c r="AL18" s="89">
        <v>1</v>
      </c>
      <c r="AM18" s="89">
        <v>1</v>
      </c>
      <c r="AN18" s="89">
        <v>0</v>
      </c>
      <c r="AO18" s="89">
        <v>0</v>
      </c>
      <c r="AP18" s="89">
        <v>1</v>
      </c>
      <c r="AQ18" s="92">
        <f t="shared" si="3"/>
        <v>24.295432458697764</v>
      </c>
      <c r="AR18" s="92">
        <f t="shared" si="4"/>
        <v>0</v>
      </c>
      <c r="AS18" s="93">
        <f t="shared" si="5"/>
        <v>87.2</v>
      </c>
      <c r="AT18" s="93" t="s">
        <v>134</v>
      </c>
      <c r="AV18" s="94" t="e">
        <f>#REF!</f>
        <v>#REF!</v>
      </c>
    </row>
    <row r="19" spans="1:48" s="94" customFormat="1" ht="36" customHeight="1">
      <c r="A19" s="108"/>
      <c r="B19" s="105" t="s">
        <v>114</v>
      </c>
      <c r="C19" s="106">
        <v>77946</v>
      </c>
      <c r="D19" s="89">
        <v>20668</v>
      </c>
      <c r="E19" s="107">
        <f t="shared" si="6"/>
        <v>26.515792984886971</v>
      </c>
      <c r="F19" s="89">
        <v>19918</v>
      </c>
      <c r="G19" s="89">
        <v>750</v>
      </c>
      <c r="H19" s="89">
        <v>480</v>
      </c>
      <c r="I19" s="89">
        <v>15</v>
      </c>
      <c r="J19" s="91">
        <f t="shared" si="7"/>
        <v>3.6287981420553512</v>
      </c>
      <c r="K19" s="89">
        <v>677</v>
      </c>
      <c r="L19" s="89">
        <v>444</v>
      </c>
      <c r="M19" s="89">
        <v>12</v>
      </c>
      <c r="N19" s="89">
        <v>8665</v>
      </c>
      <c r="O19" s="89">
        <v>1705</v>
      </c>
      <c r="P19" s="92">
        <f t="shared" si="8"/>
        <v>19.676860934795155</v>
      </c>
      <c r="Q19" s="89">
        <v>2</v>
      </c>
      <c r="R19" s="91">
        <f t="shared" si="9"/>
        <v>0.11730205278592376</v>
      </c>
      <c r="S19" s="89">
        <v>1</v>
      </c>
      <c r="T19" s="108"/>
      <c r="U19" s="105" t="s">
        <v>114</v>
      </c>
      <c r="V19" s="89">
        <v>256</v>
      </c>
      <c r="W19" s="89">
        <v>0</v>
      </c>
      <c r="X19" s="89">
        <v>12</v>
      </c>
      <c r="Y19" s="89">
        <v>0</v>
      </c>
      <c r="Z19" s="89">
        <v>5</v>
      </c>
      <c r="AA19" s="89">
        <v>2</v>
      </c>
      <c r="AB19" s="89">
        <v>19</v>
      </c>
      <c r="AC19" s="89">
        <v>11</v>
      </c>
      <c r="AD19" s="89">
        <v>7</v>
      </c>
      <c r="AE19" s="89">
        <v>46</v>
      </c>
      <c r="AF19" s="89">
        <v>28</v>
      </c>
      <c r="AG19" s="89">
        <v>0</v>
      </c>
      <c r="AH19" s="89">
        <v>3</v>
      </c>
      <c r="AI19" s="89">
        <v>1</v>
      </c>
      <c r="AJ19" s="89">
        <v>353</v>
      </c>
      <c r="AK19" s="89">
        <v>73</v>
      </c>
      <c r="AL19" s="89">
        <v>4</v>
      </c>
      <c r="AM19" s="89">
        <v>19</v>
      </c>
      <c r="AN19" s="89">
        <v>0</v>
      </c>
      <c r="AO19" s="89">
        <v>0</v>
      </c>
      <c r="AP19" s="89">
        <v>19</v>
      </c>
      <c r="AQ19" s="92">
        <f t="shared" si="3"/>
        <v>91.929552932068887</v>
      </c>
      <c r="AR19" s="92">
        <f t="shared" si="4"/>
        <v>4.8383975227404683</v>
      </c>
      <c r="AS19" s="109">
        <f t="shared" si="5"/>
        <v>90.266666666666666</v>
      </c>
      <c r="AT19" s="109">
        <f>S19/Q19%</f>
        <v>50</v>
      </c>
      <c r="AV19" s="94" t="e">
        <f>#REF!</f>
        <v>#REF!</v>
      </c>
    </row>
    <row r="20" spans="1:48" s="94" customFormat="1" ht="36" customHeight="1">
      <c r="A20" s="108"/>
      <c r="B20" s="105" t="s">
        <v>115</v>
      </c>
      <c r="C20" s="106">
        <v>62544</v>
      </c>
      <c r="D20" s="89">
        <v>17902</v>
      </c>
      <c r="E20" s="107">
        <f t="shared" si="6"/>
        <v>28.623049373241237</v>
      </c>
      <c r="F20" s="89">
        <v>17197</v>
      </c>
      <c r="G20" s="89">
        <v>679</v>
      </c>
      <c r="H20" s="89">
        <v>444</v>
      </c>
      <c r="I20" s="89">
        <v>14</v>
      </c>
      <c r="J20" s="91">
        <f t="shared" si="7"/>
        <v>3.7928723047704165</v>
      </c>
      <c r="K20" s="89">
        <v>622</v>
      </c>
      <c r="L20" s="89">
        <v>412</v>
      </c>
      <c r="M20" s="89">
        <v>13</v>
      </c>
      <c r="N20" s="89">
        <v>6796</v>
      </c>
      <c r="O20" s="89">
        <v>1624</v>
      </c>
      <c r="P20" s="92">
        <f t="shared" si="8"/>
        <v>23.896409652736907</v>
      </c>
      <c r="Q20" s="89">
        <v>3</v>
      </c>
      <c r="R20" s="91">
        <f t="shared" si="9"/>
        <v>0.18472906403940886</v>
      </c>
      <c r="S20" s="89">
        <v>3</v>
      </c>
      <c r="T20" s="108"/>
      <c r="U20" s="105" t="s">
        <v>115</v>
      </c>
      <c r="V20" s="89">
        <v>239</v>
      </c>
      <c r="W20" s="89">
        <v>0</v>
      </c>
      <c r="X20" s="89">
        <v>7</v>
      </c>
      <c r="Y20" s="89">
        <v>0</v>
      </c>
      <c r="Z20" s="89">
        <v>5</v>
      </c>
      <c r="AA20" s="89">
        <v>4</v>
      </c>
      <c r="AB20" s="89">
        <v>16</v>
      </c>
      <c r="AC20" s="89">
        <v>10</v>
      </c>
      <c r="AD20" s="89">
        <v>5</v>
      </c>
      <c r="AE20" s="89">
        <v>29</v>
      </c>
      <c r="AF20" s="89">
        <v>21</v>
      </c>
      <c r="AG20" s="89">
        <v>3</v>
      </c>
      <c r="AH20" s="89">
        <v>8</v>
      </c>
      <c r="AI20" s="89">
        <v>1</v>
      </c>
      <c r="AJ20" s="89">
        <v>329</v>
      </c>
      <c r="AK20" s="89">
        <v>57</v>
      </c>
      <c r="AL20" s="89">
        <v>5</v>
      </c>
      <c r="AM20" s="89">
        <v>14</v>
      </c>
      <c r="AN20" s="89">
        <v>0</v>
      </c>
      <c r="AO20" s="89">
        <v>1</v>
      </c>
      <c r="AP20" s="89">
        <v>15</v>
      </c>
      <c r="AQ20" s="92">
        <f t="shared" si="3"/>
        <v>89.375488772204221</v>
      </c>
      <c r="AR20" s="92">
        <f t="shared" si="4"/>
        <v>5.5859680482627638</v>
      </c>
      <c r="AS20" s="109">
        <f t="shared" si="5"/>
        <v>91.605301914580266</v>
      </c>
      <c r="AT20" s="109">
        <f t="shared" ref="AT20:AT33" si="11">S20/Q20%</f>
        <v>100</v>
      </c>
      <c r="AV20" s="94" t="e">
        <f>#REF!</f>
        <v>#REF!</v>
      </c>
    </row>
    <row r="21" spans="1:48" s="94" customFormat="1" ht="36" customHeight="1">
      <c r="A21" s="108"/>
      <c r="B21" s="105" t="s">
        <v>116</v>
      </c>
      <c r="C21" s="106">
        <v>53945</v>
      </c>
      <c r="D21" s="89">
        <v>16142</v>
      </c>
      <c r="E21" s="107">
        <f t="shared" si="6"/>
        <v>29.923069793307999</v>
      </c>
      <c r="F21" s="89">
        <v>15462</v>
      </c>
      <c r="G21" s="89">
        <v>680</v>
      </c>
      <c r="H21" s="89">
        <v>386</v>
      </c>
      <c r="I21" s="89">
        <v>17</v>
      </c>
      <c r="J21" s="91">
        <f t="shared" si="7"/>
        <v>4.2126130591004829</v>
      </c>
      <c r="K21" s="89">
        <v>642</v>
      </c>
      <c r="L21" s="89">
        <v>366</v>
      </c>
      <c r="M21" s="89">
        <v>15</v>
      </c>
      <c r="N21" s="89">
        <v>4995</v>
      </c>
      <c r="O21" s="89">
        <v>1287</v>
      </c>
      <c r="P21" s="92">
        <f t="shared" si="8"/>
        <v>25.765765765765764</v>
      </c>
      <c r="Q21" s="89">
        <v>5</v>
      </c>
      <c r="R21" s="91">
        <f t="shared" si="9"/>
        <v>0.38850038850038848</v>
      </c>
      <c r="S21" s="89">
        <v>5</v>
      </c>
      <c r="T21" s="108"/>
      <c r="U21" s="105" t="s">
        <v>116</v>
      </c>
      <c r="V21" s="89">
        <v>200</v>
      </c>
      <c r="W21" s="89">
        <v>0</v>
      </c>
      <c r="X21" s="89">
        <v>8</v>
      </c>
      <c r="Y21" s="89">
        <v>3</v>
      </c>
      <c r="Z21" s="89">
        <v>4</v>
      </c>
      <c r="AA21" s="89">
        <v>1</v>
      </c>
      <c r="AB21" s="89">
        <v>17</v>
      </c>
      <c r="AC21" s="89">
        <v>10</v>
      </c>
      <c r="AD21" s="89">
        <v>1</v>
      </c>
      <c r="AE21" s="89">
        <v>29</v>
      </c>
      <c r="AF21" s="89">
        <v>17</v>
      </c>
      <c r="AG21" s="89">
        <v>3</v>
      </c>
      <c r="AH21" s="89">
        <v>2</v>
      </c>
      <c r="AI21" s="89">
        <v>1</v>
      </c>
      <c r="AJ21" s="89">
        <v>395</v>
      </c>
      <c r="AK21" s="89">
        <v>38</v>
      </c>
      <c r="AL21" s="89">
        <v>5</v>
      </c>
      <c r="AM21" s="89">
        <v>14</v>
      </c>
      <c r="AN21" s="89">
        <v>1</v>
      </c>
      <c r="AO21" s="89">
        <v>1</v>
      </c>
      <c r="AP21" s="89">
        <v>16</v>
      </c>
      <c r="AQ21" s="92">
        <f t="shared" si="3"/>
        <v>105.31532647751207</v>
      </c>
      <c r="AR21" s="92">
        <f t="shared" si="4"/>
        <v>6.195019204559534</v>
      </c>
      <c r="AS21" s="109">
        <f t="shared" si="5"/>
        <v>94.411764705882362</v>
      </c>
      <c r="AT21" s="109">
        <f t="shared" si="11"/>
        <v>100</v>
      </c>
      <c r="AV21" s="94" t="e">
        <f>#REF!</f>
        <v>#REF!</v>
      </c>
    </row>
    <row r="22" spans="1:48" s="94" customFormat="1" ht="36" customHeight="1" thickBot="1">
      <c r="A22" s="108"/>
      <c r="B22" s="285" t="s">
        <v>117</v>
      </c>
      <c r="C22" s="286">
        <v>75797</v>
      </c>
      <c r="D22" s="287">
        <v>16033</v>
      </c>
      <c r="E22" s="288">
        <f t="shared" si="6"/>
        <v>21.152552211828965</v>
      </c>
      <c r="F22" s="287">
        <v>15168</v>
      </c>
      <c r="G22" s="287">
        <v>864</v>
      </c>
      <c r="H22" s="287">
        <v>440</v>
      </c>
      <c r="I22" s="287">
        <v>26</v>
      </c>
      <c r="J22" s="289">
        <f t="shared" si="7"/>
        <v>5.3888854238133845</v>
      </c>
      <c r="K22" s="287">
        <v>805</v>
      </c>
      <c r="L22" s="287">
        <v>413</v>
      </c>
      <c r="M22" s="287">
        <v>26</v>
      </c>
      <c r="N22" s="287">
        <v>4358</v>
      </c>
      <c r="O22" s="287">
        <v>934</v>
      </c>
      <c r="P22" s="290">
        <f t="shared" si="8"/>
        <v>21.431849472234969</v>
      </c>
      <c r="Q22" s="287">
        <v>1</v>
      </c>
      <c r="R22" s="289">
        <f t="shared" si="9"/>
        <v>0.10706638115631692</v>
      </c>
      <c r="S22" s="287">
        <v>1</v>
      </c>
      <c r="T22" s="108"/>
      <c r="U22" s="285" t="s">
        <v>117</v>
      </c>
      <c r="V22" s="287">
        <v>220</v>
      </c>
      <c r="W22" s="287">
        <v>0</v>
      </c>
      <c r="X22" s="287">
        <v>15</v>
      </c>
      <c r="Y22" s="287">
        <v>4</v>
      </c>
      <c r="Z22" s="287">
        <v>3</v>
      </c>
      <c r="AA22" s="287">
        <v>8</v>
      </c>
      <c r="AB22" s="287">
        <v>30</v>
      </c>
      <c r="AC22" s="287">
        <v>18</v>
      </c>
      <c r="AD22" s="287">
        <v>9</v>
      </c>
      <c r="AE22" s="287">
        <v>59</v>
      </c>
      <c r="AF22" s="287">
        <v>36</v>
      </c>
      <c r="AG22" s="287">
        <v>5</v>
      </c>
      <c r="AH22" s="287">
        <v>6</v>
      </c>
      <c r="AI22" s="287">
        <v>3</v>
      </c>
      <c r="AJ22" s="287">
        <v>478</v>
      </c>
      <c r="AK22" s="287">
        <v>59</v>
      </c>
      <c r="AL22" s="287">
        <v>11</v>
      </c>
      <c r="AM22" s="287">
        <v>29</v>
      </c>
      <c r="AN22" s="287">
        <v>0</v>
      </c>
      <c r="AO22" s="287">
        <v>0</v>
      </c>
      <c r="AP22" s="287">
        <v>29</v>
      </c>
      <c r="AQ22" s="290">
        <f t="shared" si="3"/>
        <v>187.11407721574253</v>
      </c>
      <c r="AR22" s="290">
        <f t="shared" si="4"/>
        <v>18.711407721574254</v>
      </c>
      <c r="AS22" s="291">
        <f t="shared" si="5"/>
        <v>93.171296296296291</v>
      </c>
      <c r="AT22" s="291">
        <f t="shared" si="11"/>
        <v>100</v>
      </c>
      <c r="AV22" s="94" t="e">
        <f>#REF!</f>
        <v>#REF!</v>
      </c>
    </row>
    <row r="23" spans="1:48" s="94" customFormat="1" ht="36" customHeight="1" thickBot="1">
      <c r="A23" s="273"/>
      <c r="B23" s="292" t="s">
        <v>118</v>
      </c>
      <c r="C23" s="293">
        <v>547223</v>
      </c>
      <c r="D23" s="294">
        <v>88640</v>
      </c>
      <c r="E23" s="295">
        <f t="shared" si="6"/>
        <v>16.198149566081835</v>
      </c>
      <c r="F23" s="294">
        <v>85214</v>
      </c>
      <c r="G23" s="294">
        <v>3399</v>
      </c>
      <c r="H23" s="294">
        <v>2033</v>
      </c>
      <c r="I23" s="294">
        <v>77</v>
      </c>
      <c r="J23" s="296">
        <f t="shared" si="7"/>
        <v>3.8346119133574006</v>
      </c>
      <c r="K23" s="294">
        <v>3110</v>
      </c>
      <c r="L23" s="294">
        <v>1878</v>
      </c>
      <c r="M23" s="294">
        <v>70</v>
      </c>
      <c r="N23" s="294">
        <v>30373</v>
      </c>
      <c r="O23" s="294">
        <v>6583</v>
      </c>
      <c r="P23" s="297">
        <f t="shared" si="8"/>
        <v>21.673855068646493</v>
      </c>
      <c r="Q23" s="294">
        <v>12</v>
      </c>
      <c r="R23" s="296">
        <f t="shared" si="9"/>
        <v>0.18228771077016559</v>
      </c>
      <c r="S23" s="294">
        <v>10</v>
      </c>
      <c r="T23" s="108"/>
      <c r="U23" s="292" t="s">
        <v>118</v>
      </c>
      <c r="V23" s="294">
        <v>1089</v>
      </c>
      <c r="W23" s="294">
        <v>0</v>
      </c>
      <c r="X23" s="294">
        <v>43</v>
      </c>
      <c r="Y23" s="294">
        <v>7</v>
      </c>
      <c r="Z23" s="294">
        <v>17</v>
      </c>
      <c r="AA23" s="294">
        <v>17</v>
      </c>
      <c r="AB23" s="294">
        <v>85</v>
      </c>
      <c r="AC23" s="294">
        <v>50</v>
      </c>
      <c r="AD23" s="294">
        <v>24</v>
      </c>
      <c r="AE23" s="294">
        <v>173</v>
      </c>
      <c r="AF23" s="294">
        <v>108</v>
      </c>
      <c r="AG23" s="294">
        <v>12</v>
      </c>
      <c r="AH23" s="294">
        <v>21</v>
      </c>
      <c r="AI23" s="294">
        <v>6</v>
      </c>
      <c r="AJ23" s="294">
        <v>1728</v>
      </c>
      <c r="AK23" s="294">
        <v>289</v>
      </c>
      <c r="AL23" s="294">
        <v>29</v>
      </c>
      <c r="AM23" s="294">
        <v>78</v>
      </c>
      <c r="AN23" s="294">
        <v>1</v>
      </c>
      <c r="AO23" s="294">
        <v>2</v>
      </c>
      <c r="AP23" s="294">
        <v>81</v>
      </c>
      <c r="AQ23" s="297">
        <f t="shared" si="3"/>
        <v>95.893501805054143</v>
      </c>
      <c r="AR23" s="297">
        <f t="shared" si="4"/>
        <v>6.768953068592058</v>
      </c>
      <c r="AS23" s="299">
        <f t="shared" si="5"/>
        <v>91.497499264489548</v>
      </c>
      <c r="AT23" s="299">
        <f t="shared" si="11"/>
        <v>83.333333333333343</v>
      </c>
      <c r="AV23" s="94" t="e">
        <f>#REF!</f>
        <v>#REF!</v>
      </c>
    </row>
    <row r="24" spans="1:48" s="94" customFormat="1" ht="36" customHeight="1" thickTop="1">
      <c r="A24" s="108"/>
      <c r="B24" s="110" t="s">
        <v>109</v>
      </c>
      <c r="C24" s="269">
        <v>60055</v>
      </c>
      <c r="D24" s="256">
        <v>5132</v>
      </c>
      <c r="E24" s="270">
        <f t="shared" si="6"/>
        <v>8.5454999583714919</v>
      </c>
      <c r="F24" s="256">
        <v>5075</v>
      </c>
      <c r="G24" s="256">
        <v>57</v>
      </c>
      <c r="H24" s="256">
        <v>38</v>
      </c>
      <c r="I24" s="256">
        <v>0</v>
      </c>
      <c r="J24" s="258">
        <f t="shared" si="7"/>
        <v>1.1106780982073268</v>
      </c>
      <c r="K24" s="256">
        <v>53</v>
      </c>
      <c r="L24" s="256">
        <v>36</v>
      </c>
      <c r="M24" s="256">
        <v>0</v>
      </c>
      <c r="N24" s="256">
        <v>71</v>
      </c>
      <c r="O24" s="256">
        <v>20</v>
      </c>
      <c r="P24" s="259">
        <f t="shared" si="8"/>
        <v>28.169014084507044</v>
      </c>
      <c r="Q24" s="256">
        <v>0</v>
      </c>
      <c r="R24" s="258">
        <f t="shared" si="9"/>
        <v>0</v>
      </c>
      <c r="S24" s="256">
        <v>0</v>
      </c>
      <c r="T24" s="298"/>
      <c r="U24" s="110" t="s">
        <v>109</v>
      </c>
      <c r="V24" s="256">
        <v>25</v>
      </c>
      <c r="W24" s="256">
        <v>0</v>
      </c>
      <c r="X24" s="256">
        <v>0</v>
      </c>
      <c r="Y24" s="256">
        <v>0</v>
      </c>
      <c r="Z24" s="256">
        <v>0</v>
      </c>
      <c r="AA24" s="256">
        <v>0</v>
      </c>
      <c r="AB24" s="256">
        <v>0</v>
      </c>
      <c r="AC24" s="256">
        <v>0</v>
      </c>
      <c r="AD24" s="256">
        <v>0</v>
      </c>
      <c r="AE24" s="256">
        <v>1</v>
      </c>
      <c r="AF24" s="256">
        <v>1</v>
      </c>
      <c r="AG24" s="256">
        <v>0</v>
      </c>
      <c r="AH24" s="256">
        <v>1</v>
      </c>
      <c r="AI24" s="256">
        <v>0</v>
      </c>
      <c r="AJ24" s="256">
        <v>26</v>
      </c>
      <c r="AK24" s="256">
        <v>4</v>
      </c>
      <c r="AL24" s="256">
        <v>0</v>
      </c>
      <c r="AM24" s="256">
        <v>0</v>
      </c>
      <c r="AN24" s="256">
        <v>0</v>
      </c>
      <c r="AO24" s="256">
        <v>0</v>
      </c>
      <c r="AP24" s="256">
        <v>0</v>
      </c>
      <c r="AQ24" s="259">
        <f t="shared" si="3"/>
        <v>0</v>
      </c>
      <c r="AR24" s="259">
        <f t="shared" si="4"/>
        <v>0</v>
      </c>
      <c r="AS24" s="272">
        <f t="shared" si="5"/>
        <v>92.982456140350891</v>
      </c>
      <c r="AT24" s="272" t="s">
        <v>135</v>
      </c>
      <c r="AV24" s="94" t="e">
        <f>#REF!</f>
        <v>#REF!</v>
      </c>
    </row>
    <row r="25" spans="1:48" s="94" customFormat="1" ht="36" customHeight="1">
      <c r="A25" s="108"/>
      <c r="B25" s="105" t="s">
        <v>110</v>
      </c>
      <c r="C25" s="106">
        <v>54614</v>
      </c>
      <c r="D25" s="89">
        <v>5181</v>
      </c>
      <c r="E25" s="107">
        <f t="shared" si="6"/>
        <v>9.4865785329768926</v>
      </c>
      <c r="F25" s="89">
        <v>5114</v>
      </c>
      <c r="G25" s="89">
        <v>67</v>
      </c>
      <c r="H25" s="89">
        <v>49</v>
      </c>
      <c r="I25" s="89">
        <v>0</v>
      </c>
      <c r="J25" s="91">
        <f t="shared" si="7"/>
        <v>1.2931866435051149</v>
      </c>
      <c r="K25" s="89">
        <v>56</v>
      </c>
      <c r="L25" s="89">
        <v>46</v>
      </c>
      <c r="M25" s="89">
        <v>0</v>
      </c>
      <c r="N25" s="89">
        <v>61</v>
      </c>
      <c r="O25" s="89">
        <v>10</v>
      </c>
      <c r="P25" s="92">
        <f t="shared" si="8"/>
        <v>16.393442622950818</v>
      </c>
      <c r="Q25" s="89">
        <v>0</v>
      </c>
      <c r="R25" s="91">
        <f t="shared" si="9"/>
        <v>0</v>
      </c>
      <c r="S25" s="89">
        <v>0</v>
      </c>
      <c r="T25" s="108"/>
      <c r="U25" s="105" t="s">
        <v>110</v>
      </c>
      <c r="V25" s="89">
        <v>28</v>
      </c>
      <c r="W25" s="89">
        <v>0</v>
      </c>
      <c r="X25" s="89">
        <v>1</v>
      </c>
      <c r="Y25" s="89">
        <v>0</v>
      </c>
      <c r="Z25" s="89">
        <v>0</v>
      </c>
      <c r="AA25" s="89">
        <v>0</v>
      </c>
      <c r="AB25" s="89">
        <v>1</v>
      </c>
      <c r="AC25" s="89">
        <v>1</v>
      </c>
      <c r="AD25" s="89">
        <v>0</v>
      </c>
      <c r="AE25" s="89">
        <v>2</v>
      </c>
      <c r="AF25" s="89">
        <v>2</v>
      </c>
      <c r="AG25" s="89">
        <v>0</v>
      </c>
      <c r="AH25" s="89">
        <v>0</v>
      </c>
      <c r="AI25" s="89">
        <v>0</v>
      </c>
      <c r="AJ25" s="89">
        <v>25</v>
      </c>
      <c r="AK25" s="89">
        <v>11</v>
      </c>
      <c r="AL25" s="89">
        <v>0</v>
      </c>
      <c r="AM25" s="89">
        <v>1</v>
      </c>
      <c r="AN25" s="89">
        <v>0</v>
      </c>
      <c r="AO25" s="89">
        <v>0</v>
      </c>
      <c r="AP25" s="89">
        <v>1</v>
      </c>
      <c r="AQ25" s="92">
        <f t="shared" si="3"/>
        <v>19.301293186643505</v>
      </c>
      <c r="AR25" s="92">
        <f t="shared" si="4"/>
        <v>0</v>
      </c>
      <c r="AS25" s="109">
        <f t="shared" si="5"/>
        <v>83.582089552238799</v>
      </c>
      <c r="AT25" s="109" t="s">
        <v>135</v>
      </c>
      <c r="AV25" s="94" t="e">
        <f>#REF!</f>
        <v>#REF!</v>
      </c>
    </row>
    <row r="26" spans="1:48" s="94" customFormat="1" ht="36" customHeight="1">
      <c r="A26" s="108"/>
      <c r="B26" s="105" t="s">
        <v>111</v>
      </c>
      <c r="C26" s="106">
        <v>53710</v>
      </c>
      <c r="D26" s="89">
        <v>6067</v>
      </c>
      <c r="E26" s="107">
        <f t="shared" si="6"/>
        <v>11.295848072984546</v>
      </c>
      <c r="F26" s="89">
        <v>5969</v>
      </c>
      <c r="G26" s="89">
        <v>98</v>
      </c>
      <c r="H26" s="89">
        <v>74</v>
      </c>
      <c r="I26" s="89">
        <v>0</v>
      </c>
      <c r="J26" s="91">
        <f t="shared" si="7"/>
        <v>1.6152958628646779</v>
      </c>
      <c r="K26" s="89">
        <v>88</v>
      </c>
      <c r="L26" s="89">
        <v>71</v>
      </c>
      <c r="M26" s="89">
        <v>0</v>
      </c>
      <c r="N26" s="89">
        <v>155</v>
      </c>
      <c r="O26" s="89">
        <v>29</v>
      </c>
      <c r="P26" s="92">
        <f t="shared" si="8"/>
        <v>18.70967741935484</v>
      </c>
      <c r="Q26" s="89">
        <v>0</v>
      </c>
      <c r="R26" s="91">
        <f t="shared" si="9"/>
        <v>0</v>
      </c>
      <c r="S26" s="89">
        <v>0</v>
      </c>
      <c r="T26" s="108"/>
      <c r="U26" s="105" t="s">
        <v>111</v>
      </c>
      <c r="V26" s="89">
        <v>42</v>
      </c>
      <c r="W26" s="89">
        <v>0</v>
      </c>
      <c r="X26" s="89">
        <v>1</v>
      </c>
      <c r="Y26" s="89">
        <v>0</v>
      </c>
      <c r="Z26" s="89">
        <v>0</v>
      </c>
      <c r="AA26" s="89">
        <v>0</v>
      </c>
      <c r="AB26" s="89">
        <v>1</v>
      </c>
      <c r="AC26" s="89">
        <v>1</v>
      </c>
      <c r="AD26" s="89">
        <v>0</v>
      </c>
      <c r="AE26" s="89">
        <v>1</v>
      </c>
      <c r="AF26" s="89">
        <v>0</v>
      </c>
      <c r="AG26" s="89">
        <v>0</v>
      </c>
      <c r="AH26" s="89">
        <v>0</v>
      </c>
      <c r="AI26" s="89">
        <v>0</v>
      </c>
      <c r="AJ26" s="89">
        <v>41</v>
      </c>
      <c r="AK26" s="89">
        <v>10</v>
      </c>
      <c r="AL26" s="89">
        <v>3</v>
      </c>
      <c r="AM26" s="89">
        <v>1</v>
      </c>
      <c r="AN26" s="89">
        <v>0</v>
      </c>
      <c r="AO26" s="89">
        <v>0</v>
      </c>
      <c r="AP26" s="89">
        <v>1</v>
      </c>
      <c r="AQ26" s="92">
        <f t="shared" si="3"/>
        <v>16.482610845557936</v>
      </c>
      <c r="AR26" s="92">
        <f t="shared" si="4"/>
        <v>0</v>
      </c>
      <c r="AS26" s="109">
        <f t="shared" si="5"/>
        <v>89.795918367346943</v>
      </c>
      <c r="AT26" s="109" t="s">
        <v>135</v>
      </c>
      <c r="AV26" s="94" t="e">
        <f>#REF!</f>
        <v>#REF!</v>
      </c>
    </row>
    <row r="27" spans="1:48" s="94" customFormat="1" ht="36" customHeight="1">
      <c r="A27" s="108"/>
      <c r="B27" s="105" t="s">
        <v>112</v>
      </c>
      <c r="C27" s="106">
        <v>60570</v>
      </c>
      <c r="D27" s="89">
        <v>8705</v>
      </c>
      <c r="E27" s="107">
        <f t="shared" si="6"/>
        <v>14.371801221726926</v>
      </c>
      <c r="F27" s="89">
        <v>8550</v>
      </c>
      <c r="G27" s="89">
        <v>155</v>
      </c>
      <c r="H27" s="89">
        <v>115</v>
      </c>
      <c r="I27" s="89">
        <v>0</v>
      </c>
      <c r="J27" s="91">
        <f t="shared" si="7"/>
        <v>1.7805858701895463</v>
      </c>
      <c r="K27" s="89">
        <v>142</v>
      </c>
      <c r="L27" s="89">
        <v>108</v>
      </c>
      <c r="M27" s="89">
        <v>0</v>
      </c>
      <c r="N27" s="89">
        <v>219</v>
      </c>
      <c r="O27" s="89">
        <v>40</v>
      </c>
      <c r="P27" s="92">
        <f t="shared" si="8"/>
        <v>18.264840182648399</v>
      </c>
      <c r="Q27" s="89">
        <v>0</v>
      </c>
      <c r="R27" s="91">
        <f t="shared" si="9"/>
        <v>0</v>
      </c>
      <c r="S27" s="89">
        <v>0</v>
      </c>
      <c r="T27" s="108"/>
      <c r="U27" s="105" t="s">
        <v>112</v>
      </c>
      <c r="V27" s="89">
        <v>73</v>
      </c>
      <c r="W27" s="89">
        <v>0</v>
      </c>
      <c r="X27" s="89">
        <v>2</v>
      </c>
      <c r="Y27" s="89">
        <v>0</v>
      </c>
      <c r="Z27" s="89">
        <v>0</v>
      </c>
      <c r="AA27" s="89">
        <v>0</v>
      </c>
      <c r="AB27" s="89">
        <v>3</v>
      </c>
      <c r="AC27" s="89">
        <v>3</v>
      </c>
      <c r="AD27" s="89">
        <v>0</v>
      </c>
      <c r="AE27" s="89">
        <v>5</v>
      </c>
      <c r="AF27" s="89">
        <v>3</v>
      </c>
      <c r="AG27" s="89">
        <v>0</v>
      </c>
      <c r="AH27" s="89">
        <v>0</v>
      </c>
      <c r="AI27" s="89">
        <v>0</v>
      </c>
      <c r="AJ27" s="89">
        <v>59</v>
      </c>
      <c r="AK27" s="89">
        <v>13</v>
      </c>
      <c r="AL27" s="89">
        <v>2</v>
      </c>
      <c r="AM27" s="89">
        <v>3</v>
      </c>
      <c r="AN27" s="89">
        <v>0</v>
      </c>
      <c r="AO27" s="89">
        <v>0</v>
      </c>
      <c r="AP27" s="89">
        <v>3</v>
      </c>
      <c r="AQ27" s="92">
        <f t="shared" si="3"/>
        <v>34.46295232624928</v>
      </c>
      <c r="AR27" s="92">
        <f t="shared" si="4"/>
        <v>0</v>
      </c>
      <c r="AS27" s="109">
        <f t="shared" si="5"/>
        <v>91.612903225806448</v>
      </c>
      <c r="AT27" s="109" t="s">
        <v>135</v>
      </c>
      <c r="AV27" s="94" t="e">
        <f>#REF!</f>
        <v>#REF!</v>
      </c>
    </row>
    <row r="28" spans="1:48" s="94" customFormat="1" ht="36" customHeight="1">
      <c r="A28" s="108" t="s">
        <v>107</v>
      </c>
      <c r="B28" s="105" t="s">
        <v>113</v>
      </c>
      <c r="C28" s="106">
        <v>79214</v>
      </c>
      <c r="D28" s="89">
        <v>18866</v>
      </c>
      <c r="E28" s="107">
        <f t="shared" si="6"/>
        <v>23.816497083848816</v>
      </c>
      <c r="F28" s="89">
        <v>18450</v>
      </c>
      <c r="G28" s="89">
        <v>416</v>
      </c>
      <c r="H28" s="89">
        <v>325</v>
      </c>
      <c r="I28" s="89">
        <v>1</v>
      </c>
      <c r="J28" s="91">
        <f t="shared" si="7"/>
        <v>2.205024912541079</v>
      </c>
      <c r="K28" s="89">
        <v>383</v>
      </c>
      <c r="L28" s="89">
        <v>305</v>
      </c>
      <c r="M28" s="89">
        <v>1</v>
      </c>
      <c r="N28" s="89">
        <v>471</v>
      </c>
      <c r="O28" s="89">
        <v>91</v>
      </c>
      <c r="P28" s="92">
        <f t="shared" si="8"/>
        <v>19.320594479830149</v>
      </c>
      <c r="Q28" s="89">
        <v>0</v>
      </c>
      <c r="R28" s="91">
        <f t="shared" si="9"/>
        <v>0</v>
      </c>
      <c r="S28" s="89">
        <v>0</v>
      </c>
      <c r="T28" s="108" t="s">
        <v>107</v>
      </c>
      <c r="U28" s="105" t="s">
        <v>113</v>
      </c>
      <c r="V28" s="89">
        <v>193</v>
      </c>
      <c r="W28" s="89">
        <v>0</v>
      </c>
      <c r="X28" s="89">
        <v>4</v>
      </c>
      <c r="Y28" s="89">
        <v>0</v>
      </c>
      <c r="Z28" s="89">
        <v>0</v>
      </c>
      <c r="AA28" s="89">
        <v>0</v>
      </c>
      <c r="AB28" s="89">
        <v>4</v>
      </c>
      <c r="AC28" s="89">
        <v>4</v>
      </c>
      <c r="AD28" s="89">
        <v>0</v>
      </c>
      <c r="AE28" s="89">
        <v>10</v>
      </c>
      <c r="AF28" s="89">
        <v>8</v>
      </c>
      <c r="AG28" s="89">
        <v>0</v>
      </c>
      <c r="AH28" s="89">
        <v>1</v>
      </c>
      <c r="AI28" s="89">
        <v>0</v>
      </c>
      <c r="AJ28" s="89">
        <v>173</v>
      </c>
      <c r="AK28" s="89">
        <v>33</v>
      </c>
      <c r="AL28" s="89">
        <v>3</v>
      </c>
      <c r="AM28" s="89">
        <v>4</v>
      </c>
      <c r="AN28" s="89">
        <v>0</v>
      </c>
      <c r="AO28" s="89">
        <v>0</v>
      </c>
      <c r="AP28" s="89">
        <v>4</v>
      </c>
      <c r="AQ28" s="92">
        <f t="shared" si="3"/>
        <v>21.202162620587298</v>
      </c>
      <c r="AR28" s="92">
        <f t="shared" si="4"/>
        <v>0</v>
      </c>
      <c r="AS28" s="109">
        <f t="shared" si="5"/>
        <v>92.067307692307693</v>
      </c>
      <c r="AT28" s="109" t="s">
        <v>135</v>
      </c>
      <c r="AV28" s="94" t="e">
        <f>#REF!</f>
        <v>#REF!</v>
      </c>
    </row>
    <row r="29" spans="1:48" s="94" customFormat="1" ht="36" customHeight="1">
      <c r="A29" s="108"/>
      <c r="B29" s="105" t="s">
        <v>114</v>
      </c>
      <c r="C29" s="106">
        <v>85417</v>
      </c>
      <c r="D29" s="89">
        <v>31050</v>
      </c>
      <c r="E29" s="107">
        <f t="shared" si="6"/>
        <v>36.351077654331107</v>
      </c>
      <c r="F29" s="89">
        <v>30236</v>
      </c>
      <c r="G29" s="89">
        <v>814</v>
      </c>
      <c r="H29" s="89">
        <v>608</v>
      </c>
      <c r="I29" s="89">
        <v>11</v>
      </c>
      <c r="J29" s="91">
        <f t="shared" si="7"/>
        <v>2.6215780998389695</v>
      </c>
      <c r="K29" s="89">
        <v>775</v>
      </c>
      <c r="L29" s="89">
        <v>581</v>
      </c>
      <c r="M29" s="89">
        <v>10</v>
      </c>
      <c r="N29" s="89">
        <v>748</v>
      </c>
      <c r="O29" s="89">
        <v>163</v>
      </c>
      <c r="P29" s="92">
        <f t="shared" si="8"/>
        <v>21.791443850267381</v>
      </c>
      <c r="Q29" s="89">
        <v>1</v>
      </c>
      <c r="R29" s="91">
        <f t="shared" si="9"/>
        <v>0.61349693251533743</v>
      </c>
      <c r="S29" s="89">
        <v>1</v>
      </c>
      <c r="T29" s="108"/>
      <c r="U29" s="105" t="s">
        <v>114</v>
      </c>
      <c r="V29" s="89">
        <v>368</v>
      </c>
      <c r="W29" s="89">
        <v>0</v>
      </c>
      <c r="X29" s="89">
        <v>10</v>
      </c>
      <c r="Y29" s="89">
        <v>0</v>
      </c>
      <c r="Z29" s="89">
        <v>1</v>
      </c>
      <c r="AA29" s="89">
        <v>2</v>
      </c>
      <c r="AB29" s="89">
        <v>13</v>
      </c>
      <c r="AC29" s="89">
        <v>12</v>
      </c>
      <c r="AD29" s="89">
        <v>0</v>
      </c>
      <c r="AE29" s="89">
        <v>32</v>
      </c>
      <c r="AF29" s="89">
        <v>27</v>
      </c>
      <c r="AG29" s="89">
        <v>1</v>
      </c>
      <c r="AH29" s="89">
        <v>2</v>
      </c>
      <c r="AI29" s="89">
        <v>0</v>
      </c>
      <c r="AJ29" s="89">
        <v>353</v>
      </c>
      <c r="AK29" s="89">
        <v>39</v>
      </c>
      <c r="AL29" s="89">
        <v>9</v>
      </c>
      <c r="AM29" s="89">
        <v>13</v>
      </c>
      <c r="AN29" s="89">
        <v>0</v>
      </c>
      <c r="AO29" s="89">
        <v>0</v>
      </c>
      <c r="AP29" s="89">
        <v>13</v>
      </c>
      <c r="AQ29" s="92">
        <f t="shared" si="3"/>
        <v>41.867954911433173</v>
      </c>
      <c r="AR29" s="92">
        <f t="shared" si="4"/>
        <v>0</v>
      </c>
      <c r="AS29" s="109">
        <f t="shared" si="5"/>
        <v>95.208845208845204</v>
      </c>
      <c r="AT29" s="109">
        <f t="shared" si="11"/>
        <v>100</v>
      </c>
      <c r="AV29" s="94" t="e">
        <f>#REF!</f>
        <v>#REF!</v>
      </c>
    </row>
    <row r="30" spans="1:48" s="94" customFormat="1" ht="36" customHeight="1">
      <c r="A30" s="108"/>
      <c r="B30" s="105" t="s">
        <v>115</v>
      </c>
      <c r="C30" s="106">
        <v>73415</v>
      </c>
      <c r="D30" s="89">
        <v>23393</v>
      </c>
      <c r="E30" s="107">
        <f t="shared" si="6"/>
        <v>31.86406047810393</v>
      </c>
      <c r="F30" s="89">
        <v>22717</v>
      </c>
      <c r="G30" s="89">
        <v>676</v>
      </c>
      <c r="H30" s="89">
        <v>491</v>
      </c>
      <c r="I30" s="89">
        <v>12</v>
      </c>
      <c r="J30" s="91">
        <f t="shared" si="7"/>
        <v>2.8897533450177404</v>
      </c>
      <c r="K30" s="89">
        <v>641</v>
      </c>
      <c r="L30" s="89">
        <v>477</v>
      </c>
      <c r="M30" s="89">
        <v>12</v>
      </c>
      <c r="N30" s="89">
        <v>430</v>
      </c>
      <c r="O30" s="89">
        <v>134</v>
      </c>
      <c r="P30" s="92">
        <f t="shared" si="8"/>
        <v>31.162790697674421</v>
      </c>
      <c r="Q30" s="89">
        <v>0</v>
      </c>
      <c r="R30" s="91">
        <f t="shared" si="9"/>
        <v>0</v>
      </c>
      <c r="S30" s="89">
        <v>0</v>
      </c>
      <c r="T30" s="108"/>
      <c r="U30" s="105" t="s">
        <v>115</v>
      </c>
      <c r="V30" s="89">
        <v>281</v>
      </c>
      <c r="W30" s="89">
        <v>0</v>
      </c>
      <c r="X30" s="89">
        <v>5</v>
      </c>
      <c r="Y30" s="89">
        <v>1</v>
      </c>
      <c r="Z30" s="89">
        <v>0</v>
      </c>
      <c r="AA30" s="89">
        <v>1</v>
      </c>
      <c r="AB30" s="89">
        <v>8</v>
      </c>
      <c r="AC30" s="89">
        <v>5</v>
      </c>
      <c r="AD30" s="89">
        <v>3</v>
      </c>
      <c r="AE30" s="89">
        <v>30</v>
      </c>
      <c r="AF30" s="89">
        <v>22</v>
      </c>
      <c r="AG30" s="89">
        <v>3</v>
      </c>
      <c r="AH30" s="89">
        <v>1</v>
      </c>
      <c r="AI30" s="89">
        <v>0</v>
      </c>
      <c r="AJ30" s="89">
        <v>314</v>
      </c>
      <c r="AK30" s="89">
        <v>35</v>
      </c>
      <c r="AL30" s="89">
        <v>8</v>
      </c>
      <c r="AM30" s="89">
        <v>8</v>
      </c>
      <c r="AN30" s="89">
        <v>0</v>
      </c>
      <c r="AO30" s="89">
        <v>0</v>
      </c>
      <c r="AP30" s="89">
        <v>8</v>
      </c>
      <c r="AQ30" s="92">
        <f t="shared" si="3"/>
        <v>34.198264438079768</v>
      </c>
      <c r="AR30" s="92">
        <f t="shared" si="4"/>
        <v>0</v>
      </c>
      <c r="AS30" s="109">
        <f t="shared" si="5"/>
        <v>94.822485207100598</v>
      </c>
      <c r="AT30" s="109" t="s">
        <v>135</v>
      </c>
      <c r="AV30" s="94" t="e">
        <f>#REF!</f>
        <v>#REF!</v>
      </c>
    </row>
    <row r="31" spans="1:48" s="94" customFormat="1" ht="36" customHeight="1">
      <c r="A31" s="108"/>
      <c r="B31" s="105" t="s">
        <v>116</v>
      </c>
      <c r="C31" s="106">
        <v>70083</v>
      </c>
      <c r="D31" s="89">
        <v>19679</v>
      </c>
      <c r="E31" s="107">
        <f t="shared" si="6"/>
        <v>28.079562804103709</v>
      </c>
      <c r="F31" s="89">
        <v>19080</v>
      </c>
      <c r="G31" s="89">
        <v>599</v>
      </c>
      <c r="H31" s="89">
        <v>393</v>
      </c>
      <c r="I31" s="89">
        <v>6</v>
      </c>
      <c r="J31" s="91">
        <f t="shared" si="7"/>
        <v>3.0438538543625184</v>
      </c>
      <c r="K31" s="89">
        <v>569</v>
      </c>
      <c r="L31" s="89">
        <v>376</v>
      </c>
      <c r="M31" s="89">
        <v>6</v>
      </c>
      <c r="N31" s="89">
        <v>255</v>
      </c>
      <c r="O31" s="89">
        <v>98</v>
      </c>
      <c r="P31" s="92">
        <f t="shared" si="8"/>
        <v>38.431372549019613</v>
      </c>
      <c r="Q31" s="89">
        <v>0</v>
      </c>
      <c r="R31" s="91">
        <f t="shared" si="9"/>
        <v>0</v>
      </c>
      <c r="S31" s="89">
        <v>0</v>
      </c>
      <c r="T31" s="108"/>
      <c r="U31" s="105" t="s">
        <v>116</v>
      </c>
      <c r="V31" s="89">
        <v>232</v>
      </c>
      <c r="W31" s="89">
        <v>0</v>
      </c>
      <c r="X31" s="89">
        <v>7</v>
      </c>
      <c r="Y31" s="89">
        <v>0</v>
      </c>
      <c r="Z31" s="89">
        <v>1</v>
      </c>
      <c r="AA31" s="89">
        <v>0</v>
      </c>
      <c r="AB31" s="89">
        <v>8</v>
      </c>
      <c r="AC31" s="89">
        <v>5</v>
      </c>
      <c r="AD31" s="89">
        <v>0</v>
      </c>
      <c r="AE31" s="89">
        <v>21</v>
      </c>
      <c r="AF31" s="89">
        <v>15</v>
      </c>
      <c r="AG31" s="89">
        <v>2</v>
      </c>
      <c r="AH31" s="89">
        <v>4</v>
      </c>
      <c r="AI31" s="89">
        <v>0</v>
      </c>
      <c r="AJ31" s="89">
        <v>303</v>
      </c>
      <c r="AK31" s="89">
        <v>30</v>
      </c>
      <c r="AL31" s="89">
        <v>4</v>
      </c>
      <c r="AM31" s="89">
        <v>8</v>
      </c>
      <c r="AN31" s="89">
        <v>0</v>
      </c>
      <c r="AO31" s="89">
        <v>0</v>
      </c>
      <c r="AP31" s="89">
        <v>8</v>
      </c>
      <c r="AQ31" s="92">
        <f t="shared" si="3"/>
        <v>40.65247217846435</v>
      </c>
      <c r="AR31" s="92">
        <f t="shared" si="4"/>
        <v>0</v>
      </c>
      <c r="AS31" s="109">
        <f t="shared" si="5"/>
        <v>94.991652754590987</v>
      </c>
      <c r="AT31" s="109" t="s">
        <v>135</v>
      </c>
      <c r="AV31" s="94" t="e">
        <f>#REF!</f>
        <v>#REF!</v>
      </c>
    </row>
    <row r="32" spans="1:48" s="94" customFormat="1" ht="36" customHeight="1" thickBot="1">
      <c r="A32" s="108"/>
      <c r="B32" s="285" t="s">
        <v>117</v>
      </c>
      <c r="C32" s="286">
        <v>148379</v>
      </c>
      <c r="D32" s="287">
        <v>17295</v>
      </c>
      <c r="E32" s="288">
        <f t="shared" si="6"/>
        <v>11.655962097062252</v>
      </c>
      <c r="F32" s="287">
        <v>16601</v>
      </c>
      <c r="G32" s="287">
        <v>694</v>
      </c>
      <c r="H32" s="287">
        <v>414</v>
      </c>
      <c r="I32" s="287">
        <v>10</v>
      </c>
      <c r="J32" s="289">
        <f t="shared" si="7"/>
        <v>4.0127204394333624</v>
      </c>
      <c r="K32" s="287">
        <v>644</v>
      </c>
      <c r="L32" s="287">
        <v>391</v>
      </c>
      <c r="M32" s="287">
        <v>10</v>
      </c>
      <c r="N32" s="287">
        <v>154</v>
      </c>
      <c r="O32" s="287">
        <v>53</v>
      </c>
      <c r="P32" s="290">
        <f t="shared" si="8"/>
        <v>34.415584415584419</v>
      </c>
      <c r="Q32" s="287">
        <v>0</v>
      </c>
      <c r="R32" s="289">
        <f t="shared" si="9"/>
        <v>0</v>
      </c>
      <c r="S32" s="287">
        <v>0</v>
      </c>
      <c r="T32" s="108"/>
      <c r="U32" s="285" t="s">
        <v>117</v>
      </c>
      <c r="V32" s="287">
        <v>265</v>
      </c>
      <c r="W32" s="287">
        <v>0</v>
      </c>
      <c r="X32" s="287">
        <v>4</v>
      </c>
      <c r="Y32" s="287">
        <v>1</v>
      </c>
      <c r="Z32" s="287">
        <v>2</v>
      </c>
      <c r="AA32" s="287">
        <v>3</v>
      </c>
      <c r="AB32" s="287">
        <v>10</v>
      </c>
      <c r="AC32" s="287">
        <v>6</v>
      </c>
      <c r="AD32" s="287">
        <v>3</v>
      </c>
      <c r="AE32" s="287">
        <v>26</v>
      </c>
      <c r="AF32" s="287">
        <v>21</v>
      </c>
      <c r="AG32" s="287">
        <v>1</v>
      </c>
      <c r="AH32" s="287">
        <v>2</v>
      </c>
      <c r="AI32" s="287">
        <v>0</v>
      </c>
      <c r="AJ32" s="287">
        <v>336</v>
      </c>
      <c r="AK32" s="287">
        <v>50</v>
      </c>
      <c r="AL32" s="287">
        <v>7</v>
      </c>
      <c r="AM32" s="287">
        <v>9</v>
      </c>
      <c r="AN32" s="287">
        <v>0</v>
      </c>
      <c r="AO32" s="287">
        <v>0</v>
      </c>
      <c r="AP32" s="287">
        <v>9</v>
      </c>
      <c r="AQ32" s="290">
        <f t="shared" si="3"/>
        <v>57.82017924255566</v>
      </c>
      <c r="AR32" s="290">
        <f t="shared" si="4"/>
        <v>0</v>
      </c>
      <c r="AS32" s="291">
        <f t="shared" si="5"/>
        <v>92.795389048991353</v>
      </c>
      <c r="AT32" s="291" t="s">
        <v>135</v>
      </c>
      <c r="AV32" s="94" t="e">
        <f>#REF!</f>
        <v>#REF!</v>
      </c>
    </row>
    <row r="33" spans="1:48" s="94" customFormat="1" ht="36" customHeight="1" thickBot="1">
      <c r="A33" s="273"/>
      <c r="B33" s="273" t="s">
        <v>118</v>
      </c>
      <c r="C33" s="274">
        <v>685457</v>
      </c>
      <c r="D33" s="275">
        <v>135368</v>
      </c>
      <c r="E33" s="276">
        <f t="shared" si="6"/>
        <v>19.748576497139865</v>
      </c>
      <c r="F33" s="275">
        <v>131792</v>
      </c>
      <c r="G33" s="275">
        <v>3576</v>
      </c>
      <c r="H33" s="275">
        <v>2507</v>
      </c>
      <c r="I33" s="275">
        <v>40</v>
      </c>
      <c r="J33" s="277">
        <f t="shared" si="7"/>
        <v>2.6416878435080671</v>
      </c>
      <c r="K33" s="275">
        <v>3351</v>
      </c>
      <c r="L33" s="275">
        <v>2391</v>
      </c>
      <c r="M33" s="275">
        <v>39</v>
      </c>
      <c r="N33" s="275">
        <v>2564</v>
      </c>
      <c r="O33" s="275">
        <v>638</v>
      </c>
      <c r="P33" s="278">
        <f t="shared" si="8"/>
        <v>24.882995319812792</v>
      </c>
      <c r="Q33" s="275">
        <v>1</v>
      </c>
      <c r="R33" s="277">
        <f t="shared" si="9"/>
        <v>0.15673981191222569</v>
      </c>
      <c r="S33" s="275">
        <v>1</v>
      </c>
      <c r="T33" s="273"/>
      <c r="U33" s="273" t="s">
        <v>118</v>
      </c>
      <c r="V33" s="275">
        <v>1507</v>
      </c>
      <c r="W33" s="275">
        <v>0</v>
      </c>
      <c r="X33" s="275">
        <v>34</v>
      </c>
      <c r="Y33" s="275">
        <v>2</v>
      </c>
      <c r="Z33" s="275">
        <v>4</v>
      </c>
      <c r="AA33" s="275">
        <v>6</v>
      </c>
      <c r="AB33" s="275">
        <v>48</v>
      </c>
      <c r="AC33" s="275">
        <v>37</v>
      </c>
      <c r="AD33" s="275">
        <v>6</v>
      </c>
      <c r="AE33" s="275">
        <v>128</v>
      </c>
      <c r="AF33" s="275">
        <v>99</v>
      </c>
      <c r="AG33" s="275">
        <v>7</v>
      </c>
      <c r="AH33" s="275">
        <v>11</v>
      </c>
      <c r="AI33" s="275">
        <v>0</v>
      </c>
      <c r="AJ33" s="275">
        <v>1630</v>
      </c>
      <c r="AK33" s="275">
        <v>225</v>
      </c>
      <c r="AL33" s="275">
        <v>36</v>
      </c>
      <c r="AM33" s="275">
        <v>47</v>
      </c>
      <c r="AN33" s="275">
        <v>0</v>
      </c>
      <c r="AO33" s="275">
        <v>0</v>
      </c>
      <c r="AP33" s="275">
        <v>47</v>
      </c>
      <c r="AQ33" s="278">
        <f>AB33/D33*100000</f>
        <v>35.458897228296202</v>
      </c>
      <c r="AR33" s="278">
        <f t="shared" si="4"/>
        <v>0</v>
      </c>
      <c r="AS33" s="281">
        <f t="shared" si="5"/>
        <v>93.708053691275168</v>
      </c>
      <c r="AT33" s="281">
        <f t="shared" si="11"/>
        <v>100</v>
      </c>
      <c r="AV33" s="94" t="e">
        <f>#REF!</f>
        <v>#REF!</v>
      </c>
    </row>
    <row r="34" spans="1:48" s="94" customFormat="1" ht="36" customHeight="1" thickTop="1">
      <c r="A34" s="95"/>
      <c r="B34" s="96" t="s">
        <v>119</v>
      </c>
      <c r="C34" s="269">
        <v>1232680</v>
      </c>
      <c r="D34" s="256">
        <v>224008</v>
      </c>
      <c r="E34" s="270">
        <f>D34/C34*100</f>
        <v>18.17243729110556</v>
      </c>
      <c r="F34" s="256">
        <v>217006</v>
      </c>
      <c r="G34" s="256">
        <v>6975</v>
      </c>
      <c r="H34" s="256">
        <v>4540</v>
      </c>
      <c r="I34" s="256">
        <v>117</v>
      </c>
      <c r="J34" s="258">
        <f>G34/D34*100</f>
        <v>3.1137280811399592</v>
      </c>
      <c r="K34" s="256">
        <v>6461</v>
      </c>
      <c r="L34" s="256">
        <v>4269</v>
      </c>
      <c r="M34" s="256">
        <v>109</v>
      </c>
      <c r="N34" s="256">
        <v>32937</v>
      </c>
      <c r="O34" s="256">
        <v>7221</v>
      </c>
      <c r="P34" s="259">
        <f t="shared" si="8"/>
        <v>21.923672465616175</v>
      </c>
      <c r="Q34" s="256">
        <v>13</v>
      </c>
      <c r="R34" s="258">
        <f>Q34/O34*100</f>
        <v>0.18003046669436365</v>
      </c>
      <c r="S34" s="256">
        <v>11</v>
      </c>
      <c r="T34" s="95"/>
      <c r="U34" s="96" t="s">
        <v>119</v>
      </c>
      <c r="V34" s="256">
        <v>2596</v>
      </c>
      <c r="W34" s="256">
        <v>0</v>
      </c>
      <c r="X34" s="256">
        <v>77</v>
      </c>
      <c r="Y34" s="256">
        <v>9</v>
      </c>
      <c r="Z34" s="256">
        <v>21</v>
      </c>
      <c r="AA34" s="256">
        <v>23</v>
      </c>
      <c r="AB34" s="256">
        <v>133</v>
      </c>
      <c r="AC34" s="256">
        <v>87</v>
      </c>
      <c r="AD34" s="256">
        <v>30</v>
      </c>
      <c r="AE34" s="256">
        <v>301</v>
      </c>
      <c r="AF34" s="256">
        <v>207</v>
      </c>
      <c r="AG34" s="256">
        <v>19</v>
      </c>
      <c r="AH34" s="256">
        <v>32</v>
      </c>
      <c r="AI34" s="256">
        <v>6</v>
      </c>
      <c r="AJ34" s="256">
        <v>3358</v>
      </c>
      <c r="AK34" s="256">
        <v>514</v>
      </c>
      <c r="AL34" s="256">
        <v>65</v>
      </c>
      <c r="AM34" s="256">
        <v>125</v>
      </c>
      <c r="AN34" s="256">
        <v>1</v>
      </c>
      <c r="AO34" s="256">
        <v>2</v>
      </c>
      <c r="AP34" s="256">
        <v>128</v>
      </c>
      <c r="AQ34" s="259">
        <f>AB34/D34*100000</f>
        <v>59.372879540016434</v>
      </c>
      <c r="AR34" s="259">
        <f>AI34/D34*100000</f>
        <v>2.6784757687225458</v>
      </c>
      <c r="AS34" s="272">
        <f t="shared" si="5"/>
        <v>92.630824372759861</v>
      </c>
      <c r="AT34" s="272">
        <f>S34/Q34%</f>
        <v>84.615384615384613</v>
      </c>
      <c r="AV34" s="94" t="e">
        <f>#REF!</f>
        <v>#REF!</v>
      </c>
    </row>
    <row r="35" spans="1:48" s="111" customFormat="1" ht="30" customHeight="1">
      <c r="B35" s="112" t="s">
        <v>120</v>
      </c>
      <c r="E35" s="113"/>
      <c r="J35" s="114"/>
      <c r="P35" s="115"/>
      <c r="R35" s="114"/>
      <c r="U35" s="112" t="s">
        <v>121</v>
      </c>
      <c r="AQ35" s="116"/>
      <c r="AR35" s="116"/>
      <c r="AS35" s="116"/>
      <c r="AT35" s="116"/>
    </row>
    <row r="36" spans="1:48" s="94" customFormat="1" ht="30" customHeight="1">
      <c r="A36" s="117" t="s">
        <v>136</v>
      </c>
      <c r="E36" s="80"/>
      <c r="J36" s="81"/>
      <c r="P36" s="252" t="s">
        <v>137</v>
      </c>
      <c r="Q36" s="253"/>
      <c r="R36" s="253"/>
      <c r="S36" s="253"/>
      <c r="T36" s="117" t="s">
        <v>136</v>
      </c>
      <c r="AG36" s="118"/>
      <c r="AQ36" s="252" t="s">
        <v>137</v>
      </c>
      <c r="AR36" s="252"/>
      <c r="AS36" s="252"/>
      <c r="AT36" s="252"/>
    </row>
    <row r="37" spans="1:48" s="119" customFormat="1" ht="30" customHeight="1">
      <c r="A37" s="212" t="s">
        <v>138</v>
      </c>
      <c r="B37" s="229"/>
      <c r="C37" s="166" t="s">
        <v>5</v>
      </c>
      <c r="D37" s="166" t="s">
        <v>6</v>
      </c>
      <c r="E37" s="241" t="s">
        <v>7</v>
      </c>
      <c r="F37" s="209" t="s">
        <v>139</v>
      </c>
      <c r="G37" s="210"/>
      <c r="H37" s="210"/>
      <c r="I37" s="210"/>
      <c r="J37" s="210"/>
      <c r="K37" s="210"/>
      <c r="L37" s="210"/>
      <c r="M37" s="210"/>
      <c r="N37" s="209" t="s">
        <v>140</v>
      </c>
      <c r="O37" s="210"/>
      <c r="P37" s="210"/>
      <c r="Q37" s="210"/>
      <c r="R37" s="210"/>
      <c r="S37" s="211"/>
      <c r="T37" s="212" t="s">
        <v>138</v>
      </c>
      <c r="U37" s="229"/>
      <c r="V37" s="209" t="s">
        <v>141</v>
      </c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1"/>
      <c r="AK37" s="166" t="s">
        <v>11</v>
      </c>
      <c r="AL37" s="166" t="s">
        <v>12</v>
      </c>
      <c r="AM37" s="227" t="s">
        <v>13</v>
      </c>
      <c r="AN37" s="228"/>
      <c r="AO37" s="228"/>
      <c r="AP37" s="229"/>
      <c r="AQ37" s="163" t="s">
        <v>14</v>
      </c>
      <c r="AR37" s="163" t="s">
        <v>15</v>
      </c>
      <c r="AS37" s="223" t="s">
        <v>16</v>
      </c>
      <c r="AT37" s="224"/>
    </row>
    <row r="38" spans="1:48" s="94" customFormat="1" ht="30" customHeight="1">
      <c r="A38" s="213"/>
      <c r="B38" s="238"/>
      <c r="C38" s="239"/>
      <c r="D38" s="239"/>
      <c r="E38" s="242"/>
      <c r="F38" s="247" t="s">
        <v>17</v>
      </c>
      <c r="G38" s="227" t="s">
        <v>142</v>
      </c>
      <c r="H38" s="228"/>
      <c r="I38" s="229"/>
      <c r="J38" s="244" t="s">
        <v>19</v>
      </c>
      <c r="K38" s="227" t="s">
        <v>20</v>
      </c>
      <c r="L38" s="228"/>
      <c r="M38" s="229"/>
      <c r="N38" s="166" t="s">
        <v>21</v>
      </c>
      <c r="O38" s="166" t="s">
        <v>22</v>
      </c>
      <c r="P38" s="249" t="s">
        <v>23</v>
      </c>
      <c r="Q38" s="166" t="s">
        <v>24</v>
      </c>
      <c r="R38" s="244" t="s">
        <v>19</v>
      </c>
      <c r="S38" s="166" t="s">
        <v>25</v>
      </c>
      <c r="T38" s="213"/>
      <c r="U38" s="238"/>
      <c r="V38" s="166" t="s">
        <v>17</v>
      </c>
      <c r="W38" s="212" t="s">
        <v>26</v>
      </c>
      <c r="X38" s="228"/>
      <c r="Y38" s="228"/>
      <c r="Z38" s="228"/>
      <c r="AA38" s="228"/>
      <c r="AB38" s="228"/>
      <c r="AC38" s="228"/>
      <c r="AD38" s="229"/>
      <c r="AE38" s="232" t="s">
        <v>143</v>
      </c>
      <c r="AF38" s="233"/>
      <c r="AG38" s="234"/>
      <c r="AH38" s="166" t="s">
        <v>28</v>
      </c>
      <c r="AI38" s="166" t="s">
        <v>29</v>
      </c>
      <c r="AJ38" s="166" t="s">
        <v>30</v>
      </c>
      <c r="AK38" s="167"/>
      <c r="AL38" s="167"/>
      <c r="AM38" s="214"/>
      <c r="AN38" s="230"/>
      <c r="AO38" s="230"/>
      <c r="AP38" s="231"/>
      <c r="AQ38" s="221"/>
      <c r="AR38" s="221"/>
      <c r="AS38" s="225"/>
      <c r="AT38" s="226"/>
    </row>
    <row r="39" spans="1:48" s="94" customFormat="1" ht="30" customHeight="1">
      <c r="A39" s="213"/>
      <c r="B39" s="238"/>
      <c r="C39" s="239"/>
      <c r="D39" s="239"/>
      <c r="E39" s="242"/>
      <c r="F39" s="167"/>
      <c r="G39" s="213"/>
      <c r="H39" s="248"/>
      <c r="I39" s="238"/>
      <c r="J39" s="245"/>
      <c r="K39" s="213"/>
      <c r="L39" s="248"/>
      <c r="M39" s="238"/>
      <c r="N39" s="167"/>
      <c r="O39" s="167"/>
      <c r="P39" s="250"/>
      <c r="Q39" s="167"/>
      <c r="R39" s="245"/>
      <c r="S39" s="167"/>
      <c r="T39" s="213"/>
      <c r="U39" s="238"/>
      <c r="V39" s="167"/>
      <c r="W39" s="214"/>
      <c r="X39" s="230"/>
      <c r="Y39" s="230"/>
      <c r="Z39" s="230"/>
      <c r="AA39" s="230"/>
      <c r="AB39" s="230"/>
      <c r="AC39" s="230"/>
      <c r="AD39" s="231"/>
      <c r="AE39" s="235"/>
      <c r="AF39" s="236"/>
      <c r="AG39" s="237"/>
      <c r="AH39" s="167"/>
      <c r="AI39" s="167"/>
      <c r="AJ39" s="167"/>
      <c r="AK39" s="167"/>
      <c r="AL39" s="167"/>
      <c r="AM39" s="219" t="s">
        <v>31</v>
      </c>
      <c r="AN39" s="219" t="s">
        <v>32</v>
      </c>
      <c r="AO39" s="204" t="s">
        <v>33</v>
      </c>
      <c r="AP39" s="219" t="s">
        <v>34</v>
      </c>
      <c r="AQ39" s="221"/>
      <c r="AR39" s="221"/>
      <c r="AS39" s="206" t="s">
        <v>31</v>
      </c>
      <c r="AT39" s="206" t="s">
        <v>35</v>
      </c>
    </row>
    <row r="40" spans="1:48" s="94" customFormat="1" ht="30" customHeight="1">
      <c r="A40" s="213"/>
      <c r="B40" s="238"/>
      <c r="C40" s="239"/>
      <c r="D40" s="239"/>
      <c r="E40" s="242"/>
      <c r="F40" s="167"/>
      <c r="G40" s="213"/>
      <c r="H40" s="248"/>
      <c r="I40" s="238"/>
      <c r="J40" s="245"/>
      <c r="K40" s="213"/>
      <c r="L40" s="248"/>
      <c r="M40" s="238"/>
      <c r="N40" s="167"/>
      <c r="O40" s="167"/>
      <c r="P40" s="250"/>
      <c r="Q40" s="167"/>
      <c r="R40" s="245"/>
      <c r="S40" s="167"/>
      <c r="T40" s="213"/>
      <c r="U40" s="238"/>
      <c r="V40" s="167"/>
      <c r="W40" s="209" t="s">
        <v>36</v>
      </c>
      <c r="X40" s="210"/>
      <c r="Y40" s="210"/>
      <c r="Z40" s="210"/>
      <c r="AA40" s="211"/>
      <c r="AB40" s="212" t="s">
        <v>34</v>
      </c>
      <c r="AC40" s="215"/>
      <c r="AD40" s="216"/>
      <c r="AE40" s="235"/>
      <c r="AF40" s="236"/>
      <c r="AG40" s="237"/>
      <c r="AH40" s="167"/>
      <c r="AI40" s="167"/>
      <c r="AJ40" s="167"/>
      <c r="AK40" s="167"/>
      <c r="AL40" s="167"/>
      <c r="AM40" s="220"/>
      <c r="AN40" s="220"/>
      <c r="AO40" s="220"/>
      <c r="AP40" s="220"/>
      <c r="AQ40" s="221"/>
      <c r="AR40" s="221"/>
      <c r="AS40" s="207"/>
      <c r="AT40" s="207"/>
    </row>
    <row r="41" spans="1:48" s="94" customFormat="1" ht="30" customHeight="1">
      <c r="A41" s="213"/>
      <c r="B41" s="238"/>
      <c r="C41" s="239"/>
      <c r="D41" s="239"/>
      <c r="E41" s="242"/>
      <c r="F41" s="167"/>
      <c r="G41" s="217"/>
      <c r="H41" s="204" t="s">
        <v>37</v>
      </c>
      <c r="I41" s="204" t="s">
        <v>38</v>
      </c>
      <c r="J41" s="245"/>
      <c r="K41" s="217"/>
      <c r="L41" s="204" t="s">
        <v>37</v>
      </c>
      <c r="M41" s="204" t="s">
        <v>38</v>
      </c>
      <c r="N41" s="167"/>
      <c r="O41" s="167"/>
      <c r="P41" s="250"/>
      <c r="Q41" s="167"/>
      <c r="R41" s="245"/>
      <c r="S41" s="167"/>
      <c r="T41" s="213"/>
      <c r="U41" s="238"/>
      <c r="V41" s="167"/>
      <c r="W41" s="204" t="s">
        <v>39</v>
      </c>
      <c r="X41" s="204" t="s">
        <v>40</v>
      </c>
      <c r="Y41" s="204" t="s">
        <v>41</v>
      </c>
      <c r="Z41" s="204" t="s">
        <v>42</v>
      </c>
      <c r="AA41" s="204" t="s">
        <v>43</v>
      </c>
      <c r="AB41" s="213"/>
      <c r="AC41" s="204" t="s">
        <v>37</v>
      </c>
      <c r="AD41" s="204" t="s">
        <v>38</v>
      </c>
      <c r="AE41" s="217"/>
      <c r="AF41" s="204" t="s">
        <v>37</v>
      </c>
      <c r="AG41" s="204" t="s">
        <v>38</v>
      </c>
      <c r="AH41" s="167"/>
      <c r="AI41" s="167"/>
      <c r="AJ41" s="167"/>
      <c r="AK41" s="167"/>
      <c r="AL41" s="167"/>
      <c r="AM41" s="220"/>
      <c r="AN41" s="220"/>
      <c r="AO41" s="220"/>
      <c r="AP41" s="220"/>
      <c r="AQ41" s="221"/>
      <c r="AR41" s="221"/>
      <c r="AS41" s="207"/>
      <c r="AT41" s="207"/>
    </row>
    <row r="42" spans="1:48" s="120" customFormat="1" ht="30" customHeight="1">
      <c r="A42" s="214"/>
      <c r="B42" s="231"/>
      <c r="C42" s="240"/>
      <c r="D42" s="240"/>
      <c r="E42" s="243"/>
      <c r="F42" s="168"/>
      <c r="G42" s="218"/>
      <c r="H42" s="205"/>
      <c r="I42" s="205"/>
      <c r="J42" s="246"/>
      <c r="K42" s="218"/>
      <c r="L42" s="205"/>
      <c r="M42" s="205"/>
      <c r="N42" s="168"/>
      <c r="O42" s="168"/>
      <c r="P42" s="251"/>
      <c r="Q42" s="168"/>
      <c r="R42" s="246"/>
      <c r="S42" s="168"/>
      <c r="T42" s="214"/>
      <c r="U42" s="231"/>
      <c r="V42" s="168"/>
      <c r="W42" s="205"/>
      <c r="X42" s="205"/>
      <c r="Y42" s="205"/>
      <c r="Z42" s="205"/>
      <c r="AA42" s="205"/>
      <c r="AB42" s="214"/>
      <c r="AC42" s="205"/>
      <c r="AD42" s="205"/>
      <c r="AE42" s="218"/>
      <c r="AF42" s="205"/>
      <c r="AG42" s="205"/>
      <c r="AH42" s="168"/>
      <c r="AI42" s="168"/>
      <c r="AJ42" s="168"/>
      <c r="AK42" s="168"/>
      <c r="AL42" s="168"/>
      <c r="AM42" s="205"/>
      <c r="AN42" s="205"/>
      <c r="AO42" s="205"/>
      <c r="AP42" s="205"/>
      <c r="AQ42" s="222"/>
      <c r="AR42" s="222"/>
      <c r="AS42" s="208"/>
      <c r="AT42" s="208"/>
    </row>
    <row r="43" spans="1:48" s="94" customFormat="1" ht="19.5" customHeight="1">
      <c r="E43" s="80"/>
      <c r="J43" s="81"/>
      <c r="P43" s="80"/>
      <c r="R43" s="81"/>
      <c r="AQ43" s="84"/>
      <c r="AR43" s="84"/>
      <c r="AS43" s="85"/>
      <c r="AT43" s="85"/>
    </row>
    <row r="44" spans="1:48" s="94" customFormat="1" ht="36" customHeight="1">
      <c r="A44" s="86" t="s">
        <v>105</v>
      </c>
      <c r="B44" s="87" t="s">
        <v>106</v>
      </c>
      <c r="C44" s="88"/>
      <c r="D44" s="106">
        <v>99</v>
      </c>
      <c r="E44" s="90"/>
      <c r="F44" s="106">
        <v>99</v>
      </c>
      <c r="G44" s="106">
        <v>0</v>
      </c>
      <c r="H44" s="106">
        <v>0</v>
      </c>
      <c r="I44" s="106">
        <v>0</v>
      </c>
      <c r="J44" s="91">
        <f>G44/D44*100</f>
        <v>0</v>
      </c>
      <c r="K44" s="106">
        <v>0</v>
      </c>
      <c r="L44" s="106">
        <v>0</v>
      </c>
      <c r="M44" s="106">
        <v>0</v>
      </c>
      <c r="N44" s="88"/>
      <c r="O44" s="106">
        <v>0</v>
      </c>
      <c r="P44" s="90"/>
      <c r="Q44" s="106">
        <v>0</v>
      </c>
      <c r="R44" s="91" t="s">
        <v>132</v>
      </c>
      <c r="S44" s="106">
        <v>0</v>
      </c>
      <c r="T44" s="86" t="s">
        <v>105</v>
      </c>
      <c r="U44" s="87" t="s">
        <v>106</v>
      </c>
      <c r="V44" s="106">
        <v>0</v>
      </c>
      <c r="W44" s="106">
        <v>0</v>
      </c>
      <c r="X44" s="106">
        <v>0</v>
      </c>
      <c r="Y44" s="106">
        <v>0</v>
      </c>
      <c r="Z44" s="106">
        <v>0</v>
      </c>
      <c r="AA44" s="106">
        <v>0</v>
      </c>
      <c r="AB44" s="106">
        <v>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0</v>
      </c>
      <c r="AJ44" s="106">
        <v>0</v>
      </c>
      <c r="AK44" s="106">
        <v>0</v>
      </c>
      <c r="AL44" s="106">
        <v>0</v>
      </c>
      <c r="AM44" s="106">
        <v>0</v>
      </c>
      <c r="AN44" s="106">
        <v>0</v>
      </c>
      <c r="AO44" s="106">
        <v>0</v>
      </c>
      <c r="AP44" s="106">
        <v>0</v>
      </c>
      <c r="AQ44" s="92">
        <f t="shared" ref="AQ44:AQ46" si="12">AB44/D44*100000</f>
        <v>0</v>
      </c>
      <c r="AR44" s="92">
        <f t="shared" ref="AR44:AR46" si="13">AI44/D44*100000</f>
        <v>0</v>
      </c>
      <c r="AS44" s="93" t="s">
        <v>132</v>
      </c>
      <c r="AT44" s="93" t="s">
        <v>132</v>
      </c>
      <c r="AV44" s="94" t="e">
        <f>#REF!</f>
        <v>#REF!</v>
      </c>
    </row>
    <row r="45" spans="1:48" s="94" customFormat="1" ht="36" customHeight="1" thickBot="1">
      <c r="A45" s="261" t="s">
        <v>107</v>
      </c>
      <c r="B45" s="262" t="s">
        <v>106</v>
      </c>
      <c r="C45" s="263"/>
      <c r="D45" s="271">
        <v>183</v>
      </c>
      <c r="E45" s="265"/>
      <c r="F45" s="271">
        <v>183</v>
      </c>
      <c r="G45" s="271">
        <v>0</v>
      </c>
      <c r="H45" s="271">
        <v>0</v>
      </c>
      <c r="I45" s="271">
        <v>0</v>
      </c>
      <c r="J45" s="266">
        <f t="shared" ref="J45:J46" si="14">G45/D45*100</f>
        <v>0</v>
      </c>
      <c r="K45" s="271">
        <v>0</v>
      </c>
      <c r="L45" s="271">
        <v>0</v>
      </c>
      <c r="M45" s="271">
        <v>0</v>
      </c>
      <c r="N45" s="263"/>
      <c r="O45" s="271">
        <v>0</v>
      </c>
      <c r="P45" s="265"/>
      <c r="Q45" s="271">
        <v>0</v>
      </c>
      <c r="R45" s="266" t="s">
        <v>135</v>
      </c>
      <c r="S45" s="271">
        <v>0</v>
      </c>
      <c r="T45" s="261" t="s">
        <v>107</v>
      </c>
      <c r="U45" s="262" t="s">
        <v>106</v>
      </c>
      <c r="V45" s="271">
        <v>0</v>
      </c>
      <c r="W45" s="271">
        <v>0</v>
      </c>
      <c r="X45" s="271">
        <v>0</v>
      </c>
      <c r="Y45" s="271">
        <v>0</v>
      </c>
      <c r="Z45" s="271">
        <v>0</v>
      </c>
      <c r="AA45" s="271">
        <v>0</v>
      </c>
      <c r="AB45" s="271">
        <v>0</v>
      </c>
      <c r="AC45" s="271">
        <v>0</v>
      </c>
      <c r="AD45" s="271">
        <v>0</v>
      </c>
      <c r="AE45" s="271">
        <v>0</v>
      </c>
      <c r="AF45" s="271">
        <v>0</v>
      </c>
      <c r="AG45" s="271">
        <v>0</v>
      </c>
      <c r="AH45" s="271">
        <v>0</v>
      </c>
      <c r="AI45" s="271">
        <v>0</v>
      </c>
      <c r="AJ45" s="271">
        <v>0</v>
      </c>
      <c r="AK45" s="271">
        <v>0</v>
      </c>
      <c r="AL45" s="271">
        <v>0</v>
      </c>
      <c r="AM45" s="271">
        <v>0</v>
      </c>
      <c r="AN45" s="271">
        <v>0</v>
      </c>
      <c r="AO45" s="271">
        <v>0</v>
      </c>
      <c r="AP45" s="271">
        <v>0</v>
      </c>
      <c r="AQ45" s="267">
        <f t="shared" si="12"/>
        <v>0</v>
      </c>
      <c r="AR45" s="267">
        <f t="shared" si="13"/>
        <v>0</v>
      </c>
      <c r="AS45" s="268" t="s">
        <v>135</v>
      </c>
      <c r="AT45" s="268" t="s">
        <v>135</v>
      </c>
      <c r="AV45" s="94" t="e">
        <f>#REF!</f>
        <v>#REF!</v>
      </c>
    </row>
    <row r="46" spans="1:48" s="94" customFormat="1" ht="36" customHeight="1" thickTop="1">
      <c r="A46" s="95"/>
      <c r="B46" s="96" t="s">
        <v>108</v>
      </c>
      <c r="C46" s="255"/>
      <c r="D46" s="269">
        <v>282</v>
      </c>
      <c r="E46" s="257"/>
      <c r="F46" s="269">
        <v>282</v>
      </c>
      <c r="G46" s="269">
        <v>0</v>
      </c>
      <c r="H46" s="269">
        <v>0</v>
      </c>
      <c r="I46" s="269">
        <v>0</v>
      </c>
      <c r="J46" s="258">
        <f t="shared" si="14"/>
        <v>0</v>
      </c>
      <c r="K46" s="269">
        <v>0</v>
      </c>
      <c r="L46" s="269">
        <v>0</v>
      </c>
      <c r="M46" s="269">
        <v>0</v>
      </c>
      <c r="N46" s="255"/>
      <c r="O46" s="269">
        <v>0</v>
      </c>
      <c r="P46" s="257"/>
      <c r="Q46" s="269">
        <v>0</v>
      </c>
      <c r="R46" s="258" t="s">
        <v>135</v>
      </c>
      <c r="S46" s="269">
        <v>0</v>
      </c>
      <c r="T46" s="95"/>
      <c r="U46" s="96" t="s">
        <v>108</v>
      </c>
      <c r="V46" s="269">
        <v>0</v>
      </c>
      <c r="W46" s="269">
        <v>0</v>
      </c>
      <c r="X46" s="269">
        <v>0</v>
      </c>
      <c r="Y46" s="269">
        <v>0</v>
      </c>
      <c r="Z46" s="269">
        <v>0</v>
      </c>
      <c r="AA46" s="269">
        <v>0</v>
      </c>
      <c r="AB46" s="269">
        <v>0</v>
      </c>
      <c r="AC46" s="269">
        <v>0</v>
      </c>
      <c r="AD46" s="269">
        <v>0</v>
      </c>
      <c r="AE46" s="269">
        <v>0</v>
      </c>
      <c r="AF46" s="269">
        <v>0</v>
      </c>
      <c r="AG46" s="269">
        <v>0</v>
      </c>
      <c r="AH46" s="269">
        <v>0</v>
      </c>
      <c r="AI46" s="269">
        <v>0</v>
      </c>
      <c r="AJ46" s="269">
        <v>0</v>
      </c>
      <c r="AK46" s="269">
        <v>0</v>
      </c>
      <c r="AL46" s="269">
        <v>0</v>
      </c>
      <c r="AM46" s="269">
        <v>0</v>
      </c>
      <c r="AN46" s="269">
        <v>0</v>
      </c>
      <c r="AO46" s="269">
        <v>0</v>
      </c>
      <c r="AP46" s="269">
        <v>0</v>
      </c>
      <c r="AQ46" s="259">
        <f t="shared" si="12"/>
        <v>0</v>
      </c>
      <c r="AR46" s="259">
        <f t="shared" si="13"/>
        <v>0</v>
      </c>
      <c r="AS46" s="260" t="s">
        <v>135</v>
      </c>
      <c r="AT46" s="260" t="s">
        <v>135</v>
      </c>
      <c r="AV46" s="94" t="e">
        <f>#REF!</f>
        <v>#REF!</v>
      </c>
    </row>
    <row r="47" spans="1:48" s="94" customFormat="1" ht="19.5" customHeight="1">
      <c r="C47" s="97"/>
      <c r="D47" s="97"/>
      <c r="E47" s="98"/>
      <c r="F47" s="97"/>
      <c r="G47" s="97"/>
      <c r="H47" s="97"/>
      <c r="I47" s="97"/>
      <c r="J47" s="99"/>
      <c r="K47" s="97"/>
      <c r="L47" s="97"/>
      <c r="M47" s="97"/>
      <c r="N47" s="97"/>
      <c r="O47" s="97"/>
      <c r="P47" s="98"/>
      <c r="Q47" s="97"/>
      <c r="R47" s="99"/>
      <c r="S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101"/>
      <c r="AR47" s="102"/>
      <c r="AS47" s="103"/>
      <c r="AT47" s="103"/>
    </row>
    <row r="48" spans="1:48" s="94" customFormat="1" ht="36" customHeight="1">
      <c r="A48" s="104"/>
      <c r="B48" s="105" t="s">
        <v>109</v>
      </c>
      <c r="C48" s="88"/>
      <c r="D48" s="106">
        <v>1856</v>
      </c>
      <c r="E48" s="90"/>
      <c r="F48" s="106">
        <v>1826</v>
      </c>
      <c r="G48" s="106">
        <v>30</v>
      </c>
      <c r="H48" s="106">
        <v>20</v>
      </c>
      <c r="I48" s="106">
        <v>0</v>
      </c>
      <c r="J48" s="91">
        <f>G48/D48*100</f>
        <v>1.6163793103448276</v>
      </c>
      <c r="K48" s="106">
        <v>22</v>
      </c>
      <c r="L48" s="106">
        <v>15</v>
      </c>
      <c r="M48" s="106">
        <v>0</v>
      </c>
      <c r="N48" s="88"/>
      <c r="O48" s="106">
        <v>22</v>
      </c>
      <c r="P48" s="90"/>
      <c r="Q48" s="106">
        <v>0</v>
      </c>
      <c r="R48" s="91">
        <f>Q48/O48*100</f>
        <v>0</v>
      </c>
      <c r="S48" s="106">
        <v>0</v>
      </c>
      <c r="T48" s="104"/>
      <c r="U48" s="105" t="s">
        <v>109</v>
      </c>
      <c r="V48" s="106">
        <v>15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0</v>
      </c>
      <c r="AD48" s="106">
        <v>0</v>
      </c>
      <c r="AE48" s="106">
        <v>0</v>
      </c>
      <c r="AF48" s="106">
        <v>0</v>
      </c>
      <c r="AG48" s="106">
        <v>0</v>
      </c>
      <c r="AH48" s="106">
        <v>0</v>
      </c>
      <c r="AI48" s="106">
        <v>0</v>
      </c>
      <c r="AJ48" s="106">
        <v>6</v>
      </c>
      <c r="AK48" s="106">
        <v>8</v>
      </c>
      <c r="AL48" s="106">
        <v>1</v>
      </c>
      <c r="AM48" s="106">
        <v>0</v>
      </c>
      <c r="AN48" s="106">
        <v>0</v>
      </c>
      <c r="AO48" s="106">
        <v>0</v>
      </c>
      <c r="AP48" s="106">
        <v>0</v>
      </c>
      <c r="AQ48" s="92">
        <f t="shared" ref="AQ48:AQ66" si="15">AB48/D48*100000</f>
        <v>0</v>
      </c>
      <c r="AR48" s="92">
        <f t="shared" ref="AR48:AR67" si="16">AI48/D48*100000</f>
        <v>0</v>
      </c>
      <c r="AS48" s="93">
        <f t="shared" ref="AS48:AS68" si="17">K48/G48%</f>
        <v>73.333333333333343</v>
      </c>
      <c r="AT48" s="93" t="s">
        <v>135</v>
      </c>
      <c r="AV48" s="94" t="e">
        <f>#REF!</f>
        <v>#REF!</v>
      </c>
    </row>
    <row r="49" spans="1:48" s="94" customFormat="1" ht="36" customHeight="1">
      <c r="A49" s="108"/>
      <c r="B49" s="105" t="s">
        <v>110</v>
      </c>
      <c r="C49" s="88"/>
      <c r="D49" s="106">
        <v>2000</v>
      </c>
      <c r="E49" s="90"/>
      <c r="F49" s="106">
        <v>1965</v>
      </c>
      <c r="G49" s="106">
        <v>35</v>
      </c>
      <c r="H49" s="106">
        <v>24</v>
      </c>
      <c r="I49" s="106">
        <v>0</v>
      </c>
      <c r="J49" s="91">
        <f t="shared" ref="J49:J67" si="18">G49/D49*100</f>
        <v>1.7500000000000002</v>
      </c>
      <c r="K49" s="106">
        <v>30</v>
      </c>
      <c r="L49" s="106">
        <v>21</v>
      </c>
      <c r="M49" s="106">
        <v>0</v>
      </c>
      <c r="N49" s="88"/>
      <c r="O49" s="106">
        <v>28</v>
      </c>
      <c r="P49" s="90"/>
      <c r="Q49" s="106">
        <v>0</v>
      </c>
      <c r="R49" s="91">
        <f t="shared" ref="R49:R67" si="19">Q49/O49*100</f>
        <v>0</v>
      </c>
      <c r="S49" s="106">
        <v>0</v>
      </c>
      <c r="T49" s="108"/>
      <c r="U49" s="105" t="s">
        <v>110</v>
      </c>
      <c r="V49" s="106">
        <v>19</v>
      </c>
      <c r="W49" s="106">
        <v>0</v>
      </c>
      <c r="X49" s="106">
        <v>0</v>
      </c>
      <c r="Y49" s="106">
        <v>0</v>
      </c>
      <c r="Z49" s="106">
        <v>0</v>
      </c>
      <c r="AA49" s="106">
        <v>0</v>
      </c>
      <c r="AB49" s="106">
        <v>0</v>
      </c>
      <c r="AC49" s="106">
        <v>0</v>
      </c>
      <c r="AD49" s="106">
        <v>0</v>
      </c>
      <c r="AE49" s="106">
        <v>0</v>
      </c>
      <c r="AF49" s="106">
        <v>0</v>
      </c>
      <c r="AG49" s="106">
        <v>0</v>
      </c>
      <c r="AH49" s="106">
        <v>0</v>
      </c>
      <c r="AI49" s="106">
        <v>0</v>
      </c>
      <c r="AJ49" s="106">
        <v>9</v>
      </c>
      <c r="AK49" s="106">
        <v>5</v>
      </c>
      <c r="AL49" s="106">
        <v>2</v>
      </c>
      <c r="AM49" s="106">
        <v>0</v>
      </c>
      <c r="AN49" s="106">
        <v>0</v>
      </c>
      <c r="AO49" s="106">
        <v>0</v>
      </c>
      <c r="AP49" s="106">
        <v>0</v>
      </c>
      <c r="AQ49" s="92">
        <f t="shared" si="15"/>
        <v>0</v>
      </c>
      <c r="AR49" s="92">
        <f t="shared" si="16"/>
        <v>0</v>
      </c>
      <c r="AS49" s="93">
        <f t="shared" si="17"/>
        <v>85.714285714285722</v>
      </c>
      <c r="AT49" s="93" t="s">
        <v>135</v>
      </c>
      <c r="AV49" s="94" t="e">
        <f>#REF!</f>
        <v>#REF!</v>
      </c>
    </row>
    <row r="50" spans="1:48" s="94" customFormat="1" ht="36" customHeight="1">
      <c r="A50" s="108"/>
      <c r="B50" s="105" t="s">
        <v>111</v>
      </c>
      <c r="C50" s="88"/>
      <c r="D50" s="106">
        <v>1551</v>
      </c>
      <c r="E50" s="90"/>
      <c r="F50" s="106">
        <v>1527</v>
      </c>
      <c r="G50" s="106">
        <v>24</v>
      </c>
      <c r="H50" s="106">
        <v>17</v>
      </c>
      <c r="I50" s="106">
        <v>0</v>
      </c>
      <c r="J50" s="91">
        <f t="shared" si="18"/>
        <v>1.5473887814313347</v>
      </c>
      <c r="K50" s="106">
        <v>19</v>
      </c>
      <c r="L50" s="106">
        <v>12</v>
      </c>
      <c r="M50" s="106">
        <v>0</v>
      </c>
      <c r="N50" s="88"/>
      <c r="O50" s="106">
        <v>30</v>
      </c>
      <c r="P50" s="90"/>
      <c r="Q50" s="106">
        <v>0</v>
      </c>
      <c r="R50" s="91">
        <f t="shared" si="19"/>
        <v>0</v>
      </c>
      <c r="S50" s="106">
        <v>0</v>
      </c>
      <c r="T50" s="108"/>
      <c r="U50" s="105" t="s">
        <v>111</v>
      </c>
      <c r="V50" s="106">
        <v>12</v>
      </c>
      <c r="W50" s="106">
        <v>0</v>
      </c>
      <c r="X50" s="106">
        <v>0</v>
      </c>
      <c r="Y50" s="106">
        <v>0</v>
      </c>
      <c r="Z50" s="106">
        <v>0</v>
      </c>
      <c r="AA50" s="106">
        <v>0</v>
      </c>
      <c r="AB50" s="106">
        <v>0</v>
      </c>
      <c r="AC50" s="106">
        <v>0</v>
      </c>
      <c r="AD50" s="106">
        <v>0</v>
      </c>
      <c r="AE50" s="106">
        <v>1</v>
      </c>
      <c r="AF50" s="106">
        <v>1</v>
      </c>
      <c r="AG50" s="106">
        <v>0</v>
      </c>
      <c r="AH50" s="106">
        <v>0</v>
      </c>
      <c r="AI50" s="106">
        <v>0</v>
      </c>
      <c r="AJ50" s="106">
        <v>6</v>
      </c>
      <c r="AK50" s="106">
        <v>5</v>
      </c>
      <c r="AL50" s="106">
        <v>0</v>
      </c>
      <c r="AM50" s="106">
        <v>0</v>
      </c>
      <c r="AN50" s="106">
        <v>0</v>
      </c>
      <c r="AO50" s="106">
        <v>0</v>
      </c>
      <c r="AP50" s="106">
        <v>0</v>
      </c>
      <c r="AQ50" s="92">
        <f t="shared" si="15"/>
        <v>0</v>
      </c>
      <c r="AR50" s="92">
        <f t="shared" si="16"/>
        <v>0</v>
      </c>
      <c r="AS50" s="93">
        <f t="shared" si="17"/>
        <v>79.166666666666671</v>
      </c>
      <c r="AT50" s="93" t="s">
        <v>135</v>
      </c>
      <c r="AV50" s="94" t="e">
        <f>#REF!</f>
        <v>#REF!</v>
      </c>
    </row>
    <row r="51" spans="1:48" s="94" customFormat="1" ht="36" customHeight="1">
      <c r="A51" s="108"/>
      <c r="B51" s="105" t="s">
        <v>112</v>
      </c>
      <c r="C51" s="88"/>
      <c r="D51" s="106">
        <v>1899</v>
      </c>
      <c r="E51" s="90"/>
      <c r="F51" s="106">
        <v>1866</v>
      </c>
      <c r="G51" s="106">
        <v>33</v>
      </c>
      <c r="H51" s="106">
        <v>22</v>
      </c>
      <c r="I51" s="106">
        <v>0</v>
      </c>
      <c r="J51" s="91">
        <f t="shared" si="18"/>
        <v>1.7377567140600316</v>
      </c>
      <c r="K51" s="106">
        <v>29</v>
      </c>
      <c r="L51" s="106">
        <v>19</v>
      </c>
      <c r="M51" s="106">
        <v>0</v>
      </c>
      <c r="N51" s="88"/>
      <c r="O51" s="106">
        <v>46</v>
      </c>
      <c r="P51" s="90"/>
      <c r="Q51" s="106">
        <v>0</v>
      </c>
      <c r="R51" s="91">
        <f t="shared" si="19"/>
        <v>0</v>
      </c>
      <c r="S51" s="106">
        <v>0</v>
      </c>
      <c r="T51" s="108"/>
      <c r="U51" s="105" t="s">
        <v>112</v>
      </c>
      <c r="V51" s="106">
        <v>16</v>
      </c>
      <c r="W51" s="106">
        <v>0</v>
      </c>
      <c r="X51" s="106">
        <v>0</v>
      </c>
      <c r="Y51" s="106">
        <v>0</v>
      </c>
      <c r="Z51" s="106">
        <v>0</v>
      </c>
      <c r="AA51" s="106">
        <v>0</v>
      </c>
      <c r="AB51" s="106">
        <v>0</v>
      </c>
      <c r="AC51" s="106">
        <v>0</v>
      </c>
      <c r="AD51" s="106">
        <v>0</v>
      </c>
      <c r="AE51" s="106">
        <v>0</v>
      </c>
      <c r="AF51" s="106">
        <v>0</v>
      </c>
      <c r="AG51" s="106">
        <v>0</v>
      </c>
      <c r="AH51" s="106">
        <v>0</v>
      </c>
      <c r="AI51" s="106">
        <v>0</v>
      </c>
      <c r="AJ51" s="106">
        <v>13</v>
      </c>
      <c r="AK51" s="106">
        <v>4</v>
      </c>
      <c r="AL51" s="106">
        <v>0</v>
      </c>
      <c r="AM51" s="106">
        <v>0</v>
      </c>
      <c r="AN51" s="106">
        <v>0</v>
      </c>
      <c r="AO51" s="106">
        <v>0</v>
      </c>
      <c r="AP51" s="106">
        <v>0</v>
      </c>
      <c r="AQ51" s="92">
        <f t="shared" si="15"/>
        <v>0</v>
      </c>
      <c r="AR51" s="92">
        <f t="shared" si="16"/>
        <v>0</v>
      </c>
      <c r="AS51" s="93">
        <f t="shared" si="17"/>
        <v>87.878787878787875</v>
      </c>
      <c r="AT51" s="93" t="s">
        <v>135</v>
      </c>
      <c r="AV51" s="94" t="e">
        <f>#REF!</f>
        <v>#REF!</v>
      </c>
    </row>
    <row r="52" spans="1:48" s="94" customFormat="1" ht="36" customHeight="1">
      <c r="A52" s="108" t="s">
        <v>105</v>
      </c>
      <c r="B52" s="105" t="s">
        <v>113</v>
      </c>
      <c r="C52" s="88"/>
      <c r="D52" s="106">
        <v>4466</v>
      </c>
      <c r="E52" s="90"/>
      <c r="F52" s="106">
        <v>4351</v>
      </c>
      <c r="G52" s="106">
        <v>115</v>
      </c>
      <c r="H52" s="106">
        <v>82</v>
      </c>
      <c r="I52" s="106">
        <v>0</v>
      </c>
      <c r="J52" s="91">
        <f t="shared" si="18"/>
        <v>2.575011195700851</v>
      </c>
      <c r="K52" s="106">
        <v>106</v>
      </c>
      <c r="L52" s="106">
        <v>79</v>
      </c>
      <c r="M52" s="106">
        <v>0</v>
      </c>
      <c r="N52" s="88"/>
      <c r="O52" s="106">
        <v>138</v>
      </c>
      <c r="P52" s="90"/>
      <c r="Q52" s="106">
        <v>0</v>
      </c>
      <c r="R52" s="91">
        <f t="shared" si="19"/>
        <v>0</v>
      </c>
      <c r="S52" s="106">
        <v>0</v>
      </c>
      <c r="T52" s="108" t="s">
        <v>105</v>
      </c>
      <c r="U52" s="105" t="s">
        <v>113</v>
      </c>
      <c r="V52" s="106">
        <v>53</v>
      </c>
      <c r="W52" s="106">
        <v>0</v>
      </c>
      <c r="X52" s="106">
        <v>0</v>
      </c>
      <c r="Y52" s="106">
        <v>0</v>
      </c>
      <c r="Z52" s="106">
        <v>0</v>
      </c>
      <c r="AA52" s="106">
        <v>1</v>
      </c>
      <c r="AB52" s="106">
        <v>1</v>
      </c>
      <c r="AC52" s="106">
        <v>1</v>
      </c>
      <c r="AD52" s="106">
        <v>0</v>
      </c>
      <c r="AE52" s="106">
        <v>2</v>
      </c>
      <c r="AF52" s="106">
        <v>1</v>
      </c>
      <c r="AG52" s="106">
        <v>0</v>
      </c>
      <c r="AH52" s="106">
        <v>0</v>
      </c>
      <c r="AI52" s="106">
        <v>0</v>
      </c>
      <c r="AJ52" s="106">
        <v>50</v>
      </c>
      <c r="AK52" s="106">
        <v>9</v>
      </c>
      <c r="AL52" s="106">
        <v>0</v>
      </c>
      <c r="AM52" s="106">
        <v>1</v>
      </c>
      <c r="AN52" s="106">
        <v>0</v>
      </c>
      <c r="AO52" s="106">
        <v>0</v>
      </c>
      <c r="AP52" s="106">
        <v>1</v>
      </c>
      <c r="AQ52" s="92">
        <f>AB52/D52*100000</f>
        <v>22.391401701746528</v>
      </c>
      <c r="AR52" s="92">
        <f t="shared" si="16"/>
        <v>0</v>
      </c>
      <c r="AS52" s="93">
        <f t="shared" si="17"/>
        <v>92.173913043478265</v>
      </c>
      <c r="AT52" s="93" t="s">
        <v>135</v>
      </c>
      <c r="AV52" s="94" t="e">
        <f>#REF!</f>
        <v>#REF!</v>
      </c>
    </row>
    <row r="53" spans="1:48" s="94" customFormat="1" ht="36" customHeight="1">
      <c r="A53" s="108"/>
      <c r="B53" s="105" t="s">
        <v>114</v>
      </c>
      <c r="C53" s="88"/>
      <c r="D53" s="106">
        <v>11385</v>
      </c>
      <c r="E53" s="90"/>
      <c r="F53" s="106">
        <v>11053</v>
      </c>
      <c r="G53" s="106">
        <v>332</v>
      </c>
      <c r="H53" s="106">
        <v>215</v>
      </c>
      <c r="I53" s="106">
        <v>6</v>
      </c>
      <c r="J53" s="91">
        <f t="shared" si="18"/>
        <v>2.9161176987263944</v>
      </c>
      <c r="K53" s="106">
        <v>303</v>
      </c>
      <c r="L53" s="106">
        <v>197</v>
      </c>
      <c r="M53" s="106">
        <v>6</v>
      </c>
      <c r="N53" s="88"/>
      <c r="O53" s="106">
        <v>279</v>
      </c>
      <c r="P53" s="90"/>
      <c r="Q53" s="106">
        <v>0</v>
      </c>
      <c r="R53" s="91">
        <f t="shared" si="19"/>
        <v>0</v>
      </c>
      <c r="S53" s="106">
        <v>0</v>
      </c>
      <c r="T53" s="108"/>
      <c r="U53" s="105" t="s">
        <v>114</v>
      </c>
      <c r="V53" s="106">
        <v>123</v>
      </c>
      <c r="W53" s="106">
        <v>0</v>
      </c>
      <c r="X53" s="106">
        <v>5</v>
      </c>
      <c r="Y53" s="106">
        <v>0</v>
      </c>
      <c r="Z53" s="106">
        <v>1</v>
      </c>
      <c r="AA53" s="106">
        <v>0</v>
      </c>
      <c r="AB53" s="106">
        <v>6</v>
      </c>
      <c r="AC53" s="106">
        <v>3</v>
      </c>
      <c r="AD53" s="106">
        <v>2</v>
      </c>
      <c r="AE53" s="106">
        <v>21</v>
      </c>
      <c r="AF53" s="106">
        <v>12</v>
      </c>
      <c r="AG53" s="106">
        <v>0</v>
      </c>
      <c r="AH53" s="106">
        <v>1</v>
      </c>
      <c r="AI53" s="106">
        <v>1</v>
      </c>
      <c r="AJ53" s="106">
        <v>152</v>
      </c>
      <c r="AK53" s="106">
        <v>29</v>
      </c>
      <c r="AL53" s="106">
        <v>2</v>
      </c>
      <c r="AM53" s="106">
        <v>6</v>
      </c>
      <c r="AN53" s="106">
        <v>0</v>
      </c>
      <c r="AO53" s="106">
        <v>0</v>
      </c>
      <c r="AP53" s="106">
        <v>6</v>
      </c>
      <c r="AQ53" s="92">
        <f t="shared" si="15"/>
        <v>52.700922266139656</v>
      </c>
      <c r="AR53" s="92">
        <f t="shared" si="16"/>
        <v>8.78348704435661</v>
      </c>
      <c r="AS53" s="109">
        <f t="shared" si="17"/>
        <v>91.265060240963862</v>
      </c>
      <c r="AT53" s="93" t="s">
        <v>135</v>
      </c>
      <c r="AV53" s="94" t="e">
        <f>#REF!</f>
        <v>#REF!</v>
      </c>
    </row>
    <row r="54" spans="1:48" s="94" customFormat="1" ht="36" customHeight="1">
      <c r="A54" s="108"/>
      <c r="B54" s="105" t="s">
        <v>115</v>
      </c>
      <c r="C54" s="88"/>
      <c r="D54" s="106">
        <v>10643</v>
      </c>
      <c r="E54" s="90"/>
      <c r="F54" s="106">
        <v>10275</v>
      </c>
      <c r="G54" s="106">
        <v>342</v>
      </c>
      <c r="H54" s="106">
        <v>224</v>
      </c>
      <c r="I54" s="106">
        <v>4</v>
      </c>
      <c r="J54" s="91">
        <f t="shared" si="18"/>
        <v>3.2133796861787092</v>
      </c>
      <c r="K54" s="106">
        <v>322</v>
      </c>
      <c r="L54" s="106">
        <v>213</v>
      </c>
      <c r="M54" s="106">
        <v>4</v>
      </c>
      <c r="N54" s="88"/>
      <c r="O54" s="106">
        <v>400</v>
      </c>
      <c r="P54" s="90"/>
      <c r="Q54" s="106">
        <v>0</v>
      </c>
      <c r="R54" s="91">
        <f t="shared" si="19"/>
        <v>0</v>
      </c>
      <c r="S54" s="106">
        <v>0</v>
      </c>
      <c r="T54" s="108"/>
      <c r="U54" s="105" t="s">
        <v>115</v>
      </c>
      <c r="V54" s="106">
        <v>133</v>
      </c>
      <c r="W54" s="106">
        <v>0</v>
      </c>
      <c r="X54" s="106">
        <v>2</v>
      </c>
      <c r="Y54" s="106">
        <v>0</v>
      </c>
      <c r="Z54" s="106">
        <v>2</v>
      </c>
      <c r="AA54" s="106">
        <v>0</v>
      </c>
      <c r="AB54" s="106">
        <v>4</v>
      </c>
      <c r="AC54" s="106">
        <v>4</v>
      </c>
      <c r="AD54" s="106">
        <v>0</v>
      </c>
      <c r="AE54" s="106">
        <v>11</v>
      </c>
      <c r="AF54" s="106">
        <v>8</v>
      </c>
      <c r="AG54" s="106">
        <v>1</v>
      </c>
      <c r="AH54" s="106">
        <v>4</v>
      </c>
      <c r="AI54" s="106">
        <v>1</v>
      </c>
      <c r="AJ54" s="106">
        <v>169</v>
      </c>
      <c r="AK54" s="106">
        <v>20</v>
      </c>
      <c r="AL54" s="106">
        <v>3</v>
      </c>
      <c r="AM54" s="106">
        <v>4</v>
      </c>
      <c r="AN54" s="106">
        <v>0</v>
      </c>
      <c r="AO54" s="106">
        <v>0</v>
      </c>
      <c r="AP54" s="106">
        <v>4</v>
      </c>
      <c r="AQ54" s="92">
        <f t="shared" si="15"/>
        <v>37.583388142441038</v>
      </c>
      <c r="AR54" s="92">
        <f t="shared" si="16"/>
        <v>9.3958470356102595</v>
      </c>
      <c r="AS54" s="109">
        <f t="shared" si="17"/>
        <v>94.152046783625735</v>
      </c>
      <c r="AT54" s="93" t="s">
        <v>135</v>
      </c>
      <c r="AV54" s="94" t="e">
        <f>#REF!</f>
        <v>#REF!</v>
      </c>
    </row>
    <row r="55" spans="1:48" s="94" customFormat="1" ht="36" customHeight="1">
      <c r="A55" s="108"/>
      <c r="B55" s="105" t="s">
        <v>116</v>
      </c>
      <c r="C55" s="88"/>
      <c r="D55" s="106">
        <v>10760</v>
      </c>
      <c r="E55" s="90"/>
      <c r="F55" s="106">
        <v>10349</v>
      </c>
      <c r="G55" s="106">
        <v>411</v>
      </c>
      <c r="H55" s="106">
        <v>237</v>
      </c>
      <c r="I55" s="106">
        <v>11</v>
      </c>
      <c r="J55" s="91">
        <f t="shared" si="18"/>
        <v>3.8197026022304832</v>
      </c>
      <c r="K55" s="106">
        <v>388</v>
      </c>
      <c r="L55" s="106">
        <v>226</v>
      </c>
      <c r="M55" s="106">
        <v>10</v>
      </c>
      <c r="N55" s="88"/>
      <c r="O55" s="106">
        <v>377</v>
      </c>
      <c r="P55" s="90"/>
      <c r="Q55" s="106">
        <v>1</v>
      </c>
      <c r="R55" s="91">
        <f t="shared" si="19"/>
        <v>0.2652519893899204</v>
      </c>
      <c r="S55" s="106">
        <v>1</v>
      </c>
      <c r="T55" s="108"/>
      <c r="U55" s="105" t="s">
        <v>116</v>
      </c>
      <c r="V55" s="106">
        <v>135</v>
      </c>
      <c r="W55" s="106">
        <v>0</v>
      </c>
      <c r="X55" s="106">
        <v>3</v>
      </c>
      <c r="Y55" s="106">
        <v>3</v>
      </c>
      <c r="Z55" s="106">
        <v>1</v>
      </c>
      <c r="AA55" s="106">
        <v>0</v>
      </c>
      <c r="AB55" s="106">
        <v>7</v>
      </c>
      <c r="AC55" s="106">
        <v>5</v>
      </c>
      <c r="AD55" s="106">
        <v>1</v>
      </c>
      <c r="AE55" s="106">
        <v>17</v>
      </c>
      <c r="AF55" s="106">
        <v>8</v>
      </c>
      <c r="AG55" s="106">
        <v>2</v>
      </c>
      <c r="AH55" s="106">
        <v>1</v>
      </c>
      <c r="AI55" s="106">
        <v>1</v>
      </c>
      <c r="AJ55" s="106">
        <v>229</v>
      </c>
      <c r="AK55" s="106">
        <v>23</v>
      </c>
      <c r="AL55" s="106">
        <v>1</v>
      </c>
      <c r="AM55" s="106">
        <v>6</v>
      </c>
      <c r="AN55" s="106">
        <v>1</v>
      </c>
      <c r="AO55" s="106">
        <v>0</v>
      </c>
      <c r="AP55" s="106">
        <v>7</v>
      </c>
      <c r="AQ55" s="92">
        <f t="shared" si="15"/>
        <v>65.05576208178438</v>
      </c>
      <c r="AR55" s="92">
        <f t="shared" si="16"/>
        <v>9.2936802973977688</v>
      </c>
      <c r="AS55" s="109">
        <f t="shared" si="17"/>
        <v>94.403892944038915</v>
      </c>
      <c r="AT55" s="93">
        <f t="shared" ref="AT55:AT68" si="20">S55/Q55%</f>
        <v>100</v>
      </c>
      <c r="AV55" s="94" t="e">
        <f>#REF!</f>
        <v>#REF!</v>
      </c>
    </row>
    <row r="56" spans="1:48" s="94" customFormat="1" ht="36" customHeight="1" thickBot="1">
      <c r="A56" s="108"/>
      <c r="B56" s="285" t="s">
        <v>117</v>
      </c>
      <c r="C56" s="300"/>
      <c r="D56" s="286">
        <v>11353</v>
      </c>
      <c r="E56" s="301"/>
      <c r="F56" s="286">
        <v>10812</v>
      </c>
      <c r="G56" s="286">
        <v>540</v>
      </c>
      <c r="H56" s="286">
        <v>268</v>
      </c>
      <c r="I56" s="286">
        <v>9</v>
      </c>
      <c r="J56" s="289">
        <f t="shared" si="18"/>
        <v>4.7564520391086056</v>
      </c>
      <c r="K56" s="286">
        <v>503</v>
      </c>
      <c r="L56" s="286">
        <v>254</v>
      </c>
      <c r="M56" s="286">
        <v>9</v>
      </c>
      <c r="N56" s="300"/>
      <c r="O56" s="286">
        <v>281</v>
      </c>
      <c r="P56" s="301"/>
      <c r="Q56" s="286">
        <v>0</v>
      </c>
      <c r="R56" s="289">
        <f t="shared" si="19"/>
        <v>0</v>
      </c>
      <c r="S56" s="286">
        <v>0</v>
      </c>
      <c r="T56" s="108"/>
      <c r="U56" s="285" t="s">
        <v>117</v>
      </c>
      <c r="V56" s="286">
        <v>156</v>
      </c>
      <c r="W56" s="286">
        <v>0</v>
      </c>
      <c r="X56" s="286">
        <v>5</v>
      </c>
      <c r="Y56" s="286">
        <v>1</v>
      </c>
      <c r="Z56" s="286">
        <v>1</v>
      </c>
      <c r="AA56" s="286">
        <v>4</v>
      </c>
      <c r="AB56" s="286">
        <v>11</v>
      </c>
      <c r="AC56" s="286">
        <v>7</v>
      </c>
      <c r="AD56" s="286">
        <v>2</v>
      </c>
      <c r="AE56" s="286">
        <v>32</v>
      </c>
      <c r="AF56" s="286">
        <v>20</v>
      </c>
      <c r="AG56" s="286">
        <v>2</v>
      </c>
      <c r="AH56" s="286">
        <v>4</v>
      </c>
      <c r="AI56" s="286">
        <v>1</v>
      </c>
      <c r="AJ56" s="286">
        <v>295</v>
      </c>
      <c r="AK56" s="286">
        <v>37</v>
      </c>
      <c r="AL56" s="286">
        <v>5</v>
      </c>
      <c r="AM56" s="286">
        <v>11</v>
      </c>
      <c r="AN56" s="286">
        <v>0</v>
      </c>
      <c r="AO56" s="286">
        <v>0</v>
      </c>
      <c r="AP56" s="286">
        <v>11</v>
      </c>
      <c r="AQ56" s="290">
        <f t="shared" si="15"/>
        <v>96.890689685545667</v>
      </c>
      <c r="AR56" s="290">
        <f t="shared" si="16"/>
        <v>8.8082445168677879</v>
      </c>
      <c r="AS56" s="291">
        <f t="shared" si="17"/>
        <v>93.148148148148138</v>
      </c>
      <c r="AT56" s="302" t="s">
        <v>135</v>
      </c>
      <c r="AV56" s="94" t="e">
        <f>#REF!</f>
        <v>#REF!</v>
      </c>
    </row>
    <row r="57" spans="1:48" s="94" customFormat="1" ht="36" customHeight="1" thickBot="1">
      <c r="A57" s="273"/>
      <c r="B57" s="273" t="s">
        <v>118</v>
      </c>
      <c r="C57" s="279"/>
      <c r="D57" s="274">
        <v>55913</v>
      </c>
      <c r="E57" s="280"/>
      <c r="F57" s="274">
        <v>54024</v>
      </c>
      <c r="G57" s="274">
        <v>1862</v>
      </c>
      <c r="H57" s="274">
        <v>1109</v>
      </c>
      <c r="I57" s="274">
        <v>30</v>
      </c>
      <c r="J57" s="277">
        <f t="shared" si="18"/>
        <v>3.3301736626544809</v>
      </c>
      <c r="K57" s="274">
        <v>1722</v>
      </c>
      <c r="L57" s="274">
        <v>1036</v>
      </c>
      <c r="M57" s="274">
        <v>29</v>
      </c>
      <c r="N57" s="279"/>
      <c r="O57" s="274">
        <v>1601</v>
      </c>
      <c r="P57" s="280"/>
      <c r="Q57" s="274">
        <v>1</v>
      </c>
      <c r="R57" s="277">
        <f t="shared" si="19"/>
        <v>6.2460961898813241E-2</v>
      </c>
      <c r="S57" s="274">
        <v>1</v>
      </c>
      <c r="T57" s="273"/>
      <c r="U57" s="273" t="s">
        <v>118</v>
      </c>
      <c r="V57" s="274">
        <v>662</v>
      </c>
      <c r="W57" s="274">
        <v>0</v>
      </c>
      <c r="X57" s="274">
        <v>15</v>
      </c>
      <c r="Y57" s="274">
        <v>4</v>
      </c>
      <c r="Z57" s="274">
        <v>5</v>
      </c>
      <c r="AA57" s="274">
        <v>5</v>
      </c>
      <c r="AB57" s="274">
        <v>29</v>
      </c>
      <c r="AC57" s="274">
        <v>20</v>
      </c>
      <c r="AD57" s="274">
        <v>5</v>
      </c>
      <c r="AE57" s="274">
        <v>84</v>
      </c>
      <c r="AF57" s="274">
        <v>50</v>
      </c>
      <c r="AG57" s="274">
        <v>5</v>
      </c>
      <c r="AH57" s="274">
        <v>10</v>
      </c>
      <c r="AI57" s="274">
        <v>4</v>
      </c>
      <c r="AJ57" s="274">
        <v>929</v>
      </c>
      <c r="AK57" s="274">
        <v>140</v>
      </c>
      <c r="AL57" s="274">
        <v>14</v>
      </c>
      <c r="AM57" s="274">
        <v>28</v>
      </c>
      <c r="AN57" s="274">
        <v>1</v>
      </c>
      <c r="AO57" s="274">
        <v>0</v>
      </c>
      <c r="AP57" s="274">
        <v>29</v>
      </c>
      <c r="AQ57" s="278">
        <f t="shared" si="15"/>
        <v>51.86629227549944</v>
      </c>
      <c r="AR57" s="278">
        <f t="shared" si="16"/>
        <v>7.1539713483447498</v>
      </c>
      <c r="AS57" s="281">
        <f t="shared" si="17"/>
        <v>92.481203007518786</v>
      </c>
      <c r="AT57" s="282">
        <f t="shared" si="20"/>
        <v>100</v>
      </c>
      <c r="AV57" s="94" t="e">
        <f>#REF!</f>
        <v>#REF!</v>
      </c>
    </row>
    <row r="58" spans="1:48" s="94" customFormat="1" ht="36" customHeight="1" thickTop="1">
      <c r="A58" s="108"/>
      <c r="B58" s="110" t="s">
        <v>109</v>
      </c>
      <c r="C58" s="255"/>
      <c r="D58" s="269">
        <v>5056</v>
      </c>
      <c r="E58" s="257"/>
      <c r="F58" s="269">
        <v>4999</v>
      </c>
      <c r="G58" s="269">
        <v>57</v>
      </c>
      <c r="H58" s="269">
        <v>38</v>
      </c>
      <c r="I58" s="269">
        <v>0</v>
      </c>
      <c r="J58" s="258">
        <f t="shared" si="18"/>
        <v>1.1273734177215189</v>
      </c>
      <c r="K58" s="269">
        <v>53</v>
      </c>
      <c r="L58" s="269">
        <v>36</v>
      </c>
      <c r="M58" s="269">
        <v>0</v>
      </c>
      <c r="N58" s="283"/>
      <c r="O58" s="269">
        <v>11</v>
      </c>
      <c r="P58" s="284"/>
      <c r="Q58" s="269">
        <v>0</v>
      </c>
      <c r="R58" s="258">
        <f t="shared" si="19"/>
        <v>0</v>
      </c>
      <c r="S58" s="269">
        <v>0</v>
      </c>
      <c r="T58" s="108"/>
      <c r="U58" s="110" t="s">
        <v>109</v>
      </c>
      <c r="V58" s="269">
        <v>25</v>
      </c>
      <c r="W58" s="269">
        <v>0</v>
      </c>
      <c r="X58" s="269">
        <v>0</v>
      </c>
      <c r="Y58" s="269">
        <v>0</v>
      </c>
      <c r="Z58" s="269">
        <v>0</v>
      </c>
      <c r="AA58" s="269">
        <v>0</v>
      </c>
      <c r="AB58" s="269">
        <v>0</v>
      </c>
      <c r="AC58" s="269">
        <v>0</v>
      </c>
      <c r="AD58" s="269">
        <v>0</v>
      </c>
      <c r="AE58" s="269">
        <v>1</v>
      </c>
      <c r="AF58" s="269">
        <v>1</v>
      </c>
      <c r="AG58" s="269">
        <v>0</v>
      </c>
      <c r="AH58" s="269">
        <v>1</v>
      </c>
      <c r="AI58" s="269">
        <v>0</v>
      </c>
      <c r="AJ58" s="269">
        <v>26</v>
      </c>
      <c r="AK58" s="269">
        <v>4</v>
      </c>
      <c r="AL58" s="269">
        <v>0</v>
      </c>
      <c r="AM58" s="269">
        <v>0</v>
      </c>
      <c r="AN58" s="269">
        <v>0</v>
      </c>
      <c r="AO58" s="269">
        <v>0</v>
      </c>
      <c r="AP58" s="269">
        <v>0</v>
      </c>
      <c r="AQ58" s="259">
        <f t="shared" si="15"/>
        <v>0</v>
      </c>
      <c r="AR58" s="259">
        <f t="shared" si="16"/>
        <v>0</v>
      </c>
      <c r="AS58" s="272">
        <f t="shared" si="17"/>
        <v>92.982456140350891</v>
      </c>
      <c r="AT58" s="260" t="s">
        <v>135</v>
      </c>
      <c r="AV58" s="94" t="e">
        <f>#REF!</f>
        <v>#REF!</v>
      </c>
    </row>
    <row r="59" spans="1:48" s="94" customFormat="1" ht="36" customHeight="1">
      <c r="A59" s="108"/>
      <c r="B59" s="105" t="s">
        <v>110</v>
      </c>
      <c r="C59" s="88"/>
      <c r="D59" s="106">
        <v>5115</v>
      </c>
      <c r="E59" s="90"/>
      <c r="F59" s="106">
        <v>5049</v>
      </c>
      <c r="G59" s="106">
        <v>66</v>
      </c>
      <c r="H59" s="106">
        <v>49</v>
      </c>
      <c r="I59" s="106">
        <v>0</v>
      </c>
      <c r="J59" s="91">
        <f t="shared" si="18"/>
        <v>1.2903225806451613</v>
      </c>
      <c r="K59" s="106">
        <v>55</v>
      </c>
      <c r="L59" s="106">
        <v>46</v>
      </c>
      <c r="M59" s="106">
        <v>0</v>
      </c>
      <c r="N59" s="121"/>
      <c r="O59" s="106">
        <v>4</v>
      </c>
      <c r="P59" s="122"/>
      <c r="Q59" s="106">
        <v>0</v>
      </c>
      <c r="R59" s="91">
        <f t="shared" si="19"/>
        <v>0</v>
      </c>
      <c r="S59" s="106">
        <v>0</v>
      </c>
      <c r="T59" s="108"/>
      <c r="U59" s="105" t="s">
        <v>110</v>
      </c>
      <c r="V59" s="106">
        <v>27</v>
      </c>
      <c r="W59" s="106">
        <v>0</v>
      </c>
      <c r="X59" s="106">
        <v>1</v>
      </c>
      <c r="Y59" s="106">
        <v>0</v>
      </c>
      <c r="Z59" s="106">
        <v>0</v>
      </c>
      <c r="AA59" s="106">
        <v>0</v>
      </c>
      <c r="AB59" s="106">
        <v>1</v>
      </c>
      <c r="AC59" s="106">
        <v>1</v>
      </c>
      <c r="AD59" s="106">
        <v>0</v>
      </c>
      <c r="AE59" s="106">
        <v>2</v>
      </c>
      <c r="AF59" s="106">
        <v>2</v>
      </c>
      <c r="AG59" s="106">
        <v>0</v>
      </c>
      <c r="AH59" s="106">
        <v>0</v>
      </c>
      <c r="AI59" s="106">
        <v>0</v>
      </c>
      <c r="AJ59" s="106">
        <v>25</v>
      </c>
      <c r="AK59" s="106">
        <v>11</v>
      </c>
      <c r="AL59" s="106">
        <v>0</v>
      </c>
      <c r="AM59" s="106">
        <v>1</v>
      </c>
      <c r="AN59" s="106">
        <v>0</v>
      </c>
      <c r="AO59" s="106">
        <v>0</v>
      </c>
      <c r="AP59" s="106">
        <v>1</v>
      </c>
      <c r="AQ59" s="92">
        <f t="shared" si="15"/>
        <v>19.550342130987293</v>
      </c>
      <c r="AR59" s="92">
        <f t="shared" si="16"/>
        <v>0</v>
      </c>
      <c r="AS59" s="109">
        <f t="shared" si="17"/>
        <v>83.333333333333329</v>
      </c>
      <c r="AT59" s="93" t="s">
        <v>135</v>
      </c>
      <c r="AV59" s="94" t="e">
        <f>#REF!</f>
        <v>#REF!</v>
      </c>
    </row>
    <row r="60" spans="1:48" s="94" customFormat="1" ht="36" customHeight="1">
      <c r="A60" s="108"/>
      <c r="B60" s="105" t="s">
        <v>111</v>
      </c>
      <c r="C60" s="88"/>
      <c r="D60" s="106">
        <v>5900</v>
      </c>
      <c r="E60" s="90"/>
      <c r="F60" s="106">
        <v>5811</v>
      </c>
      <c r="G60" s="106">
        <v>89</v>
      </c>
      <c r="H60" s="106">
        <v>69</v>
      </c>
      <c r="I60" s="106">
        <v>0</v>
      </c>
      <c r="J60" s="91">
        <f t="shared" si="18"/>
        <v>1.5084745762711864</v>
      </c>
      <c r="K60" s="106">
        <v>79</v>
      </c>
      <c r="L60" s="106">
        <v>66</v>
      </c>
      <c r="M60" s="106">
        <v>0</v>
      </c>
      <c r="N60" s="121"/>
      <c r="O60" s="106">
        <v>12</v>
      </c>
      <c r="P60" s="122"/>
      <c r="Q60" s="106">
        <v>0</v>
      </c>
      <c r="R60" s="91">
        <f t="shared" si="19"/>
        <v>0</v>
      </c>
      <c r="S60" s="106">
        <v>0</v>
      </c>
      <c r="T60" s="108"/>
      <c r="U60" s="105" t="s">
        <v>111</v>
      </c>
      <c r="V60" s="106">
        <v>39</v>
      </c>
      <c r="W60" s="106">
        <v>0</v>
      </c>
      <c r="X60" s="106">
        <v>1</v>
      </c>
      <c r="Y60" s="106">
        <v>0</v>
      </c>
      <c r="Z60" s="106">
        <v>0</v>
      </c>
      <c r="AA60" s="106">
        <v>0</v>
      </c>
      <c r="AB60" s="106">
        <v>1</v>
      </c>
      <c r="AC60" s="106">
        <v>1</v>
      </c>
      <c r="AD60" s="106">
        <v>0</v>
      </c>
      <c r="AE60" s="106">
        <v>1</v>
      </c>
      <c r="AF60" s="106">
        <v>0</v>
      </c>
      <c r="AG60" s="106">
        <v>0</v>
      </c>
      <c r="AH60" s="106">
        <v>0</v>
      </c>
      <c r="AI60" s="106">
        <v>0</v>
      </c>
      <c r="AJ60" s="106">
        <v>35</v>
      </c>
      <c r="AK60" s="106">
        <v>10</v>
      </c>
      <c r="AL60" s="106">
        <v>3</v>
      </c>
      <c r="AM60" s="106">
        <v>1</v>
      </c>
      <c r="AN60" s="106">
        <v>0</v>
      </c>
      <c r="AO60" s="106">
        <v>0</v>
      </c>
      <c r="AP60" s="106">
        <v>1</v>
      </c>
      <c r="AQ60" s="92">
        <f t="shared" si="15"/>
        <v>16.949152542372882</v>
      </c>
      <c r="AR60" s="92">
        <f t="shared" si="16"/>
        <v>0</v>
      </c>
      <c r="AS60" s="109">
        <f t="shared" si="17"/>
        <v>88.764044943820224</v>
      </c>
      <c r="AT60" s="93" t="s">
        <v>135</v>
      </c>
      <c r="AV60" s="94" t="e">
        <f>#REF!</f>
        <v>#REF!</v>
      </c>
    </row>
    <row r="61" spans="1:48" s="94" customFormat="1" ht="36" customHeight="1">
      <c r="A61" s="108"/>
      <c r="B61" s="105" t="s">
        <v>112</v>
      </c>
      <c r="C61" s="88"/>
      <c r="D61" s="106">
        <v>8471</v>
      </c>
      <c r="E61" s="90"/>
      <c r="F61" s="106">
        <v>8319</v>
      </c>
      <c r="G61" s="106">
        <v>152</v>
      </c>
      <c r="H61" s="106">
        <v>115</v>
      </c>
      <c r="I61" s="106">
        <v>0</v>
      </c>
      <c r="J61" s="91">
        <f t="shared" si="18"/>
        <v>1.7943572187463108</v>
      </c>
      <c r="K61" s="106">
        <v>139</v>
      </c>
      <c r="L61" s="106">
        <v>108</v>
      </c>
      <c r="M61" s="106">
        <v>0</v>
      </c>
      <c r="N61" s="121"/>
      <c r="O61" s="106">
        <v>13</v>
      </c>
      <c r="P61" s="122"/>
      <c r="Q61" s="106">
        <v>0</v>
      </c>
      <c r="R61" s="91">
        <f t="shared" si="19"/>
        <v>0</v>
      </c>
      <c r="S61" s="106">
        <v>0</v>
      </c>
      <c r="T61" s="108"/>
      <c r="U61" s="105" t="s">
        <v>112</v>
      </c>
      <c r="V61" s="106">
        <v>72</v>
      </c>
      <c r="W61" s="106">
        <v>0</v>
      </c>
      <c r="X61" s="106">
        <v>2</v>
      </c>
      <c r="Y61" s="106">
        <v>0</v>
      </c>
      <c r="Z61" s="106">
        <v>0</v>
      </c>
      <c r="AA61" s="106">
        <v>0</v>
      </c>
      <c r="AB61" s="106">
        <v>3</v>
      </c>
      <c r="AC61" s="106">
        <v>3</v>
      </c>
      <c r="AD61" s="106">
        <v>0</v>
      </c>
      <c r="AE61" s="106">
        <v>5</v>
      </c>
      <c r="AF61" s="106">
        <v>3</v>
      </c>
      <c r="AG61" s="106">
        <v>0</v>
      </c>
      <c r="AH61" s="106">
        <v>0</v>
      </c>
      <c r="AI61" s="106">
        <v>0</v>
      </c>
      <c r="AJ61" s="106">
        <v>57</v>
      </c>
      <c r="AK61" s="106">
        <v>13</v>
      </c>
      <c r="AL61" s="106">
        <v>2</v>
      </c>
      <c r="AM61" s="106">
        <v>3</v>
      </c>
      <c r="AN61" s="106">
        <v>0</v>
      </c>
      <c r="AO61" s="106">
        <v>0</v>
      </c>
      <c r="AP61" s="106">
        <v>3</v>
      </c>
      <c r="AQ61" s="92">
        <f t="shared" si="15"/>
        <v>35.414945106835084</v>
      </c>
      <c r="AR61" s="92">
        <f t="shared" si="16"/>
        <v>0</v>
      </c>
      <c r="AS61" s="109">
        <f t="shared" si="17"/>
        <v>91.44736842105263</v>
      </c>
      <c r="AT61" s="93" t="s">
        <v>135</v>
      </c>
      <c r="AV61" s="94" t="e">
        <f>#REF!</f>
        <v>#REF!</v>
      </c>
    </row>
    <row r="62" spans="1:48" s="94" customFormat="1" ht="36" customHeight="1">
      <c r="A62" s="108" t="s">
        <v>107</v>
      </c>
      <c r="B62" s="105" t="s">
        <v>113</v>
      </c>
      <c r="C62" s="88"/>
      <c r="D62" s="106">
        <v>18357</v>
      </c>
      <c r="E62" s="90"/>
      <c r="F62" s="106">
        <v>17966</v>
      </c>
      <c r="G62" s="106">
        <v>391</v>
      </c>
      <c r="H62" s="106">
        <v>307</v>
      </c>
      <c r="I62" s="106">
        <v>1</v>
      </c>
      <c r="J62" s="91">
        <f t="shared" si="18"/>
        <v>2.1299776651958382</v>
      </c>
      <c r="K62" s="106">
        <v>361</v>
      </c>
      <c r="L62" s="106">
        <v>287</v>
      </c>
      <c r="M62" s="106">
        <v>1</v>
      </c>
      <c r="N62" s="121"/>
      <c r="O62" s="106">
        <v>28</v>
      </c>
      <c r="P62" s="122"/>
      <c r="Q62" s="106">
        <v>0</v>
      </c>
      <c r="R62" s="91">
        <f t="shared" si="19"/>
        <v>0</v>
      </c>
      <c r="S62" s="106">
        <v>0</v>
      </c>
      <c r="T62" s="108" t="s">
        <v>107</v>
      </c>
      <c r="U62" s="105" t="s">
        <v>113</v>
      </c>
      <c r="V62" s="106">
        <v>183</v>
      </c>
      <c r="W62" s="106">
        <v>0</v>
      </c>
      <c r="X62" s="106">
        <v>3</v>
      </c>
      <c r="Y62" s="106">
        <v>0</v>
      </c>
      <c r="Z62" s="106">
        <v>0</v>
      </c>
      <c r="AA62" s="106">
        <v>0</v>
      </c>
      <c r="AB62" s="106">
        <v>3</v>
      </c>
      <c r="AC62" s="106">
        <v>3</v>
      </c>
      <c r="AD62" s="106">
        <v>0</v>
      </c>
      <c r="AE62" s="106">
        <v>9</v>
      </c>
      <c r="AF62" s="106">
        <v>7</v>
      </c>
      <c r="AG62" s="106">
        <v>0</v>
      </c>
      <c r="AH62" s="106">
        <v>1</v>
      </c>
      <c r="AI62" s="106">
        <v>0</v>
      </c>
      <c r="AJ62" s="106">
        <v>162</v>
      </c>
      <c r="AK62" s="106">
        <v>30</v>
      </c>
      <c r="AL62" s="106">
        <v>3</v>
      </c>
      <c r="AM62" s="106">
        <v>3</v>
      </c>
      <c r="AN62" s="106">
        <v>0</v>
      </c>
      <c r="AO62" s="106">
        <v>0</v>
      </c>
      <c r="AP62" s="106">
        <v>3</v>
      </c>
      <c r="AQ62" s="92">
        <f t="shared" si="15"/>
        <v>16.342539630658603</v>
      </c>
      <c r="AR62" s="92">
        <f t="shared" si="16"/>
        <v>0</v>
      </c>
      <c r="AS62" s="109">
        <f t="shared" si="17"/>
        <v>92.327365728900247</v>
      </c>
      <c r="AT62" s="93" t="s">
        <v>135</v>
      </c>
      <c r="AV62" s="94" t="e">
        <f>#REF!</f>
        <v>#REF!</v>
      </c>
    </row>
    <row r="63" spans="1:48" s="94" customFormat="1" ht="36" customHeight="1">
      <c r="A63" s="108"/>
      <c r="B63" s="105" t="s">
        <v>114</v>
      </c>
      <c r="C63" s="88"/>
      <c r="D63" s="106">
        <v>30264</v>
      </c>
      <c r="E63" s="90"/>
      <c r="F63" s="106">
        <v>29484</v>
      </c>
      <c r="G63" s="106">
        <v>780</v>
      </c>
      <c r="H63" s="106">
        <v>582</v>
      </c>
      <c r="I63" s="106">
        <v>11</v>
      </c>
      <c r="J63" s="91">
        <f t="shared" si="18"/>
        <v>2.5773195876288657</v>
      </c>
      <c r="K63" s="106">
        <v>743</v>
      </c>
      <c r="L63" s="106">
        <v>556</v>
      </c>
      <c r="M63" s="106">
        <v>10</v>
      </c>
      <c r="N63" s="121"/>
      <c r="O63" s="106">
        <v>48</v>
      </c>
      <c r="P63" s="122"/>
      <c r="Q63" s="106">
        <v>0</v>
      </c>
      <c r="R63" s="91">
        <f t="shared" si="19"/>
        <v>0</v>
      </c>
      <c r="S63" s="106">
        <v>0</v>
      </c>
      <c r="T63" s="108"/>
      <c r="U63" s="105" t="s">
        <v>114</v>
      </c>
      <c r="V63" s="106">
        <v>355</v>
      </c>
      <c r="W63" s="106">
        <v>0</v>
      </c>
      <c r="X63" s="106">
        <v>10</v>
      </c>
      <c r="Y63" s="106">
        <v>0</v>
      </c>
      <c r="Z63" s="106">
        <v>0</v>
      </c>
      <c r="AA63" s="106">
        <v>2</v>
      </c>
      <c r="AB63" s="106">
        <v>12</v>
      </c>
      <c r="AC63" s="106">
        <v>11</v>
      </c>
      <c r="AD63" s="106">
        <v>0</v>
      </c>
      <c r="AE63" s="106">
        <v>30</v>
      </c>
      <c r="AF63" s="106">
        <v>27</v>
      </c>
      <c r="AG63" s="106">
        <v>1</v>
      </c>
      <c r="AH63" s="106">
        <v>2</v>
      </c>
      <c r="AI63" s="106">
        <v>0</v>
      </c>
      <c r="AJ63" s="106">
        <v>336</v>
      </c>
      <c r="AK63" s="106">
        <v>37</v>
      </c>
      <c r="AL63" s="106">
        <v>9</v>
      </c>
      <c r="AM63" s="106">
        <v>12</v>
      </c>
      <c r="AN63" s="106">
        <v>0</v>
      </c>
      <c r="AO63" s="106">
        <v>0</v>
      </c>
      <c r="AP63" s="106">
        <v>12</v>
      </c>
      <c r="AQ63" s="92">
        <f t="shared" si="15"/>
        <v>39.651070578905632</v>
      </c>
      <c r="AR63" s="92">
        <f t="shared" si="16"/>
        <v>0</v>
      </c>
      <c r="AS63" s="109">
        <f t="shared" si="17"/>
        <v>95.256410256410263</v>
      </c>
      <c r="AT63" s="93" t="s">
        <v>135</v>
      </c>
      <c r="AV63" s="94" t="e">
        <f>#REF!</f>
        <v>#REF!</v>
      </c>
    </row>
    <row r="64" spans="1:48" s="94" customFormat="1" ht="36" customHeight="1">
      <c r="A64" s="108"/>
      <c r="B64" s="105" t="s">
        <v>115</v>
      </c>
      <c r="C64" s="88"/>
      <c r="D64" s="106">
        <v>22926</v>
      </c>
      <c r="E64" s="90"/>
      <c r="F64" s="106">
        <v>22278</v>
      </c>
      <c r="G64" s="106">
        <v>648</v>
      </c>
      <c r="H64" s="106">
        <v>471</v>
      </c>
      <c r="I64" s="106">
        <v>12</v>
      </c>
      <c r="J64" s="91">
        <f t="shared" si="18"/>
        <v>2.8264852132949487</v>
      </c>
      <c r="K64" s="106">
        <v>615</v>
      </c>
      <c r="L64" s="106">
        <v>457</v>
      </c>
      <c r="M64" s="106">
        <v>12</v>
      </c>
      <c r="N64" s="121"/>
      <c r="O64" s="106">
        <v>58</v>
      </c>
      <c r="P64" s="122"/>
      <c r="Q64" s="106">
        <v>0</v>
      </c>
      <c r="R64" s="91">
        <f t="shared" si="19"/>
        <v>0</v>
      </c>
      <c r="S64" s="106">
        <v>0</v>
      </c>
      <c r="T64" s="108"/>
      <c r="U64" s="105" t="s">
        <v>115</v>
      </c>
      <c r="V64" s="106">
        <v>270</v>
      </c>
      <c r="W64" s="106">
        <v>0</v>
      </c>
      <c r="X64" s="106">
        <v>5</v>
      </c>
      <c r="Y64" s="106">
        <v>1</v>
      </c>
      <c r="Z64" s="106">
        <v>0</v>
      </c>
      <c r="AA64" s="106">
        <v>1</v>
      </c>
      <c r="AB64" s="106">
        <v>8</v>
      </c>
      <c r="AC64" s="106">
        <v>5</v>
      </c>
      <c r="AD64" s="106">
        <v>3</v>
      </c>
      <c r="AE64" s="106">
        <v>29</v>
      </c>
      <c r="AF64" s="106">
        <v>21</v>
      </c>
      <c r="AG64" s="106">
        <v>3</v>
      </c>
      <c r="AH64" s="106">
        <v>1</v>
      </c>
      <c r="AI64" s="106">
        <v>0</v>
      </c>
      <c r="AJ64" s="106">
        <v>301</v>
      </c>
      <c r="AK64" s="106">
        <v>33</v>
      </c>
      <c r="AL64" s="106">
        <v>7</v>
      </c>
      <c r="AM64" s="106">
        <v>8</v>
      </c>
      <c r="AN64" s="106">
        <v>0</v>
      </c>
      <c r="AO64" s="106">
        <v>0</v>
      </c>
      <c r="AP64" s="106">
        <v>8</v>
      </c>
      <c r="AQ64" s="92">
        <f t="shared" si="15"/>
        <v>34.894879176480849</v>
      </c>
      <c r="AR64" s="92">
        <f t="shared" si="16"/>
        <v>0</v>
      </c>
      <c r="AS64" s="109">
        <f t="shared" si="17"/>
        <v>94.907407407407405</v>
      </c>
      <c r="AT64" s="93" t="s">
        <v>135</v>
      </c>
      <c r="AV64" s="94" t="e">
        <f>#REF!</f>
        <v>#REF!</v>
      </c>
    </row>
    <row r="65" spans="1:48" s="94" customFormat="1" ht="36" customHeight="1">
      <c r="A65" s="108"/>
      <c r="B65" s="105" t="s">
        <v>116</v>
      </c>
      <c r="C65" s="88"/>
      <c r="D65" s="106">
        <v>19402</v>
      </c>
      <c r="E65" s="90"/>
      <c r="F65" s="106">
        <v>18813</v>
      </c>
      <c r="G65" s="106">
        <v>589</v>
      </c>
      <c r="H65" s="106">
        <v>389</v>
      </c>
      <c r="I65" s="106">
        <v>6</v>
      </c>
      <c r="J65" s="91">
        <f t="shared" si="18"/>
        <v>3.0357695082981135</v>
      </c>
      <c r="K65" s="106">
        <v>560</v>
      </c>
      <c r="L65" s="106">
        <v>372</v>
      </c>
      <c r="M65" s="106">
        <v>6</v>
      </c>
      <c r="N65" s="121"/>
      <c r="O65" s="106">
        <v>52</v>
      </c>
      <c r="P65" s="122"/>
      <c r="Q65" s="106">
        <v>0</v>
      </c>
      <c r="R65" s="91">
        <f t="shared" si="19"/>
        <v>0</v>
      </c>
      <c r="S65" s="106">
        <v>0</v>
      </c>
      <c r="T65" s="108"/>
      <c r="U65" s="105" t="s">
        <v>116</v>
      </c>
      <c r="V65" s="106">
        <v>229</v>
      </c>
      <c r="W65" s="106">
        <v>0</v>
      </c>
      <c r="X65" s="106">
        <v>7</v>
      </c>
      <c r="Y65" s="106">
        <v>0</v>
      </c>
      <c r="Z65" s="106">
        <v>1</v>
      </c>
      <c r="AA65" s="106">
        <v>0</v>
      </c>
      <c r="AB65" s="106">
        <v>8</v>
      </c>
      <c r="AC65" s="106">
        <v>5</v>
      </c>
      <c r="AD65" s="106">
        <v>0</v>
      </c>
      <c r="AE65" s="106">
        <v>21</v>
      </c>
      <c r="AF65" s="106">
        <v>15</v>
      </c>
      <c r="AG65" s="106">
        <v>2</v>
      </c>
      <c r="AH65" s="106">
        <v>4</v>
      </c>
      <c r="AI65" s="106">
        <v>0</v>
      </c>
      <c r="AJ65" s="106">
        <v>297</v>
      </c>
      <c r="AK65" s="106">
        <v>29</v>
      </c>
      <c r="AL65" s="106">
        <v>4</v>
      </c>
      <c r="AM65" s="106">
        <v>8</v>
      </c>
      <c r="AN65" s="106">
        <v>0</v>
      </c>
      <c r="AO65" s="106">
        <v>0</v>
      </c>
      <c r="AP65" s="106">
        <v>8</v>
      </c>
      <c r="AQ65" s="92">
        <f t="shared" si="15"/>
        <v>41.232862591485414</v>
      </c>
      <c r="AR65" s="92">
        <f t="shared" si="16"/>
        <v>0</v>
      </c>
      <c r="AS65" s="109">
        <f t="shared" si="17"/>
        <v>95.076400679117157</v>
      </c>
      <c r="AT65" s="93" t="s">
        <v>135</v>
      </c>
      <c r="AV65" s="94" t="e">
        <f>#REF!</f>
        <v>#REF!</v>
      </c>
    </row>
    <row r="66" spans="1:48" s="94" customFormat="1" ht="36" customHeight="1" thickBot="1">
      <c r="A66" s="108"/>
      <c r="B66" s="285" t="s">
        <v>117</v>
      </c>
      <c r="C66" s="300"/>
      <c r="D66" s="286">
        <v>17126</v>
      </c>
      <c r="E66" s="301"/>
      <c r="F66" s="286">
        <v>16445</v>
      </c>
      <c r="G66" s="286">
        <v>681</v>
      </c>
      <c r="H66" s="286">
        <v>405</v>
      </c>
      <c r="I66" s="286">
        <v>10</v>
      </c>
      <c r="J66" s="289">
        <f t="shared" si="18"/>
        <v>3.9764101366343572</v>
      </c>
      <c r="K66" s="286">
        <v>631</v>
      </c>
      <c r="L66" s="286">
        <v>382</v>
      </c>
      <c r="M66" s="286">
        <v>10</v>
      </c>
      <c r="N66" s="303"/>
      <c r="O66" s="286">
        <v>31</v>
      </c>
      <c r="P66" s="304"/>
      <c r="Q66" s="286">
        <v>0</v>
      </c>
      <c r="R66" s="289">
        <f t="shared" si="19"/>
        <v>0</v>
      </c>
      <c r="S66" s="286">
        <v>0</v>
      </c>
      <c r="T66" s="108"/>
      <c r="U66" s="285" t="s">
        <v>117</v>
      </c>
      <c r="V66" s="286">
        <v>264</v>
      </c>
      <c r="W66" s="286">
        <v>0</v>
      </c>
      <c r="X66" s="286">
        <v>4</v>
      </c>
      <c r="Y66" s="286">
        <v>1</v>
      </c>
      <c r="Z66" s="286">
        <v>2</v>
      </c>
      <c r="AA66" s="286">
        <v>2</v>
      </c>
      <c r="AB66" s="286">
        <v>9</v>
      </c>
      <c r="AC66" s="286">
        <v>6</v>
      </c>
      <c r="AD66" s="286">
        <v>3</v>
      </c>
      <c r="AE66" s="286">
        <v>26</v>
      </c>
      <c r="AF66" s="286">
        <v>21</v>
      </c>
      <c r="AG66" s="286">
        <v>1</v>
      </c>
      <c r="AH66" s="286">
        <v>2</v>
      </c>
      <c r="AI66" s="286">
        <v>0</v>
      </c>
      <c r="AJ66" s="286">
        <v>324</v>
      </c>
      <c r="AK66" s="286">
        <v>50</v>
      </c>
      <c r="AL66" s="286">
        <v>7</v>
      </c>
      <c r="AM66" s="286">
        <v>9</v>
      </c>
      <c r="AN66" s="286">
        <v>0</v>
      </c>
      <c r="AO66" s="286">
        <v>0</v>
      </c>
      <c r="AP66" s="286">
        <v>9</v>
      </c>
      <c r="AQ66" s="290">
        <f t="shared" si="15"/>
        <v>52.551675814550975</v>
      </c>
      <c r="AR66" s="290">
        <f t="shared" si="16"/>
        <v>0</v>
      </c>
      <c r="AS66" s="291">
        <f t="shared" si="17"/>
        <v>92.657856093979447</v>
      </c>
      <c r="AT66" s="302" t="s">
        <v>135</v>
      </c>
      <c r="AV66" s="94" t="e">
        <f>#REF!</f>
        <v>#REF!</v>
      </c>
    </row>
    <row r="67" spans="1:48" s="94" customFormat="1" ht="36" customHeight="1" thickBot="1">
      <c r="A67" s="273"/>
      <c r="B67" s="273" t="s">
        <v>118</v>
      </c>
      <c r="C67" s="279"/>
      <c r="D67" s="274">
        <v>132617</v>
      </c>
      <c r="E67" s="280"/>
      <c r="F67" s="274">
        <v>129164</v>
      </c>
      <c r="G67" s="274">
        <v>3453</v>
      </c>
      <c r="H67" s="274">
        <v>2425</v>
      </c>
      <c r="I67" s="274">
        <v>40</v>
      </c>
      <c r="J67" s="277">
        <f t="shared" si="18"/>
        <v>2.6037385855508721</v>
      </c>
      <c r="K67" s="274">
        <v>3236</v>
      </c>
      <c r="L67" s="274">
        <v>2310</v>
      </c>
      <c r="M67" s="274">
        <v>39</v>
      </c>
      <c r="N67" s="279"/>
      <c r="O67" s="274">
        <v>257</v>
      </c>
      <c r="P67" s="280"/>
      <c r="Q67" s="274">
        <v>0</v>
      </c>
      <c r="R67" s="277">
        <f t="shared" si="19"/>
        <v>0</v>
      </c>
      <c r="S67" s="274">
        <v>0</v>
      </c>
      <c r="T67" s="273"/>
      <c r="U67" s="273" t="s">
        <v>118</v>
      </c>
      <c r="V67" s="274">
        <v>1464</v>
      </c>
      <c r="W67" s="274">
        <v>0</v>
      </c>
      <c r="X67" s="274">
        <v>33</v>
      </c>
      <c r="Y67" s="274">
        <v>2</v>
      </c>
      <c r="Z67" s="274">
        <v>3</v>
      </c>
      <c r="AA67" s="274">
        <v>5</v>
      </c>
      <c r="AB67" s="274">
        <v>45</v>
      </c>
      <c r="AC67" s="274">
        <v>35</v>
      </c>
      <c r="AD67" s="274">
        <v>6</v>
      </c>
      <c r="AE67" s="274">
        <v>124</v>
      </c>
      <c r="AF67" s="274">
        <v>97</v>
      </c>
      <c r="AG67" s="274">
        <v>7</v>
      </c>
      <c r="AH67" s="274">
        <v>11</v>
      </c>
      <c r="AI67" s="274">
        <v>0</v>
      </c>
      <c r="AJ67" s="274">
        <v>1563</v>
      </c>
      <c r="AK67" s="274">
        <v>217</v>
      </c>
      <c r="AL67" s="274">
        <v>35</v>
      </c>
      <c r="AM67" s="274">
        <v>45</v>
      </c>
      <c r="AN67" s="274">
        <v>0</v>
      </c>
      <c r="AO67" s="274">
        <v>0</v>
      </c>
      <c r="AP67" s="274">
        <v>45</v>
      </c>
      <c r="AQ67" s="278">
        <f>AB67/D67*100000</f>
        <v>33.932301288673401</v>
      </c>
      <c r="AR67" s="278">
        <f t="shared" si="16"/>
        <v>0</v>
      </c>
      <c r="AS67" s="281">
        <f t="shared" si="17"/>
        <v>93.715609614827684</v>
      </c>
      <c r="AT67" s="282" t="s">
        <v>135</v>
      </c>
      <c r="AV67" s="94" t="e">
        <f>#REF!</f>
        <v>#REF!</v>
      </c>
    </row>
    <row r="68" spans="1:48" s="94" customFormat="1" ht="36" customHeight="1" thickTop="1">
      <c r="A68" s="95"/>
      <c r="B68" s="96" t="s">
        <v>119</v>
      </c>
      <c r="C68" s="255"/>
      <c r="D68" s="269">
        <v>188530</v>
      </c>
      <c r="E68" s="257"/>
      <c r="F68" s="269">
        <v>183188</v>
      </c>
      <c r="G68" s="269">
        <v>5315</v>
      </c>
      <c r="H68" s="269">
        <v>3534</v>
      </c>
      <c r="I68" s="269">
        <v>70</v>
      </c>
      <c r="J68" s="258">
        <f>G68/D68*100</f>
        <v>2.8191799713573436</v>
      </c>
      <c r="K68" s="269">
        <v>4958</v>
      </c>
      <c r="L68" s="269">
        <v>3346</v>
      </c>
      <c r="M68" s="269">
        <v>68</v>
      </c>
      <c r="N68" s="255"/>
      <c r="O68" s="269">
        <v>1858</v>
      </c>
      <c r="P68" s="257"/>
      <c r="Q68" s="269">
        <v>1</v>
      </c>
      <c r="R68" s="258">
        <f>Q68/O68*100</f>
        <v>5.3821313240043051E-2</v>
      </c>
      <c r="S68" s="269">
        <v>1</v>
      </c>
      <c r="T68" s="95"/>
      <c r="U68" s="96" t="s">
        <v>119</v>
      </c>
      <c r="V68" s="269">
        <v>2126</v>
      </c>
      <c r="W68" s="269">
        <v>0</v>
      </c>
      <c r="X68" s="269">
        <v>48</v>
      </c>
      <c r="Y68" s="269">
        <v>6</v>
      </c>
      <c r="Z68" s="269">
        <v>8</v>
      </c>
      <c r="AA68" s="269">
        <v>10</v>
      </c>
      <c r="AB68" s="269">
        <v>74</v>
      </c>
      <c r="AC68" s="269">
        <v>55</v>
      </c>
      <c r="AD68" s="269">
        <v>11</v>
      </c>
      <c r="AE68" s="269">
        <v>208</v>
      </c>
      <c r="AF68" s="269">
        <v>147</v>
      </c>
      <c r="AG68" s="269">
        <v>12</v>
      </c>
      <c r="AH68" s="269">
        <v>21</v>
      </c>
      <c r="AI68" s="269">
        <v>4</v>
      </c>
      <c r="AJ68" s="269">
        <v>2492</v>
      </c>
      <c r="AK68" s="269">
        <v>357</v>
      </c>
      <c r="AL68" s="269">
        <v>49</v>
      </c>
      <c r="AM68" s="269">
        <v>73</v>
      </c>
      <c r="AN68" s="269">
        <v>1</v>
      </c>
      <c r="AO68" s="269">
        <v>0</v>
      </c>
      <c r="AP68" s="269">
        <v>74</v>
      </c>
      <c r="AQ68" s="259">
        <f>AB68/D68*100000</f>
        <v>39.251047578634697</v>
      </c>
      <c r="AR68" s="259">
        <f>AI68/D68*100000</f>
        <v>2.1216782474937674</v>
      </c>
      <c r="AS68" s="272">
        <f t="shared" si="17"/>
        <v>93.283160865475068</v>
      </c>
      <c r="AT68" s="260">
        <f t="shared" si="20"/>
        <v>100</v>
      </c>
      <c r="AV68" s="94" t="e">
        <f>#REF!</f>
        <v>#REF!</v>
      </c>
    </row>
    <row r="69" spans="1:48" s="94" customFormat="1" ht="30" customHeight="1">
      <c r="A69" s="123"/>
      <c r="B69" s="123"/>
      <c r="C69" s="124"/>
      <c r="D69" s="124"/>
      <c r="E69" s="125"/>
      <c r="F69" s="124"/>
      <c r="G69" s="124"/>
      <c r="H69" s="124"/>
      <c r="I69" s="124"/>
      <c r="J69" s="126"/>
      <c r="K69" s="124"/>
      <c r="L69" s="124"/>
      <c r="M69" s="124"/>
      <c r="N69" s="124"/>
      <c r="O69" s="124"/>
      <c r="P69" s="125"/>
      <c r="Q69" s="124"/>
      <c r="R69" s="126"/>
      <c r="S69" s="124"/>
      <c r="T69" s="123"/>
      <c r="U69" s="123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/>
      <c r="AK69" s="124"/>
      <c r="AL69" s="124"/>
      <c r="AM69" s="124"/>
      <c r="AN69" s="124"/>
      <c r="AO69" s="124"/>
      <c r="AP69" s="124"/>
      <c r="AQ69" s="127"/>
      <c r="AR69" s="127"/>
      <c r="AS69" s="127"/>
      <c r="AT69" s="127"/>
    </row>
    <row r="70" spans="1:48" s="111" customFormat="1" ht="30" customHeight="1">
      <c r="B70" s="112" t="s">
        <v>122</v>
      </c>
      <c r="E70" s="113"/>
      <c r="J70" s="114"/>
      <c r="P70" s="115"/>
      <c r="R70" s="114"/>
      <c r="U70" s="112" t="s">
        <v>123</v>
      </c>
      <c r="AQ70" s="116"/>
      <c r="AR70" s="116"/>
      <c r="AS70" s="116"/>
      <c r="AT70" s="116"/>
    </row>
    <row r="71" spans="1:48" s="94" customFormat="1" ht="30" customHeight="1">
      <c r="A71" s="117" t="s">
        <v>124</v>
      </c>
      <c r="E71" s="80"/>
      <c r="J71" s="81"/>
      <c r="P71" s="252" t="s">
        <v>137</v>
      </c>
      <c r="Q71" s="253"/>
      <c r="R71" s="253"/>
      <c r="S71" s="253"/>
      <c r="T71" s="117" t="s">
        <v>124</v>
      </c>
      <c r="AG71" s="118"/>
      <c r="AQ71" s="252" t="s">
        <v>137</v>
      </c>
      <c r="AR71" s="252"/>
      <c r="AS71" s="252"/>
      <c r="AT71" s="252"/>
    </row>
    <row r="72" spans="1:48" s="119" customFormat="1" ht="30" customHeight="1">
      <c r="A72" s="212" t="s">
        <v>138</v>
      </c>
      <c r="B72" s="229"/>
      <c r="C72" s="166" t="s">
        <v>5</v>
      </c>
      <c r="D72" s="166" t="s">
        <v>6</v>
      </c>
      <c r="E72" s="241" t="s">
        <v>7</v>
      </c>
      <c r="F72" s="209" t="s">
        <v>139</v>
      </c>
      <c r="G72" s="210"/>
      <c r="H72" s="210"/>
      <c r="I72" s="210"/>
      <c r="J72" s="210"/>
      <c r="K72" s="210"/>
      <c r="L72" s="210"/>
      <c r="M72" s="210"/>
      <c r="N72" s="209" t="s">
        <v>140</v>
      </c>
      <c r="O72" s="210"/>
      <c r="P72" s="210"/>
      <c r="Q72" s="210"/>
      <c r="R72" s="210"/>
      <c r="S72" s="211"/>
      <c r="T72" s="212" t="s">
        <v>138</v>
      </c>
      <c r="U72" s="229"/>
      <c r="V72" s="209" t="s">
        <v>141</v>
      </c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1"/>
      <c r="AK72" s="166" t="s">
        <v>11</v>
      </c>
      <c r="AL72" s="166" t="s">
        <v>12</v>
      </c>
      <c r="AM72" s="227" t="s">
        <v>13</v>
      </c>
      <c r="AN72" s="228"/>
      <c r="AO72" s="228"/>
      <c r="AP72" s="229"/>
      <c r="AQ72" s="163" t="s">
        <v>14</v>
      </c>
      <c r="AR72" s="163" t="s">
        <v>15</v>
      </c>
      <c r="AS72" s="223" t="s">
        <v>16</v>
      </c>
      <c r="AT72" s="224"/>
    </row>
    <row r="73" spans="1:48" s="94" customFormat="1" ht="30" customHeight="1">
      <c r="A73" s="213"/>
      <c r="B73" s="238"/>
      <c r="C73" s="239"/>
      <c r="D73" s="239"/>
      <c r="E73" s="242"/>
      <c r="F73" s="247" t="s">
        <v>17</v>
      </c>
      <c r="G73" s="227" t="s">
        <v>142</v>
      </c>
      <c r="H73" s="228"/>
      <c r="I73" s="229"/>
      <c r="J73" s="244" t="s">
        <v>19</v>
      </c>
      <c r="K73" s="227" t="s">
        <v>20</v>
      </c>
      <c r="L73" s="228"/>
      <c r="M73" s="229"/>
      <c r="N73" s="166" t="s">
        <v>21</v>
      </c>
      <c r="O73" s="166" t="s">
        <v>22</v>
      </c>
      <c r="P73" s="249" t="s">
        <v>23</v>
      </c>
      <c r="Q73" s="166" t="s">
        <v>24</v>
      </c>
      <c r="R73" s="244" t="s">
        <v>19</v>
      </c>
      <c r="S73" s="166" t="s">
        <v>25</v>
      </c>
      <c r="T73" s="213"/>
      <c r="U73" s="238"/>
      <c r="V73" s="166" t="s">
        <v>17</v>
      </c>
      <c r="W73" s="212" t="s">
        <v>26</v>
      </c>
      <c r="X73" s="228"/>
      <c r="Y73" s="228"/>
      <c r="Z73" s="228"/>
      <c r="AA73" s="228"/>
      <c r="AB73" s="228"/>
      <c r="AC73" s="228"/>
      <c r="AD73" s="229"/>
      <c r="AE73" s="232" t="s">
        <v>143</v>
      </c>
      <c r="AF73" s="233"/>
      <c r="AG73" s="234"/>
      <c r="AH73" s="166" t="s">
        <v>28</v>
      </c>
      <c r="AI73" s="166" t="s">
        <v>29</v>
      </c>
      <c r="AJ73" s="166" t="s">
        <v>30</v>
      </c>
      <c r="AK73" s="167"/>
      <c r="AL73" s="167"/>
      <c r="AM73" s="214"/>
      <c r="AN73" s="230"/>
      <c r="AO73" s="230"/>
      <c r="AP73" s="231"/>
      <c r="AQ73" s="221"/>
      <c r="AR73" s="221"/>
      <c r="AS73" s="225"/>
      <c r="AT73" s="226"/>
    </row>
    <row r="74" spans="1:48" s="94" customFormat="1" ht="30" customHeight="1">
      <c r="A74" s="213"/>
      <c r="B74" s="238"/>
      <c r="C74" s="239"/>
      <c r="D74" s="239"/>
      <c r="E74" s="242"/>
      <c r="F74" s="167"/>
      <c r="G74" s="213"/>
      <c r="H74" s="248"/>
      <c r="I74" s="238"/>
      <c r="J74" s="245"/>
      <c r="K74" s="213"/>
      <c r="L74" s="248"/>
      <c r="M74" s="238"/>
      <c r="N74" s="167"/>
      <c r="O74" s="167"/>
      <c r="P74" s="250"/>
      <c r="Q74" s="167"/>
      <c r="R74" s="245"/>
      <c r="S74" s="167"/>
      <c r="T74" s="213"/>
      <c r="U74" s="238"/>
      <c r="V74" s="167"/>
      <c r="W74" s="214"/>
      <c r="X74" s="230"/>
      <c r="Y74" s="230"/>
      <c r="Z74" s="230"/>
      <c r="AA74" s="230"/>
      <c r="AB74" s="230"/>
      <c r="AC74" s="230"/>
      <c r="AD74" s="231"/>
      <c r="AE74" s="235"/>
      <c r="AF74" s="236"/>
      <c r="AG74" s="237"/>
      <c r="AH74" s="167"/>
      <c r="AI74" s="167"/>
      <c r="AJ74" s="167"/>
      <c r="AK74" s="167"/>
      <c r="AL74" s="167"/>
      <c r="AM74" s="219" t="s">
        <v>31</v>
      </c>
      <c r="AN74" s="219" t="s">
        <v>32</v>
      </c>
      <c r="AO74" s="204" t="s">
        <v>33</v>
      </c>
      <c r="AP74" s="219" t="s">
        <v>34</v>
      </c>
      <c r="AQ74" s="221"/>
      <c r="AR74" s="221"/>
      <c r="AS74" s="206" t="s">
        <v>31</v>
      </c>
      <c r="AT74" s="206" t="s">
        <v>35</v>
      </c>
    </row>
    <row r="75" spans="1:48" s="94" customFormat="1" ht="30" customHeight="1">
      <c r="A75" s="213"/>
      <c r="B75" s="238"/>
      <c r="C75" s="239"/>
      <c r="D75" s="239"/>
      <c r="E75" s="242"/>
      <c r="F75" s="167"/>
      <c r="G75" s="213"/>
      <c r="H75" s="248"/>
      <c r="I75" s="238"/>
      <c r="J75" s="245"/>
      <c r="K75" s="213"/>
      <c r="L75" s="248"/>
      <c r="M75" s="238"/>
      <c r="N75" s="167"/>
      <c r="O75" s="167"/>
      <c r="P75" s="250"/>
      <c r="Q75" s="167"/>
      <c r="R75" s="245"/>
      <c r="S75" s="167"/>
      <c r="T75" s="213"/>
      <c r="U75" s="238"/>
      <c r="V75" s="167"/>
      <c r="W75" s="209" t="s">
        <v>36</v>
      </c>
      <c r="X75" s="210"/>
      <c r="Y75" s="210"/>
      <c r="Z75" s="210"/>
      <c r="AA75" s="211"/>
      <c r="AB75" s="212" t="s">
        <v>34</v>
      </c>
      <c r="AC75" s="215"/>
      <c r="AD75" s="216"/>
      <c r="AE75" s="235"/>
      <c r="AF75" s="236"/>
      <c r="AG75" s="237"/>
      <c r="AH75" s="167"/>
      <c r="AI75" s="167"/>
      <c r="AJ75" s="167"/>
      <c r="AK75" s="167"/>
      <c r="AL75" s="167"/>
      <c r="AM75" s="220"/>
      <c r="AN75" s="220"/>
      <c r="AO75" s="220"/>
      <c r="AP75" s="220"/>
      <c r="AQ75" s="221"/>
      <c r="AR75" s="221"/>
      <c r="AS75" s="207"/>
      <c r="AT75" s="207"/>
    </row>
    <row r="76" spans="1:48" s="94" customFormat="1" ht="30" customHeight="1">
      <c r="A76" s="213"/>
      <c r="B76" s="238"/>
      <c r="C76" s="239"/>
      <c r="D76" s="239"/>
      <c r="E76" s="242"/>
      <c r="F76" s="167"/>
      <c r="G76" s="217"/>
      <c r="H76" s="204" t="s">
        <v>37</v>
      </c>
      <c r="I76" s="204" t="s">
        <v>38</v>
      </c>
      <c r="J76" s="245"/>
      <c r="K76" s="217"/>
      <c r="L76" s="204" t="s">
        <v>37</v>
      </c>
      <c r="M76" s="204" t="s">
        <v>38</v>
      </c>
      <c r="N76" s="167"/>
      <c r="O76" s="167"/>
      <c r="P76" s="250"/>
      <c r="Q76" s="167"/>
      <c r="R76" s="245"/>
      <c r="S76" s="167"/>
      <c r="T76" s="213"/>
      <c r="U76" s="238"/>
      <c r="V76" s="167"/>
      <c r="W76" s="204" t="s">
        <v>39</v>
      </c>
      <c r="X76" s="204" t="s">
        <v>40</v>
      </c>
      <c r="Y76" s="204" t="s">
        <v>41</v>
      </c>
      <c r="Z76" s="204" t="s">
        <v>42</v>
      </c>
      <c r="AA76" s="204" t="s">
        <v>43</v>
      </c>
      <c r="AB76" s="213"/>
      <c r="AC76" s="204" t="s">
        <v>37</v>
      </c>
      <c r="AD76" s="204" t="s">
        <v>38</v>
      </c>
      <c r="AE76" s="217"/>
      <c r="AF76" s="204" t="s">
        <v>37</v>
      </c>
      <c r="AG76" s="204" t="s">
        <v>38</v>
      </c>
      <c r="AH76" s="167"/>
      <c r="AI76" s="167"/>
      <c r="AJ76" s="167"/>
      <c r="AK76" s="167"/>
      <c r="AL76" s="167"/>
      <c r="AM76" s="220"/>
      <c r="AN76" s="220"/>
      <c r="AO76" s="220"/>
      <c r="AP76" s="220"/>
      <c r="AQ76" s="221"/>
      <c r="AR76" s="221"/>
      <c r="AS76" s="207"/>
      <c r="AT76" s="207"/>
    </row>
    <row r="77" spans="1:48" s="94" customFormat="1" ht="30" customHeight="1">
      <c r="A77" s="214"/>
      <c r="B77" s="231"/>
      <c r="C77" s="240"/>
      <c r="D77" s="240"/>
      <c r="E77" s="243"/>
      <c r="F77" s="168"/>
      <c r="G77" s="218"/>
      <c r="H77" s="205"/>
      <c r="I77" s="205"/>
      <c r="J77" s="246"/>
      <c r="K77" s="218"/>
      <c r="L77" s="205"/>
      <c r="M77" s="205"/>
      <c r="N77" s="168"/>
      <c r="O77" s="168"/>
      <c r="P77" s="251"/>
      <c r="Q77" s="168"/>
      <c r="R77" s="246"/>
      <c r="S77" s="168"/>
      <c r="T77" s="214"/>
      <c r="U77" s="231"/>
      <c r="V77" s="168"/>
      <c r="W77" s="205"/>
      <c r="X77" s="205"/>
      <c r="Y77" s="205"/>
      <c r="Z77" s="205"/>
      <c r="AA77" s="205"/>
      <c r="AB77" s="214"/>
      <c r="AC77" s="205"/>
      <c r="AD77" s="205"/>
      <c r="AE77" s="218"/>
      <c r="AF77" s="205"/>
      <c r="AG77" s="205"/>
      <c r="AH77" s="168"/>
      <c r="AI77" s="168"/>
      <c r="AJ77" s="168"/>
      <c r="AK77" s="168"/>
      <c r="AL77" s="168"/>
      <c r="AM77" s="205"/>
      <c r="AN77" s="205"/>
      <c r="AO77" s="205"/>
      <c r="AP77" s="205"/>
      <c r="AQ77" s="222"/>
      <c r="AR77" s="222"/>
      <c r="AS77" s="208"/>
      <c r="AT77" s="208"/>
    </row>
    <row r="78" spans="1:48" s="94" customFormat="1" ht="19.5" customHeight="1">
      <c r="E78" s="80"/>
      <c r="J78" s="81"/>
      <c r="P78" s="80"/>
      <c r="R78" s="81"/>
      <c r="AQ78" s="84"/>
      <c r="AR78" s="84"/>
      <c r="AS78" s="85"/>
      <c r="AT78" s="85"/>
    </row>
    <row r="79" spans="1:48" s="94" customFormat="1" ht="36" customHeight="1">
      <c r="A79" s="86" t="s">
        <v>105</v>
      </c>
      <c r="B79" s="87" t="s">
        <v>106</v>
      </c>
      <c r="C79" s="88"/>
      <c r="D79" s="106">
        <v>0</v>
      </c>
      <c r="E79" s="90"/>
      <c r="F79" s="106">
        <v>0</v>
      </c>
      <c r="G79" s="106">
        <v>0</v>
      </c>
      <c r="H79" s="106">
        <v>0</v>
      </c>
      <c r="I79" s="106">
        <v>0</v>
      </c>
      <c r="J79" s="91" t="s">
        <v>132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92" t="s">
        <v>132</v>
      </c>
      <c r="Q79" s="106">
        <v>0</v>
      </c>
      <c r="R79" s="91" t="s">
        <v>132</v>
      </c>
      <c r="S79" s="106">
        <v>0</v>
      </c>
      <c r="T79" s="86" t="s">
        <v>105</v>
      </c>
      <c r="U79" s="87" t="s">
        <v>106</v>
      </c>
      <c r="V79" s="106">
        <v>0</v>
      </c>
      <c r="W79" s="106">
        <v>0</v>
      </c>
      <c r="X79" s="106">
        <v>0</v>
      </c>
      <c r="Y79" s="106">
        <v>0</v>
      </c>
      <c r="Z79" s="106">
        <v>0</v>
      </c>
      <c r="AA79" s="106">
        <v>0</v>
      </c>
      <c r="AB79" s="106">
        <v>0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0</v>
      </c>
      <c r="AJ79" s="106">
        <v>0</v>
      </c>
      <c r="AK79" s="106">
        <v>0</v>
      </c>
      <c r="AL79" s="106">
        <v>0</v>
      </c>
      <c r="AM79" s="106">
        <v>0</v>
      </c>
      <c r="AN79" s="106">
        <v>0</v>
      </c>
      <c r="AO79" s="106">
        <v>0</v>
      </c>
      <c r="AP79" s="106">
        <v>0</v>
      </c>
      <c r="AQ79" s="92" t="s">
        <v>144</v>
      </c>
      <c r="AR79" s="92" t="s">
        <v>144</v>
      </c>
      <c r="AS79" s="93" t="s">
        <v>132</v>
      </c>
      <c r="AT79" s="93" t="s">
        <v>132</v>
      </c>
      <c r="AV79" s="94" t="e">
        <f>#REF!</f>
        <v>#REF!</v>
      </c>
    </row>
    <row r="80" spans="1:48" s="94" customFormat="1" ht="36" customHeight="1" thickBot="1">
      <c r="A80" s="261" t="s">
        <v>107</v>
      </c>
      <c r="B80" s="262" t="s">
        <v>106</v>
      </c>
      <c r="C80" s="263"/>
      <c r="D80" s="271">
        <v>0</v>
      </c>
      <c r="E80" s="265"/>
      <c r="F80" s="271">
        <v>0</v>
      </c>
      <c r="G80" s="271">
        <v>0</v>
      </c>
      <c r="H80" s="271">
        <v>0</v>
      </c>
      <c r="I80" s="271">
        <v>0</v>
      </c>
      <c r="J80" s="266" t="s">
        <v>135</v>
      </c>
      <c r="K80" s="271">
        <v>0</v>
      </c>
      <c r="L80" s="271">
        <v>0</v>
      </c>
      <c r="M80" s="271">
        <v>0</v>
      </c>
      <c r="N80" s="271">
        <v>0</v>
      </c>
      <c r="O80" s="271">
        <v>0</v>
      </c>
      <c r="P80" s="267" t="s">
        <v>135</v>
      </c>
      <c r="Q80" s="271">
        <v>0</v>
      </c>
      <c r="R80" s="266" t="s">
        <v>135</v>
      </c>
      <c r="S80" s="271">
        <v>0</v>
      </c>
      <c r="T80" s="261" t="s">
        <v>107</v>
      </c>
      <c r="U80" s="262" t="s">
        <v>106</v>
      </c>
      <c r="V80" s="271">
        <v>0</v>
      </c>
      <c r="W80" s="271">
        <v>0</v>
      </c>
      <c r="X80" s="271">
        <v>0</v>
      </c>
      <c r="Y80" s="271">
        <v>0</v>
      </c>
      <c r="Z80" s="271">
        <v>0</v>
      </c>
      <c r="AA80" s="271">
        <v>0</v>
      </c>
      <c r="AB80" s="271">
        <v>0</v>
      </c>
      <c r="AC80" s="271">
        <v>0</v>
      </c>
      <c r="AD80" s="271">
        <v>0</v>
      </c>
      <c r="AE80" s="271">
        <v>0</v>
      </c>
      <c r="AF80" s="271">
        <v>0</v>
      </c>
      <c r="AG80" s="271">
        <v>0</v>
      </c>
      <c r="AH80" s="271">
        <v>0</v>
      </c>
      <c r="AI80" s="271">
        <v>0</v>
      </c>
      <c r="AJ80" s="271">
        <v>0</v>
      </c>
      <c r="AK80" s="271">
        <v>0</v>
      </c>
      <c r="AL80" s="271">
        <v>0</v>
      </c>
      <c r="AM80" s="271">
        <v>0</v>
      </c>
      <c r="AN80" s="271">
        <v>0</v>
      </c>
      <c r="AO80" s="271">
        <v>0</v>
      </c>
      <c r="AP80" s="271">
        <v>0</v>
      </c>
      <c r="AQ80" s="267" t="s">
        <v>145</v>
      </c>
      <c r="AR80" s="267" t="s">
        <v>145</v>
      </c>
      <c r="AS80" s="268" t="s">
        <v>135</v>
      </c>
      <c r="AT80" s="268" t="s">
        <v>135</v>
      </c>
      <c r="AV80" s="94" t="e">
        <f>#REF!</f>
        <v>#REF!</v>
      </c>
    </row>
    <row r="81" spans="1:48" s="94" customFormat="1" ht="36" customHeight="1" thickTop="1">
      <c r="A81" s="95"/>
      <c r="B81" s="96" t="s">
        <v>108</v>
      </c>
      <c r="C81" s="255"/>
      <c r="D81" s="269">
        <v>0</v>
      </c>
      <c r="E81" s="257"/>
      <c r="F81" s="269">
        <v>0</v>
      </c>
      <c r="G81" s="269">
        <v>0</v>
      </c>
      <c r="H81" s="269">
        <v>0</v>
      </c>
      <c r="I81" s="269">
        <v>0</v>
      </c>
      <c r="J81" s="258" t="s">
        <v>135</v>
      </c>
      <c r="K81" s="269">
        <v>0</v>
      </c>
      <c r="L81" s="269">
        <v>0</v>
      </c>
      <c r="M81" s="269">
        <v>0</v>
      </c>
      <c r="N81" s="269">
        <v>0</v>
      </c>
      <c r="O81" s="269">
        <v>0</v>
      </c>
      <c r="P81" s="259" t="s">
        <v>135</v>
      </c>
      <c r="Q81" s="269">
        <v>0</v>
      </c>
      <c r="R81" s="258" t="s">
        <v>135</v>
      </c>
      <c r="S81" s="269">
        <v>0</v>
      </c>
      <c r="T81" s="95"/>
      <c r="U81" s="96" t="s">
        <v>108</v>
      </c>
      <c r="V81" s="269">
        <v>0</v>
      </c>
      <c r="W81" s="269">
        <v>0</v>
      </c>
      <c r="X81" s="269">
        <v>0</v>
      </c>
      <c r="Y81" s="269">
        <v>0</v>
      </c>
      <c r="Z81" s="269">
        <v>0</v>
      </c>
      <c r="AA81" s="269">
        <v>0</v>
      </c>
      <c r="AB81" s="269">
        <v>0</v>
      </c>
      <c r="AC81" s="269">
        <v>0</v>
      </c>
      <c r="AD81" s="269">
        <v>0</v>
      </c>
      <c r="AE81" s="269">
        <v>0</v>
      </c>
      <c r="AF81" s="269">
        <v>0</v>
      </c>
      <c r="AG81" s="269">
        <v>0</v>
      </c>
      <c r="AH81" s="269">
        <v>0</v>
      </c>
      <c r="AI81" s="269">
        <v>0</v>
      </c>
      <c r="AJ81" s="269">
        <v>0</v>
      </c>
      <c r="AK81" s="269">
        <v>0</v>
      </c>
      <c r="AL81" s="269">
        <v>0</v>
      </c>
      <c r="AM81" s="269">
        <v>0</v>
      </c>
      <c r="AN81" s="269">
        <v>0</v>
      </c>
      <c r="AO81" s="269">
        <v>0</v>
      </c>
      <c r="AP81" s="269">
        <v>0</v>
      </c>
      <c r="AQ81" s="259" t="s">
        <v>145</v>
      </c>
      <c r="AR81" s="259" t="s">
        <v>145</v>
      </c>
      <c r="AS81" s="260" t="s">
        <v>135</v>
      </c>
      <c r="AT81" s="260" t="s">
        <v>135</v>
      </c>
      <c r="AV81" s="94" t="e">
        <f>#REF!</f>
        <v>#REF!</v>
      </c>
    </row>
    <row r="82" spans="1:48" s="94" customFormat="1" ht="19.5" customHeight="1">
      <c r="C82" s="97"/>
      <c r="D82" s="97"/>
      <c r="E82" s="98"/>
      <c r="F82" s="97"/>
      <c r="G82" s="97"/>
      <c r="H82" s="97"/>
      <c r="I82" s="97"/>
      <c r="J82" s="99"/>
      <c r="K82" s="97"/>
      <c r="L82" s="97"/>
      <c r="M82" s="97"/>
      <c r="N82" s="97"/>
      <c r="O82" s="97"/>
      <c r="P82" s="100"/>
      <c r="Q82" s="97"/>
      <c r="R82" s="99"/>
      <c r="S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101"/>
      <c r="AR82" s="102"/>
      <c r="AS82" s="103"/>
      <c r="AT82" s="103"/>
    </row>
    <row r="83" spans="1:48" s="94" customFormat="1" ht="36" customHeight="1">
      <c r="A83" s="104"/>
      <c r="B83" s="105" t="s">
        <v>109</v>
      </c>
      <c r="C83" s="88"/>
      <c r="D83" s="106">
        <v>160</v>
      </c>
      <c r="E83" s="90"/>
      <c r="F83" s="106">
        <v>156</v>
      </c>
      <c r="G83" s="106">
        <v>4</v>
      </c>
      <c r="H83" s="106">
        <v>4</v>
      </c>
      <c r="I83" s="106">
        <v>0</v>
      </c>
      <c r="J83" s="91">
        <f>G83/D83*100</f>
        <v>2.5</v>
      </c>
      <c r="K83" s="106">
        <v>3</v>
      </c>
      <c r="L83" s="106">
        <v>3</v>
      </c>
      <c r="M83" s="106">
        <v>0</v>
      </c>
      <c r="N83" s="106">
        <v>143</v>
      </c>
      <c r="O83" s="106">
        <v>18</v>
      </c>
      <c r="P83" s="92">
        <f>O83/N83*100</f>
        <v>12.587412587412588</v>
      </c>
      <c r="Q83" s="106">
        <v>0</v>
      </c>
      <c r="R83" s="91">
        <f>Q83/O83*100</f>
        <v>0</v>
      </c>
      <c r="S83" s="106">
        <v>0</v>
      </c>
      <c r="T83" s="104"/>
      <c r="U83" s="105" t="s">
        <v>109</v>
      </c>
      <c r="V83" s="106">
        <v>2</v>
      </c>
      <c r="W83" s="106">
        <v>0</v>
      </c>
      <c r="X83" s="106">
        <v>0</v>
      </c>
      <c r="Y83" s="106">
        <v>0</v>
      </c>
      <c r="Z83" s="106">
        <v>0</v>
      </c>
      <c r="AA83" s="106">
        <v>0</v>
      </c>
      <c r="AB83" s="106">
        <v>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0</v>
      </c>
      <c r="AJ83" s="106">
        <v>1</v>
      </c>
      <c r="AK83" s="106">
        <v>1</v>
      </c>
      <c r="AL83" s="106">
        <v>0</v>
      </c>
      <c r="AM83" s="106">
        <v>0</v>
      </c>
      <c r="AN83" s="106">
        <v>0</v>
      </c>
      <c r="AO83" s="106">
        <v>0</v>
      </c>
      <c r="AP83" s="106">
        <v>0</v>
      </c>
      <c r="AQ83" s="92">
        <f t="shared" ref="AQ83:AQ101" si="21">AB83/D83*100000</f>
        <v>0</v>
      </c>
      <c r="AR83" s="92">
        <f t="shared" ref="AR83:AR102" si="22">AI83/D83*100000</f>
        <v>0</v>
      </c>
      <c r="AS83" s="93">
        <f t="shared" ref="AS83:AS103" si="23">K83/G83%</f>
        <v>75</v>
      </c>
      <c r="AT83" s="93" t="s">
        <v>135</v>
      </c>
      <c r="AV83" s="94" t="e">
        <f>#REF!</f>
        <v>#REF!</v>
      </c>
    </row>
    <row r="84" spans="1:48" s="94" customFormat="1" ht="36" customHeight="1">
      <c r="A84" s="108"/>
      <c r="B84" s="105" t="s">
        <v>110</v>
      </c>
      <c r="C84" s="88"/>
      <c r="D84" s="106">
        <v>199</v>
      </c>
      <c r="E84" s="90"/>
      <c r="F84" s="106">
        <v>194</v>
      </c>
      <c r="G84" s="106">
        <v>5</v>
      </c>
      <c r="H84" s="106">
        <v>4</v>
      </c>
      <c r="I84" s="106">
        <v>0</v>
      </c>
      <c r="J84" s="91">
        <f t="shared" ref="J84:J102" si="24">G84/D84*100</f>
        <v>2.512562814070352</v>
      </c>
      <c r="K84" s="106">
        <v>4</v>
      </c>
      <c r="L84" s="106">
        <v>3</v>
      </c>
      <c r="M84" s="106">
        <v>0</v>
      </c>
      <c r="N84" s="106">
        <v>183</v>
      </c>
      <c r="O84" s="106">
        <v>14</v>
      </c>
      <c r="P84" s="92">
        <f t="shared" ref="P84:P103" si="25">O84/N84*100</f>
        <v>7.6502732240437163</v>
      </c>
      <c r="Q84" s="106">
        <v>0</v>
      </c>
      <c r="R84" s="91">
        <f t="shared" ref="R84:R102" si="26">Q84/O84*100</f>
        <v>0</v>
      </c>
      <c r="S84" s="106">
        <v>0</v>
      </c>
      <c r="T84" s="108"/>
      <c r="U84" s="105" t="s">
        <v>110</v>
      </c>
      <c r="V84" s="106">
        <v>3</v>
      </c>
      <c r="W84" s="106">
        <v>0</v>
      </c>
      <c r="X84" s="106">
        <v>0</v>
      </c>
      <c r="Y84" s="106">
        <v>0</v>
      </c>
      <c r="Z84" s="106">
        <v>0</v>
      </c>
      <c r="AA84" s="106">
        <v>0</v>
      </c>
      <c r="AB84" s="106">
        <v>0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0</v>
      </c>
      <c r="AJ84" s="106">
        <v>1</v>
      </c>
      <c r="AK84" s="106">
        <v>1</v>
      </c>
      <c r="AL84" s="106">
        <v>0</v>
      </c>
      <c r="AM84" s="106">
        <v>0</v>
      </c>
      <c r="AN84" s="106">
        <v>0</v>
      </c>
      <c r="AO84" s="106">
        <v>0</v>
      </c>
      <c r="AP84" s="106">
        <v>0</v>
      </c>
      <c r="AQ84" s="92">
        <f t="shared" si="21"/>
        <v>0</v>
      </c>
      <c r="AR84" s="92">
        <f t="shared" si="22"/>
        <v>0</v>
      </c>
      <c r="AS84" s="93">
        <f t="shared" si="23"/>
        <v>80</v>
      </c>
      <c r="AT84" s="93" t="s">
        <v>135</v>
      </c>
      <c r="AV84" s="94" t="e">
        <f>#REF!</f>
        <v>#REF!</v>
      </c>
    </row>
    <row r="85" spans="1:48" s="94" customFormat="1" ht="36" customHeight="1">
      <c r="A85" s="108"/>
      <c r="B85" s="105" t="s">
        <v>111</v>
      </c>
      <c r="C85" s="88"/>
      <c r="D85" s="106">
        <v>747</v>
      </c>
      <c r="E85" s="90"/>
      <c r="F85" s="106">
        <v>728</v>
      </c>
      <c r="G85" s="106">
        <v>19</v>
      </c>
      <c r="H85" s="106">
        <v>10</v>
      </c>
      <c r="I85" s="106">
        <v>0</v>
      </c>
      <c r="J85" s="91">
        <f t="shared" si="24"/>
        <v>2.5435073627844713</v>
      </c>
      <c r="K85" s="106">
        <v>17</v>
      </c>
      <c r="L85" s="106">
        <v>9</v>
      </c>
      <c r="M85" s="106">
        <v>0</v>
      </c>
      <c r="N85" s="106">
        <v>657</v>
      </c>
      <c r="O85" s="106">
        <v>85</v>
      </c>
      <c r="P85" s="92">
        <f t="shared" si="25"/>
        <v>12.93759512937595</v>
      </c>
      <c r="Q85" s="106">
        <v>0</v>
      </c>
      <c r="R85" s="91">
        <f t="shared" si="26"/>
        <v>0</v>
      </c>
      <c r="S85" s="106">
        <v>0</v>
      </c>
      <c r="T85" s="108"/>
      <c r="U85" s="105" t="s">
        <v>111</v>
      </c>
      <c r="V85" s="106">
        <v>5</v>
      </c>
      <c r="W85" s="106">
        <v>0</v>
      </c>
      <c r="X85" s="106">
        <v>0</v>
      </c>
      <c r="Y85" s="106">
        <v>0</v>
      </c>
      <c r="Z85" s="106">
        <v>0</v>
      </c>
      <c r="AA85" s="106">
        <v>0</v>
      </c>
      <c r="AB85" s="106">
        <v>0</v>
      </c>
      <c r="AC85" s="106">
        <v>0</v>
      </c>
      <c r="AD85" s="106">
        <v>0</v>
      </c>
      <c r="AE85" s="106">
        <v>1</v>
      </c>
      <c r="AF85" s="106">
        <v>1</v>
      </c>
      <c r="AG85" s="106">
        <v>0</v>
      </c>
      <c r="AH85" s="106">
        <v>0</v>
      </c>
      <c r="AI85" s="106">
        <v>0</v>
      </c>
      <c r="AJ85" s="106">
        <v>11</v>
      </c>
      <c r="AK85" s="106">
        <v>2</v>
      </c>
      <c r="AL85" s="106">
        <v>0</v>
      </c>
      <c r="AM85" s="106">
        <v>0</v>
      </c>
      <c r="AN85" s="106">
        <v>0</v>
      </c>
      <c r="AO85" s="106">
        <v>0</v>
      </c>
      <c r="AP85" s="106">
        <v>0</v>
      </c>
      <c r="AQ85" s="92">
        <f t="shared" si="21"/>
        <v>0</v>
      </c>
      <c r="AR85" s="92">
        <f t="shared" si="22"/>
        <v>0</v>
      </c>
      <c r="AS85" s="93">
        <f t="shared" si="23"/>
        <v>89.473684210526315</v>
      </c>
      <c r="AT85" s="93" t="s">
        <v>135</v>
      </c>
      <c r="AV85" s="94" t="e">
        <f>#REF!</f>
        <v>#REF!</v>
      </c>
    </row>
    <row r="86" spans="1:48" s="94" customFormat="1" ht="36" customHeight="1">
      <c r="A86" s="108"/>
      <c r="B86" s="105" t="s">
        <v>112</v>
      </c>
      <c r="C86" s="88"/>
      <c r="D86" s="106">
        <v>1251</v>
      </c>
      <c r="E86" s="90"/>
      <c r="F86" s="106">
        <v>1225</v>
      </c>
      <c r="G86" s="106">
        <v>26</v>
      </c>
      <c r="H86" s="106">
        <v>15</v>
      </c>
      <c r="I86" s="106">
        <v>1</v>
      </c>
      <c r="J86" s="91">
        <f t="shared" si="24"/>
        <v>2.0783373301358914</v>
      </c>
      <c r="K86" s="106">
        <v>22</v>
      </c>
      <c r="L86" s="106">
        <v>12</v>
      </c>
      <c r="M86" s="106">
        <v>1</v>
      </c>
      <c r="N86" s="106">
        <v>1125</v>
      </c>
      <c r="O86" s="106">
        <v>133</v>
      </c>
      <c r="P86" s="92">
        <f t="shared" si="25"/>
        <v>11.822222222222223</v>
      </c>
      <c r="Q86" s="106">
        <v>1</v>
      </c>
      <c r="R86" s="91">
        <f t="shared" si="26"/>
        <v>0.75187969924812026</v>
      </c>
      <c r="S86" s="106">
        <v>0</v>
      </c>
      <c r="T86" s="108"/>
      <c r="U86" s="105" t="s">
        <v>112</v>
      </c>
      <c r="V86" s="106">
        <v>9</v>
      </c>
      <c r="W86" s="106">
        <v>0</v>
      </c>
      <c r="X86" s="106">
        <v>1</v>
      </c>
      <c r="Y86" s="106">
        <v>0</v>
      </c>
      <c r="Z86" s="106">
        <v>0</v>
      </c>
      <c r="AA86" s="106">
        <v>0</v>
      </c>
      <c r="AB86" s="106">
        <v>1</v>
      </c>
      <c r="AC86" s="106">
        <v>0</v>
      </c>
      <c r="AD86" s="106">
        <v>1</v>
      </c>
      <c r="AE86" s="106">
        <v>1</v>
      </c>
      <c r="AF86" s="106">
        <v>1</v>
      </c>
      <c r="AG86" s="106">
        <v>0</v>
      </c>
      <c r="AH86" s="106">
        <v>0</v>
      </c>
      <c r="AI86" s="106">
        <v>0</v>
      </c>
      <c r="AJ86" s="106">
        <v>11</v>
      </c>
      <c r="AK86" s="106">
        <v>4</v>
      </c>
      <c r="AL86" s="106">
        <v>0</v>
      </c>
      <c r="AM86" s="106">
        <v>1</v>
      </c>
      <c r="AN86" s="106">
        <v>0</v>
      </c>
      <c r="AO86" s="106">
        <v>0</v>
      </c>
      <c r="AP86" s="106">
        <v>1</v>
      </c>
      <c r="AQ86" s="92">
        <f t="shared" si="21"/>
        <v>79.936051159072747</v>
      </c>
      <c r="AR86" s="92">
        <f t="shared" si="22"/>
        <v>0</v>
      </c>
      <c r="AS86" s="93">
        <f t="shared" si="23"/>
        <v>84.615384615384613</v>
      </c>
      <c r="AT86" s="93">
        <f>S86/Q86%</f>
        <v>0</v>
      </c>
      <c r="AV86" s="94" t="e">
        <f>#REF!</f>
        <v>#REF!</v>
      </c>
    </row>
    <row r="87" spans="1:48" s="94" customFormat="1" ht="36" customHeight="1">
      <c r="A87" s="108" t="s">
        <v>105</v>
      </c>
      <c r="B87" s="105" t="s">
        <v>113</v>
      </c>
      <c r="C87" s="88"/>
      <c r="D87" s="106">
        <v>3766</v>
      </c>
      <c r="E87" s="90"/>
      <c r="F87" s="106">
        <v>3631</v>
      </c>
      <c r="G87" s="106">
        <v>135</v>
      </c>
      <c r="H87" s="106">
        <v>85</v>
      </c>
      <c r="I87" s="106">
        <v>4</v>
      </c>
      <c r="J87" s="91">
        <f t="shared" si="24"/>
        <v>3.5847052575677116</v>
      </c>
      <c r="K87" s="106">
        <v>112</v>
      </c>
      <c r="L87" s="106">
        <v>70</v>
      </c>
      <c r="M87" s="106">
        <v>3</v>
      </c>
      <c r="N87" s="106">
        <v>3451</v>
      </c>
      <c r="O87" s="106">
        <v>519</v>
      </c>
      <c r="P87" s="92">
        <f t="shared" si="25"/>
        <v>15.039119095914227</v>
      </c>
      <c r="Q87" s="106">
        <v>0</v>
      </c>
      <c r="R87" s="91">
        <f t="shared" si="26"/>
        <v>0</v>
      </c>
      <c r="S87" s="106">
        <v>0</v>
      </c>
      <c r="T87" s="108" t="s">
        <v>105</v>
      </c>
      <c r="U87" s="105" t="s">
        <v>113</v>
      </c>
      <c r="V87" s="106">
        <v>40</v>
      </c>
      <c r="W87" s="106">
        <v>0</v>
      </c>
      <c r="X87" s="106">
        <v>0</v>
      </c>
      <c r="Y87" s="106">
        <v>0</v>
      </c>
      <c r="Z87" s="106">
        <v>0</v>
      </c>
      <c r="AA87" s="106">
        <v>1</v>
      </c>
      <c r="AB87" s="106">
        <v>1</v>
      </c>
      <c r="AC87" s="106">
        <v>0</v>
      </c>
      <c r="AD87" s="106">
        <v>1</v>
      </c>
      <c r="AE87" s="106">
        <v>5</v>
      </c>
      <c r="AF87" s="106">
        <v>2</v>
      </c>
      <c r="AG87" s="106">
        <v>1</v>
      </c>
      <c r="AH87" s="106">
        <v>2</v>
      </c>
      <c r="AI87" s="106">
        <v>0</v>
      </c>
      <c r="AJ87" s="106">
        <v>65</v>
      </c>
      <c r="AK87" s="106">
        <v>23</v>
      </c>
      <c r="AL87" s="106">
        <v>1</v>
      </c>
      <c r="AM87" s="106">
        <v>0</v>
      </c>
      <c r="AN87" s="106">
        <v>0</v>
      </c>
      <c r="AO87" s="106">
        <v>0</v>
      </c>
      <c r="AP87" s="106">
        <v>0</v>
      </c>
      <c r="AQ87" s="92">
        <f t="shared" si="21"/>
        <v>26.55337227827934</v>
      </c>
      <c r="AR87" s="92">
        <f t="shared" si="22"/>
        <v>0</v>
      </c>
      <c r="AS87" s="93">
        <f t="shared" si="23"/>
        <v>82.962962962962962</v>
      </c>
      <c r="AT87" s="93" t="s">
        <v>135</v>
      </c>
      <c r="AV87" s="94" t="e">
        <f>#REF!</f>
        <v>#REF!</v>
      </c>
    </row>
    <row r="88" spans="1:48" s="94" customFormat="1" ht="36" customHeight="1">
      <c r="A88" s="108"/>
      <c r="B88" s="105" t="s">
        <v>114</v>
      </c>
      <c r="C88" s="88"/>
      <c r="D88" s="106">
        <v>9283</v>
      </c>
      <c r="E88" s="90"/>
      <c r="F88" s="106">
        <v>8865</v>
      </c>
      <c r="G88" s="106">
        <v>418</v>
      </c>
      <c r="H88" s="106">
        <v>265</v>
      </c>
      <c r="I88" s="106">
        <v>9</v>
      </c>
      <c r="J88" s="91">
        <f t="shared" si="24"/>
        <v>4.5028546805989444</v>
      </c>
      <c r="K88" s="106">
        <v>374</v>
      </c>
      <c r="L88" s="106">
        <v>247</v>
      </c>
      <c r="M88" s="106">
        <v>6</v>
      </c>
      <c r="N88" s="106">
        <v>8665</v>
      </c>
      <c r="O88" s="106">
        <v>1426</v>
      </c>
      <c r="P88" s="92">
        <f t="shared" si="25"/>
        <v>16.457010963646855</v>
      </c>
      <c r="Q88" s="106">
        <v>2</v>
      </c>
      <c r="R88" s="91">
        <f t="shared" si="26"/>
        <v>0.14025245441795231</v>
      </c>
      <c r="S88" s="106">
        <v>1</v>
      </c>
      <c r="T88" s="108"/>
      <c r="U88" s="105" t="s">
        <v>114</v>
      </c>
      <c r="V88" s="106">
        <v>133</v>
      </c>
      <c r="W88" s="106">
        <v>0</v>
      </c>
      <c r="X88" s="106">
        <v>7</v>
      </c>
      <c r="Y88" s="106">
        <v>0</v>
      </c>
      <c r="Z88" s="106">
        <v>4</v>
      </c>
      <c r="AA88" s="106">
        <v>2</v>
      </c>
      <c r="AB88" s="106">
        <v>13</v>
      </c>
      <c r="AC88" s="106">
        <v>8</v>
      </c>
      <c r="AD88" s="106">
        <v>5</v>
      </c>
      <c r="AE88" s="106">
        <v>25</v>
      </c>
      <c r="AF88" s="106">
        <v>16</v>
      </c>
      <c r="AG88" s="106">
        <v>0</v>
      </c>
      <c r="AH88" s="106">
        <v>2</v>
      </c>
      <c r="AI88" s="106">
        <v>0</v>
      </c>
      <c r="AJ88" s="106">
        <v>201</v>
      </c>
      <c r="AK88" s="106">
        <v>44</v>
      </c>
      <c r="AL88" s="106">
        <v>2</v>
      </c>
      <c r="AM88" s="106">
        <v>13</v>
      </c>
      <c r="AN88" s="106">
        <v>0</v>
      </c>
      <c r="AO88" s="106">
        <v>0</v>
      </c>
      <c r="AP88" s="106">
        <v>13</v>
      </c>
      <c r="AQ88" s="92">
        <f t="shared" si="21"/>
        <v>140.0409350425509</v>
      </c>
      <c r="AR88" s="92">
        <f t="shared" si="22"/>
        <v>0</v>
      </c>
      <c r="AS88" s="109">
        <f t="shared" si="23"/>
        <v>89.473684210526315</v>
      </c>
      <c r="AT88" s="93">
        <f t="shared" ref="AT88:AT103" si="27">S88/Q88%</f>
        <v>50</v>
      </c>
      <c r="AV88" s="94" t="e">
        <f>#REF!</f>
        <v>#REF!</v>
      </c>
    </row>
    <row r="89" spans="1:48" s="94" customFormat="1" ht="36" customHeight="1">
      <c r="A89" s="108"/>
      <c r="B89" s="105" t="s">
        <v>115</v>
      </c>
      <c r="C89" s="88"/>
      <c r="D89" s="106">
        <v>7259</v>
      </c>
      <c r="E89" s="90"/>
      <c r="F89" s="106">
        <v>6922</v>
      </c>
      <c r="G89" s="106">
        <v>337</v>
      </c>
      <c r="H89" s="106">
        <v>220</v>
      </c>
      <c r="I89" s="106">
        <v>10</v>
      </c>
      <c r="J89" s="91">
        <f t="shared" si="24"/>
        <v>4.6425127428020385</v>
      </c>
      <c r="K89" s="106">
        <v>300</v>
      </c>
      <c r="L89" s="106">
        <v>199</v>
      </c>
      <c r="M89" s="106">
        <v>9</v>
      </c>
      <c r="N89" s="106">
        <v>6796</v>
      </c>
      <c r="O89" s="106">
        <v>1224</v>
      </c>
      <c r="P89" s="92">
        <f t="shared" si="25"/>
        <v>18.010594467333725</v>
      </c>
      <c r="Q89" s="106">
        <v>3</v>
      </c>
      <c r="R89" s="91">
        <f t="shared" si="26"/>
        <v>0.24509803921568626</v>
      </c>
      <c r="S89" s="106">
        <v>3</v>
      </c>
      <c r="T89" s="108"/>
      <c r="U89" s="105" t="s">
        <v>115</v>
      </c>
      <c r="V89" s="106">
        <v>106</v>
      </c>
      <c r="W89" s="106">
        <v>0</v>
      </c>
      <c r="X89" s="106">
        <v>5</v>
      </c>
      <c r="Y89" s="106">
        <v>0</v>
      </c>
      <c r="Z89" s="106">
        <v>3</v>
      </c>
      <c r="AA89" s="106">
        <v>4</v>
      </c>
      <c r="AB89" s="106">
        <v>12</v>
      </c>
      <c r="AC89" s="106">
        <v>6</v>
      </c>
      <c r="AD89" s="106">
        <v>5</v>
      </c>
      <c r="AE89" s="106">
        <v>18</v>
      </c>
      <c r="AF89" s="106">
        <v>13</v>
      </c>
      <c r="AG89" s="106">
        <v>2</v>
      </c>
      <c r="AH89" s="106">
        <v>4</v>
      </c>
      <c r="AI89" s="106">
        <v>0</v>
      </c>
      <c r="AJ89" s="106">
        <v>160</v>
      </c>
      <c r="AK89" s="106">
        <v>37</v>
      </c>
      <c r="AL89" s="106">
        <v>2</v>
      </c>
      <c r="AM89" s="106">
        <v>10</v>
      </c>
      <c r="AN89" s="106">
        <v>0</v>
      </c>
      <c r="AO89" s="106">
        <v>1</v>
      </c>
      <c r="AP89" s="106">
        <v>11</v>
      </c>
      <c r="AQ89" s="92">
        <f t="shared" si="21"/>
        <v>165.31202644992422</v>
      </c>
      <c r="AR89" s="92">
        <f t="shared" si="22"/>
        <v>0</v>
      </c>
      <c r="AS89" s="109">
        <f t="shared" si="23"/>
        <v>89.020771513353111</v>
      </c>
      <c r="AT89" s="93">
        <f t="shared" si="27"/>
        <v>100</v>
      </c>
      <c r="AV89" s="94" t="e">
        <f>#REF!</f>
        <v>#REF!</v>
      </c>
    </row>
    <row r="90" spans="1:48" s="94" customFormat="1" ht="36" customHeight="1">
      <c r="A90" s="108"/>
      <c r="B90" s="105" t="s">
        <v>116</v>
      </c>
      <c r="C90" s="88"/>
      <c r="D90" s="106">
        <v>5382</v>
      </c>
      <c r="E90" s="90"/>
      <c r="F90" s="106">
        <v>5113</v>
      </c>
      <c r="G90" s="106">
        <v>269</v>
      </c>
      <c r="H90" s="106">
        <v>149</v>
      </c>
      <c r="I90" s="106">
        <v>6</v>
      </c>
      <c r="J90" s="91">
        <f t="shared" si="24"/>
        <v>4.9981419546636934</v>
      </c>
      <c r="K90" s="106">
        <v>254</v>
      </c>
      <c r="L90" s="106">
        <v>140</v>
      </c>
      <c r="M90" s="106">
        <v>5</v>
      </c>
      <c r="N90" s="106">
        <v>4995</v>
      </c>
      <c r="O90" s="106">
        <v>910</v>
      </c>
      <c r="P90" s="92">
        <f t="shared" si="25"/>
        <v>18.218218218218219</v>
      </c>
      <c r="Q90" s="106">
        <v>4</v>
      </c>
      <c r="R90" s="91">
        <f t="shared" si="26"/>
        <v>0.43956043956043955</v>
      </c>
      <c r="S90" s="106">
        <v>4</v>
      </c>
      <c r="T90" s="108"/>
      <c r="U90" s="105" t="s">
        <v>116</v>
      </c>
      <c r="V90" s="106">
        <v>65</v>
      </c>
      <c r="W90" s="106">
        <v>0</v>
      </c>
      <c r="X90" s="106">
        <v>5</v>
      </c>
      <c r="Y90" s="106">
        <v>0</v>
      </c>
      <c r="Z90" s="106">
        <v>3</v>
      </c>
      <c r="AA90" s="106">
        <v>1</v>
      </c>
      <c r="AB90" s="106">
        <v>10</v>
      </c>
      <c r="AC90" s="106">
        <v>5</v>
      </c>
      <c r="AD90" s="106">
        <v>0</v>
      </c>
      <c r="AE90" s="106">
        <v>12</v>
      </c>
      <c r="AF90" s="106">
        <v>9</v>
      </c>
      <c r="AG90" s="106">
        <v>1</v>
      </c>
      <c r="AH90" s="106">
        <v>1</v>
      </c>
      <c r="AI90" s="106">
        <v>0</v>
      </c>
      <c r="AJ90" s="106">
        <v>166</v>
      </c>
      <c r="AK90" s="106">
        <v>15</v>
      </c>
      <c r="AL90" s="106">
        <v>4</v>
      </c>
      <c r="AM90" s="106">
        <v>8</v>
      </c>
      <c r="AN90" s="106">
        <v>0</v>
      </c>
      <c r="AO90" s="106">
        <v>1</v>
      </c>
      <c r="AP90" s="106">
        <v>9</v>
      </c>
      <c r="AQ90" s="92">
        <f t="shared" si="21"/>
        <v>185.80453363062057</v>
      </c>
      <c r="AR90" s="92">
        <f t="shared" si="22"/>
        <v>0</v>
      </c>
      <c r="AS90" s="109">
        <f t="shared" si="23"/>
        <v>94.423791821561338</v>
      </c>
      <c r="AT90" s="93">
        <f t="shared" si="27"/>
        <v>100</v>
      </c>
      <c r="AV90" s="94" t="e">
        <f>#REF!</f>
        <v>#REF!</v>
      </c>
    </row>
    <row r="91" spans="1:48" s="94" customFormat="1" ht="36" customHeight="1" thickBot="1">
      <c r="A91" s="108"/>
      <c r="B91" s="285" t="s">
        <v>117</v>
      </c>
      <c r="C91" s="300"/>
      <c r="D91" s="286">
        <v>4680</v>
      </c>
      <c r="E91" s="301"/>
      <c r="F91" s="286">
        <v>4356</v>
      </c>
      <c r="G91" s="286">
        <v>324</v>
      </c>
      <c r="H91" s="286">
        <v>172</v>
      </c>
      <c r="I91" s="286">
        <v>17</v>
      </c>
      <c r="J91" s="289">
        <f t="shared" si="24"/>
        <v>6.9230769230769234</v>
      </c>
      <c r="K91" s="286">
        <v>302</v>
      </c>
      <c r="L91" s="286">
        <v>159</v>
      </c>
      <c r="M91" s="286">
        <v>17</v>
      </c>
      <c r="N91" s="286">
        <v>4358</v>
      </c>
      <c r="O91" s="286">
        <v>653</v>
      </c>
      <c r="P91" s="290">
        <f t="shared" si="25"/>
        <v>14.983937586048645</v>
      </c>
      <c r="Q91" s="286">
        <v>1</v>
      </c>
      <c r="R91" s="289">
        <f t="shared" si="26"/>
        <v>0.15313935681470139</v>
      </c>
      <c r="S91" s="286">
        <v>1</v>
      </c>
      <c r="T91" s="108"/>
      <c r="U91" s="285" t="s">
        <v>117</v>
      </c>
      <c r="V91" s="286">
        <v>64</v>
      </c>
      <c r="W91" s="286">
        <v>0</v>
      </c>
      <c r="X91" s="286">
        <v>10</v>
      </c>
      <c r="Y91" s="286">
        <v>3</v>
      </c>
      <c r="Z91" s="286">
        <v>2</v>
      </c>
      <c r="AA91" s="286">
        <v>4</v>
      </c>
      <c r="AB91" s="286">
        <v>19</v>
      </c>
      <c r="AC91" s="286">
        <v>11</v>
      </c>
      <c r="AD91" s="286">
        <v>7</v>
      </c>
      <c r="AE91" s="286">
        <v>27</v>
      </c>
      <c r="AF91" s="286">
        <v>16</v>
      </c>
      <c r="AG91" s="286">
        <v>3</v>
      </c>
      <c r="AH91" s="286">
        <v>2</v>
      </c>
      <c r="AI91" s="286">
        <v>2</v>
      </c>
      <c r="AJ91" s="286">
        <v>183</v>
      </c>
      <c r="AK91" s="286">
        <v>22</v>
      </c>
      <c r="AL91" s="286">
        <v>6</v>
      </c>
      <c r="AM91" s="286">
        <v>18</v>
      </c>
      <c r="AN91" s="286">
        <v>0</v>
      </c>
      <c r="AO91" s="286">
        <v>0</v>
      </c>
      <c r="AP91" s="286">
        <v>18</v>
      </c>
      <c r="AQ91" s="290">
        <f t="shared" si="21"/>
        <v>405.982905982906</v>
      </c>
      <c r="AR91" s="290">
        <f t="shared" si="22"/>
        <v>42.735042735042732</v>
      </c>
      <c r="AS91" s="291">
        <f t="shared" si="23"/>
        <v>93.209876543209873</v>
      </c>
      <c r="AT91" s="302">
        <f t="shared" si="27"/>
        <v>100</v>
      </c>
      <c r="AV91" s="94" t="e">
        <f>#REF!</f>
        <v>#REF!</v>
      </c>
    </row>
    <row r="92" spans="1:48" s="94" customFormat="1" ht="36" customHeight="1" thickBot="1">
      <c r="A92" s="273"/>
      <c r="B92" s="273" t="s">
        <v>118</v>
      </c>
      <c r="C92" s="279"/>
      <c r="D92" s="274">
        <v>32727</v>
      </c>
      <c r="E92" s="280"/>
      <c r="F92" s="274">
        <v>31190</v>
      </c>
      <c r="G92" s="274">
        <v>1537</v>
      </c>
      <c r="H92" s="274">
        <v>924</v>
      </c>
      <c r="I92" s="274">
        <v>47</v>
      </c>
      <c r="J92" s="277">
        <f t="shared" si="24"/>
        <v>4.6964280257891042</v>
      </c>
      <c r="K92" s="274">
        <v>1388</v>
      </c>
      <c r="L92" s="274">
        <v>842</v>
      </c>
      <c r="M92" s="274">
        <v>41</v>
      </c>
      <c r="N92" s="274">
        <v>30373</v>
      </c>
      <c r="O92" s="274">
        <v>4982</v>
      </c>
      <c r="P92" s="278">
        <f t="shared" si="25"/>
        <v>16.40272610542258</v>
      </c>
      <c r="Q92" s="274">
        <v>11</v>
      </c>
      <c r="R92" s="277">
        <f t="shared" si="26"/>
        <v>0.22079486150140504</v>
      </c>
      <c r="S92" s="274">
        <v>9</v>
      </c>
      <c r="T92" s="273"/>
      <c r="U92" s="273" t="s">
        <v>118</v>
      </c>
      <c r="V92" s="274">
        <v>427</v>
      </c>
      <c r="W92" s="274">
        <v>0</v>
      </c>
      <c r="X92" s="274">
        <v>28</v>
      </c>
      <c r="Y92" s="274">
        <v>3</v>
      </c>
      <c r="Z92" s="274">
        <v>12</v>
      </c>
      <c r="AA92" s="274">
        <v>12</v>
      </c>
      <c r="AB92" s="274">
        <v>56</v>
      </c>
      <c r="AC92" s="274">
        <v>30</v>
      </c>
      <c r="AD92" s="274">
        <v>19</v>
      </c>
      <c r="AE92" s="274">
        <v>89</v>
      </c>
      <c r="AF92" s="274">
        <v>58</v>
      </c>
      <c r="AG92" s="274">
        <v>7</v>
      </c>
      <c r="AH92" s="274">
        <v>11</v>
      </c>
      <c r="AI92" s="274">
        <v>2</v>
      </c>
      <c r="AJ92" s="274">
        <v>799</v>
      </c>
      <c r="AK92" s="274">
        <v>149</v>
      </c>
      <c r="AL92" s="274">
        <v>15</v>
      </c>
      <c r="AM92" s="274">
        <v>50</v>
      </c>
      <c r="AN92" s="274">
        <v>0</v>
      </c>
      <c r="AO92" s="274">
        <v>2</v>
      </c>
      <c r="AP92" s="274">
        <v>52</v>
      </c>
      <c r="AQ92" s="278">
        <f t="shared" si="21"/>
        <v>171.11253704891985</v>
      </c>
      <c r="AR92" s="278">
        <f t="shared" si="22"/>
        <v>6.1111620374614235</v>
      </c>
      <c r="AS92" s="281">
        <f t="shared" si="23"/>
        <v>90.305790500975931</v>
      </c>
      <c r="AT92" s="282">
        <f t="shared" si="27"/>
        <v>81.818181818181813</v>
      </c>
      <c r="AV92" s="94" t="e">
        <f>#REF!</f>
        <v>#REF!</v>
      </c>
    </row>
    <row r="93" spans="1:48" s="94" customFormat="1" ht="36" customHeight="1" thickTop="1">
      <c r="A93" s="108"/>
      <c r="B93" s="110" t="s">
        <v>109</v>
      </c>
      <c r="C93" s="255"/>
      <c r="D93" s="269">
        <v>76</v>
      </c>
      <c r="E93" s="257"/>
      <c r="F93" s="269">
        <v>76</v>
      </c>
      <c r="G93" s="269">
        <v>0</v>
      </c>
      <c r="H93" s="269">
        <v>0</v>
      </c>
      <c r="I93" s="269">
        <v>0</v>
      </c>
      <c r="J93" s="258">
        <f t="shared" si="24"/>
        <v>0</v>
      </c>
      <c r="K93" s="269">
        <v>0</v>
      </c>
      <c r="L93" s="269">
        <v>0</v>
      </c>
      <c r="M93" s="269">
        <v>0</v>
      </c>
      <c r="N93" s="269">
        <v>71</v>
      </c>
      <c r="O93" s="269">
        <v>9</v>
      </c>
      <c r="P93" s="259">
        <f t="shared" si="25"/>
        <v>12.676056338028168</v>
      </c>
      <c r="Q93" s="269">
        <v>0</v>
      </c>
      <c r="R93" s="258">
        <f t="shared" si="26"/>
        <v>0</v>
      </c>
      <c r="S93" s="269">
        <v>0</v>
      </c>
      <c r="T93" s="108"/>
      <c r="U93" s="110" t="s">
        <v>109</v>
      </c>
      <c r="V93" s="269">
        <v>0</v>
      </c>
      <c r="W93" s="269">
        <v>0</v>
      </c>
      <c r="X93" s="269">
        <v>0</v>
      </c>
      <c r="Y93" s="269">
        <v>0</v>
      </c>
      <c r="Z93" s="269">
        <v>0</v>
      </c>
      <c r="AA93" s="269">
        <v>0</v>
      </c>
      <c r="AB93" s="269">
        <v>0</v>
      </c>
      <c r="AC93" s="269">
        <v>0</v>
      </c>
      <c r="AD93" s="269">
        <v>0</v>
      </c>
      <c r="AE93" s="269">
        <v>0</v>
      </c>
      <c r="AF93" s="269">
        <v>0</v>
      </c>
      <c r="AG93" s="269">
        <v>0</v>
      </c>
      <c r="AH93" s="269">
        <v>0</v>
      </c>
      <c r="AI93" s="269">
        <v>0</v>
      </c>
      <c r="AJ93" s="269">
        <v>0</v>
      </c>
      <c r="AK93" s="269">
        <v>0</v>
      </c>
      <c r="AL93" s="269">
        <v>0</v>
      </c>
      <c r="AM93" s="269">
        <v>0</v>
      </c>
      <c r="AN93" s="269">
        <v>0</v>
      </c>
      <c r="AO93" s="269">
        <v>0</v>
      </c>
      <c r="AP93" s="269">
        <v>0</v>
      </c>
      <c r="AQ93" s="259">
        <f t="shared" si="21"/>
        <v>0</v>
      </c>
      <c r="AR93" s="259">
        <f t="shared" si="22"/>
        <v>0</v>
      </c>
      <c r="AS93" s="272" t="s">
        <v>135</v>
      </c>
      <c r="AT93" s="260" t="s">
        <v>135</v>
      </c>
      <c r="AV93" s="94" t="e">
        <f>#REF!</f>
        <v>#REF!</v>
      </c>
    </row>
    <row r="94" spans="1:48" s="94" customFormat="1" ht="36" customHeight="1">
      <c r="A94" s="108"/>
      <c r="B94" s="105" t="s">
        <v>110</v>
      </c>
      <c r="C94" s="88"/>
      <c r="D94" s="106">
        <v>66</v>
      </c>
      <c r="E94" s="90"/>
      <c r="F94" s="106">
        <v>65</v>
      </c>
      <c r="G94" s="106">
        <v>1</v>
      </c>
      <c r="H94" s="106">
        <v>0</v>
      </c>
      <c r="I94" s="106">
        <v>0</v>
      </c>
      <c r="J94" s="91">
        <f t="shared" si="24"/>
        <v>1.5151515151515151</v>
      </c>
      <c r="K94" s="106">
        <v>1</v>
      </c>
      <c r="L94" s="106">
        <v>0</v>
      </c>
      <c r="M94" s="106">
        <v>0</v>
      </c>
      <c r="N94" s="106">
        <v>61</v>
      </c>
      <c r="O94" s="106">
        <v>6</v>
      </c>
      <c r="P94" s="92">
        <f t="shared" si="25"/>
        <v>9.8360655737704921</v>
      </c>
      <c r="Q94" s="106">
        <v>0</v>
      </c>
      <c r="R94" s="91">
        <f t="shared" si="26"/>
        <v>0</v>
      </c>
      <c r="S94" s="106">
        <v>0</v>
      </c>
      <c r="T94" s="108"/>
      <c r="U94" s="105" t="s">
        <v>110</v>
      </c>
      <c r="V94" s="106">
        <v>1</v>
      </c>
      <c r="W94" s="106">
        <v>0</v>
      </c>
      <c r="X94" s="106">
        <v>0</v>
      </c>
      <c r="Y94" s="106">
        <v>0</v>
      </c>
      <c r="Z94" s="106">
        <v>0</v>
      </c>
      <c r="AA94" s="106">
        <v>0</v>
      </c>
      <c r="AB94" s="106">
        <v>0</v>
      </c>
      <c r="AC94" s="106">
        <v>0</v>
      </c>
      <c r="AD94" s="106">
        <v>0</v>
      </c>
      <c r="AE94" s="106">
        <v>0</v>
      </c>
      <c r="AF94" s="106">
        <v>0</v>
      </c>
      <c r="AG94" s="106">
        <v>0</v>
      </c>
      <c r="AH94" s="106">
        <v>0</v>
      </c>
      <c r="AI94" s="106">
        <v>0</v>
      </c>
      <c r="AJ94" s="106">
        <v>0</v>
      </c>
      <c r="AK94" s="106">
        <v>0</v>
      </c>
      <c r="AL94" s="106">
        <v>0</v>
      </c>
      <c r="AM94" s="106">
        <v>0</v>
      </c>
      <c r="AN94" s="106">
        <v>0</v>
      </c>
      <c r="AO94" s="106">
        <v>0</v>
      </c>
      <c r="AP94" s="106">
        <v>0</v>
      </c>
      <c r="AQ94" s="92">
        <f t="shared" si="21"/>
        <v>0</v>
      </c>
      <c r="AR94" s="92">
        <f t="shared" si="22"/>
        <v>0</v>
      </c>
      <c r="AS94" s="109">
        <f t="shared" si="23"/>
        <v>100</v>
      </c>
      <c r="AT94" s="93" t="s">
        <v>135</v>
      </c>
      <c r="AV94" s="94" t="e">
        <f>#REF!</f>
        <v>#REF!</v>
      </c>
    </row>
    <row r="95" spans="1:48" s="94" customFormat="1" ht="36" customHeight="1">
      <c r="A95" s="108"/>
      <c r="B95" s="105" t="s">
        <v>111</v>
      </c>
      <c r="C95" s="88"/>
      <c r="D95" s="106">
        <v>167</v>
      </c>
      <c r="E95" s="90"/>
      <c r="F95" s="106">
        <v>158</v>
      </c>
      <c r="G95" s="106">
        <v>9</v>
      </c>
      <c r="H95" s="106">
        <v>5</v>
      </c>
      <c r="I95" s="106">
        <v>0</v>
      </c>
      <c r="J95" s="91">
        <f t="shared" si="24"/>
        <v>5.3892215568862278</v>
      </c>
      <c r="K95" s="106">
        <v>9</v>
      </c>
      <c r="L95" s="106">
        <v>5</v>
      </c>
      <c r="M95" s="106">
        <v>0</v>
      </c>
      <c r="N95" s="106">
        <v>155</v>
      </c>
      <c r="O95" s="106">
        <v>17</v>
      </c>
      <c r="P95" s="92">
        <f t="shared" si="25"/>
        <v>10.967741935483872</v>
      </c>
      <c r="Q95" s="106">
        <v>0</v>
      </c>
      <c r="R95" s="91">
        <f t="shared" si="26"/>
        <v>0</v>
      </c>
      <c r="S95" s="106">
        <v>0</v>
      </c>
      <c r="T95" s="108"/>
      <c r="U95" s="105" t="s">
        <v>111</v>
      </c>
      <c r="V95" s="106">
        <v>3</v>
      </c>
      <c r="W95" s="106">
        <v>0</v>
      </c>
      <c r="X95" s="106">
        <v>0</v>
      </c>
      <c r="Y95" s="106">
        <v>0</v>
      </c>
      <c r="Z95" s="106">
        <v>0</v>
      </c>
      <c r="AA95" s="106">
        <v>0</v>
      </c>
      <c r="AB95" s="106">
        <v>0</v>
      </c>
      <c r="AC95" s="106">
        <v>0</v>
      </c>
      <c r="AD95" s="106">
        <v>0</v>
      </c>
      <c r="AE95" s="106">
        <v>0</v>
      </c>
      <c r="AF95" s="106">
        <v>0</v>
      </c>
      <c r="AG95" s="106">
        <v>0</v>
      </c>
      <c r="AH95" s="106">
        <v>0</v>
      </c>
      <c r="AI95" s="106">
        <v>0</v>
      </c>
      <c r="AJ95" s="106">
        <v>6</v>
      </c>
      <c r="AK95" s="106">
        <v>0</v>
      </c>
      <c r="AL95" s="106">
        <v>0</v>
      </c>
      <c r="AM95" s="106">
        <v>0</v>
      </c>
      <c r="AN95" s="106">
        <v>0</v>
      </c>
      <c r="AO95" s="106">
        <v>0</v>
      </c>
      <c r="AP95" s="106">
        <v>0</v>
      </c>
      <c r="AQ95" s="92">
        <f t="shared" si="21"/>
        <v>0</v>
      </c>
      <c r="AR95" s="92">
        <f t="shared" si="22"/>
        <v>0</v>
      </c>
      <c r="AS95" s="109">
        <f t="shared" si="23"/>
        <v>100</v>
      </c>
      <c r="AT95" s="93" t="s">
        <v>135</v>
      </c>
      <c r="AV95" s="94" t="e">
        <f>#REF!</f>
        <v>#REF!</v>
      </c>
    </row>
    <row r="96" spans="1:48" s="94" customFormat="1" ht="36" customHeight="1">
      <c r="A96" s="108"/>
      <c r="B96" s="105" t="s">
        <v>112</v>
      </c>
      <c r="C96" s="88"/>
      <c r="D96" s="106">
        <v>234</v>
      </c>
      <c r="E96" s="90"/>
      <c r="F96" s="106">
        <v>231</v>
      </c>
      <c r="G96" s="106">
        <v>3</v>
      </c>
      <c r="H96" s="106">
        <v>0</v>
      </c>
      <c r="I96" s="106">
        <v>0</v>
      </c>
      <c r="J96" s="91">
        <f t="shared" si="24"/>
        <v>1.2820512820512819</v>
      </c>
      <c r="K96" s="106">
        <v>3</v>
      </c>
      <c r="L96" s="106">
        <v>0</v>
      </c>
      <c r="M96" s="106">
        <v>0</v>
      </c>
      <c r="N96" s="106">
        <v>219</v>
      </c>
      <c r="O96" s="106">
        <v>27</v>
      </c>
      <c r="P96" s="92">
        <f t="shared" si="25"/>
        <v>12.328767123287671</v>
      </c>
      <c r="Q96" s="106">
        <v>0</v>
      </c>
      <c r="R96" s="91">
        <f t="shared" si="26"/>
        <v>0</v>
      </c>
      <c r="S96" s="106">
        <v>0</v>
      </c>
      <c r="T96" s="108"/>
      <c r="U96" s="105" t="s">
        <v>112</v>
      </c>
      <c r="V96" s="106">
        <v>1</v>
      </c>
      <c r="W96" s="106">
        <v>0</v>
      </c>
      <c r="X96" s="106">
        <v>0</v>
      </c>
      <c r="Y96" s="106">
        <v>0</v>
      </c>
      <c r="Z96" s="106">
        <v>0</v>
      </c>
      <c r="AA96" s="106">
        <v>0</v>
      </c>
      <c r="AB96" s="106">
        <v>0</v>
      </c>
      <c r="AC96" s="106">
        <v>0</v>
      </c>
      <c r="AD96" s="106">
        <v>0</v>
      </c>
      <c r="AE96" s="106">
        <v>0</v>
      </c>
      <c r="AF96" s="106">
        <v>0</v>
      </c>
      <c r="AG96" s="106">
        <v>0</v>
      </c>
      <c r="AH96" s="106">
        <v>0</v>
      </c>
      <c r="AI96" s="106">
        <v>0</v>
      </c>
      <c r="AJ96" s="106">
        <v>2</v>
      </c>
      <c r="AK96" s="106">
        <v>0</v>
      </c>
      <c r="AL96" s="106">
        <v>0</v>
      </c>
      <c r="AM96" s="106">
        <v>0</v>
      </c>
      <c r="AN96" s="106">
        <v>0</v>
      </c>
      <c r="AO96" s="106">
        <v>0</v>
      </c>
      <c r="AP96" s="106">
        <v>0</v>
      </c>
      <c r="AQ96" s="92">
        <f t="shared" si="21"/>
        <v>0</v>
      </c>
      <c r="AR96" s="92">
        <f t="shared" si="22"/>
        <v>0</v>
      </c>
      <c r="AS96" s="109">
        <f t="shared" si="23"/>
        <v>100</v>
      </c>
      <c r="AT96" s="93" t="s">
        <v>135</v>
      </c>
      <c r="AV96" s="94" t="e">
        <f>#REF!</f>
        <v>#REF!</v>
      </c>
    </row>
    <row r="97" spans="1:48" s="94" customFormat="1" ht="36" customHeight="1">
      <c r="A97" s="108" t="s">
        <v>107</v>
      </c>
      <c r="B97" s="105" t="s">
        <v>113</v>
      </c>
      <c r="C97" s="88"/>
      <c r="D97" s="106">
        <v>509</v>
      </c>
      <c r="E97" s="90"/>
      <c r="F97" s="106">
        <v>484</v>
      </c>
      <c r="G97" s="106">
        <v>25</v>
      </c>
      <c r="H97" s="106">
        <v>18</v>
      </c>
      <c r="I97" s="106">
        <v>0</v>
      </c>
      <c r="J97" s="91">
        <f t="shared" si="24"/>
        <v>4.9115913555992137</v>
      </c>
      <c r="K97" s="106">
        <v>22</v>
      </c>
      <c r="L97" s="106">
        <v>18</v>
      </c>
      <c r="M97" s="106">
        <v>0</v>
      </c>
      <c r="N97" s="106">
        <v>471</v>
      </c>
      <c r="O97" s="106">
        <v>63</v>
      </c>
      <c r="P97" s="92">
        <f t="shared" si="25"/>
        <v>13.375796178343949</v>
      </c>
      <c r="Q97" s="106">
        <v>0</v>
      </c>
      <c r="R97" s="91">
        <f t="shared" si="26"/>
        <v>0</v>
      </c>
      <c r="S97" s="106">
        <v>0</v>
      </c>
      <c r="T97" s="108" t="s">
        <v>107</v>
      </c>
      <c r="U97" s="105" t="s">
        <v>113</v>
      </c>
      <c r="V97" s="106">
        <v>10</v>
      </c>
      <c r="W97" s="106">
        <v>0</v>
      </c>
      <c r="X97" s="106">
        <v>1</v>
      </c>
      <c r="Y97" s="106">
        <v>0</v>
      </c>
      <c r="Z97" s="106">
        <v>0</v>
      </c>
      <c r="AA97" s="106">
        <v>0</v>
      </c>
      <c r="AB97" s="106">
        <v>1</v>
      </c>
      <c r="AC97" s="106">
        <v>1</v>
      </c>
      <c r="AD97" s="106">
        <v>0</v>
      </c>
      <c r="AE97" s="106">
        <v>1</v>
      </c>
      <c r="AF97" s="106">
        <v>1</v>
      </c>
      <c r="AG97" s="106">
        <v>0</v>
      </c>
      <c r="AH97" s="106">
        <v>0</v>
      </c>
      <c r="AI97" s="106">
        <v>0</v>
      </c>
      <c r="AJ97" s="106">
        <v>11</v>
      </c>
      <c r="AK97" s="106">
        <v>3</v>
      </c>
      <c r="AL97" s="106">
        <v>0</v>
      </c>
      <c r="AM97" s="106">
        <v>1</v>
      </c>
      <c r="AN97" s="106">
        <v>0</v>
      </c>
      <c r="AO97" s="106">
        <v>0</v>
      </c>
      <c r="AP97" s="106">
        <v>1</v>
      </c>
      <c r="AQ97" s="92">
        <f t="shared" si="21"/>
        <v>196.46365422396855</v>
      </c>
      <c r="AR97" s="92">
        <f t="shared" si="22"/>
        <v>0</v>
      </c>
      <c r="AS97" s="109">
        <f t="shared" si="23"/>
        <v>88</v>
      </c>
      <c r="AT97" s="93" t="s">
        <v>135</v>
      </c>
      <c r="AV97" s="94" t="e">
        <f>#REF!</f>
        <v>#REF!</v>
      </c>
    </row>
    <row r="98" spans="1:48" s="94" customFormat="1" ht="36" customHeight="1">
      <c r="A98" s="108"/>
      <c r="B98" s="105" t="s">
        <v>114</v>
      </c>
      <c r="C98" s="88"/>
      <c r="D98" s="106">
        <v>786</v>
      </c>
      <c r="E98" s="90"/>
      <c r="F98" s="106">
        <v>752</v>
      </c>
      <c r="G98" s="106">
        <v>34</v>
      </c>
      <c r="H98" s="106">
        <v>26</v>
      </c>
      <c r="I98" s="106">
        <v>0</v>
      </c>
      <c r="J98" s="91">
        <f t="shared" si="24"/>
        <v>4.3256997455470731</v>
      </c>
      <c r="K98" s="106">
        <v>32</v>
      </c>
      <c r="L98" s="106">
        <v>25</v>
      </c>
      <c r="M98" s="106">
        <v>0</v>
      </c>
      <c r="N98" s="106">
        <v>748</v>
      </c>
      <c r="O98" s="106">
        <v>115</v>
      </c>
      <c r="P98" s="92">
        <f t="shared" si="25"/>
        <v>15.37433155080214</v>
      </c>
      <c r="Q98" s="106">
        <v>1</v>
      </c>
      <c r="R98" s="91">
        <f t="shared" si="26"/>
        <v>0.86956521739130432</v>
      </c>
      <c r="S98" s="106">
        <v>1</v>
      </c>
      <c r="T98" s="108"/>
      <c r="U98" s="105" t="s">
        <v>114</v>
      </c>
      <c r="V98" s="106">
        <v>13</v>
      </c>
      <c r="W98" s="106">
        <v>0</v>
      </c>
      <c r="X98" s="106">
        <v>0</v>
      </c>
      <c r="Y98" s="106">
        <v>0</v>
      </c>
      <c r="Z98" s="106">
        <v>1</v>
      </c>
      <c r="AA98" s="106">
        <v>0</v>
      </c>
      <c r="AB98" s="106">
        <v>1</v>
      </c>
      <c r="AC98" s="106">
        <v>1</v>
      </c>
      <c r="AD98" s="106">
        <v>0</v>
      </c>
      <c r="AE98" s="106">
        <v>2</v>
      </c>
      <c r="AF98" s="106">
        <v>0</v>
      </c>
      <c r="AG98" s="106">
        <v>0</v>
      </c>
      <c r="AH98" s="106">
        <v>0</v>
      </c>
      <c r="AI98" s="106">
        <v>0</v>
      </c>
      <c r="AJ98" s="106">
        <v>17</v>
      </c>
      <c r="AK98" s="106">
        <v>2</v>
      </c>
      <c r="AL98" s="106">
        <v>0</v>
      </c>
      <c r="AM98" s="106">
        <v>1</v>
      </c>
      <c r="AN98" s="106">
        <v>0</v>
      </c>
      <c r="AO98" s="106">
        <v>0</v>
      </c>
      <c r="AP98" s="106">
        <v>1</v>
      </c>
      <c r="AQ98" s="92">
        <f t="shared" si="21"/>
        <v>127.2264631043257</v>
      </c>
      <c r="AR98" s="92">
        <f t="shared" si="22"/>
        <v>0</v>
      </c>
      <c r="AS98" s="109">
        <f t="shared" si="23"/>
        <v>94.117647058823522</v>
      </c>
      <c r="AT98" s="93">
        <f t="shared" si="27"/>
        <v>100</v>
      </c>
      <c r="AV98" s="94" t="e">
        <f>#REF!</f>
        <v>#REF!</v>
      </c>
    </row>
    <row r="99" spans="1:48" s="94" customFormat="1" ht="36" customHeight="1">
      <c r="A99" s="108"/>
      <c r="B99" s="105" t="s">
        <v>115</v>
      </c>
      <c r="C99" s="88"/>
      <c r="D99" s="106">
        <v>467</v>
      </c>
      <c r="E99" s="90"/>
      <c r="F99" s="106">
        <v>439</v>
      </c>
      <c r="G99" s="106">
        <v>28</v>
      </c>
      <c r="H99" s="106">
        <v>20</v>
      </c>
      <c r="I99" s="106">
        <v>0</v>
      </c>
      <c r="J99" s="91">
        <f t="shared" si="24"/>
        <v>5.9957173447537473</v>
      </c>
      <c r="K99" s="106">
        <v>26</v>
      </c>
      <c r="L99" s="106">
        <v>20</v>
      </c>
      <c r="M99" s="106">
        <v>0</v>
      </c>
      <c r="N99" s="106">
        <v>430</v>
      </c>
      <c r="O99" s="106">
        <v>76</v>
      </c>
      <c r="P99" s="92">
        <f t="shared" si="25"/>
        <v>17.674418604651162</v>
      </c>
      <c r="Q99" s="106">
        <v>0</v>
      </c>
      <c r="R99" s="91">
        <f t="shared" si="26"/>
        <v>0</v>
      </c>
      <c r="S99" s="106">
        <v>0</v>
      </c>
      <c r="T99" s="108"/>
      <c r="U99" s="105" t="s">
        <v>115</v>
      </c>
      <c r="V99" s="106">
        <v>11</v>
      </c>
      <c r="W99" s="106">
        <v>0</v>
      </c>
      <c r="X99" s="106">
        <v>0</v>
      </c>
      <c r="Y99" s="106">
        <v>0</v>
      </c>
      <c r="Z99" s="106">
        <v>0</v>
      </c>
      <c r="AA99" s="106">
        <v>0</v>
      </c>
      <c r="AB99" s="106">
        <v>0</v>
      </c>
      <c r="AC99" s="106">
        <v>0</v>
      </c>
      <c r="AD99" s="106">
        <v>0</v>
      </c>
      <c r="AE99" s="106">
        <v>1</v>
      </c>
      <c r="AF99" s="106">
        <v>1</v>
      </c>
      <c r="AG99" s="106">
        <v>0</v>
      </c>
      <c r="AH99" s="106">
        <v>0</v>
      </c>
      <c r="AI99" s="106">
        <v>0</v>
      </c>
      <c r="AJ99" s="106">
        <v>13</v>
      </c>
      <c r="AK99" s="106">
        <v>2</v>
      </c>
      <c r="AL99" s="106">
        <v>1</v>
      </c>
      <c r="AM99" s="106">
        <v>0</v>
      </c>
      <c r="AN99" s="106">
        <v>0</v>
      </c>
      <c r="AO99" s="106">
        <v>0</v>
      </c>
      <c r="AP99" s="106">
        <v>0</v>
      </c>
      <c r="AQ99" s="92">
        <f t="shared" si="21"/>
        <v>0</v>
      </c>
      <c r="AR99" s="92">
        <f t="shared" si="22"/>
        <v>0</v>
      </c>
      <c r="AS99" s="109">
        <f t="shared" si="23"/>
        <v>92.857142857142847</v>
      </c>
      <c r="AT99" s="93" t="s">
        <v>135</v>
      </c>
      <c r="AV99" s="94" t="e">
        <f>#REF!</f>
        <v>#REF!</v>
      </c>
    </row>
    <row r="100" spans="1:48" s="94" customFormat="1" ht="36" customHeight="1">
      <c r="A100" s="108"/>
      <c r="B100" s="105" t="s">
        <v>116</v>
      </c>
      <c r="C100" s="88"/>
      <c r="D100" s="106">
        <v>277</v>
      </c>
      <c r="E100" s="90"/>
      <c r="F100" s="106">
        <v>267</v>
      </c>
      <c r="G100" s="106">
        <v>10</v>
      </c>
      <c r="H100" s="106">
        <v>4</v>
      </c>
      <c r="I100" s="106">
        <v>0</v>
      </c>
      <c r="J100" s="91">
        <f t="shared" si="24"/>
        <v>3.6101083032490973</v>
      </c>
      <c r="K100" s="106">
        <v>9</v>
      </c>
      <c r="L100" s="106">
        <v>4</v>
      </c>
      <c r="M100" s="106">
        <v>0</v>
      </c>
      <c r="N100" s="106">
        <v>255</v>
      </c>
      <c r="O100" s="106">
        <v>46</v>
      </c>
      <c r="P100" s="92">
        <f t="shared" si="25"/>
        <v>18.03921568627451</v>
      </c>
      <c r="Q100" s="106">
        <v>0</v>
      </c>
      <c r="R100" s="91">
        <f t="shared" si="26"/>
        <v>0</v>
      </c>
      <c r="S100" s="106">
        <v>0</v>
      </c>
      <c r="T100" s="108"/>
      <c r="U100" s="105" t="s">
        <v>116</v>
      </c>
      <c r="V100" s="106">
        <v>3</v>
      </c>
      <c r="W100" s="106">
        <v>0</v>
      </c>
      <c r="X100" s="106">
        <v>0</v>
      </c>
      <c r="Y100" s="106">
        <v>0</v>
      </c>
      <c r="Z100" s="106">
        <v>0</v>
      </c>
      <c r="AA100" s="106">
        <v>0</v>
      </c>
      <c r="AB100" s="106">
        <v>0</v>
      </c>
      <c r="AC100" s="106">
        <v>0</v>
      </c>
      <c r="AD100" s="106">
        <v>0</v>
      </c>
      <c r="AE100" s="106">
        <v>0</v>
      </c>
      <c r="AF100" s="106">
        <v>0</v>
      </c>
      <c r="AG100" s="106">
        <v>0</v>
      </c>
      <c r="AH100" s="106">
        <v>0</v>
      </c>
      <c r="AI100" s="106">
        <v>0</v>
      </c>
      <c r="AJ100" s="106">
        <v>6</v>
      </c>
      <c r="AK100" s="106">
        <v>1</v>
      </c>
      <c r="AL100" s="106">
        <v>0</v>
      </c>
      <c r="AM100" s="106">
        <v>0</v>
      </c>
      <c r="AN100" s="106">
        <v>0</v>
      </c>
      <c r="AO100" s="106">
        <v>0</v>
      </c>
      <c r="AP100" s="106">
        <v>0</v>
      </c>
      <c r="AQ100" s="92">
        <f t="shared" si="21"/>
        <v>0</v>
      </c>
      <c r="AR100" s="92">
        <f t="shared" si="22"/>
        <v>0</v>
      </c>
      <c r="AS100" s="109">
        <f t="shared" si="23"/>
        <v>90</v>
      </c>
      <c r="AT100" s="93" t="s">
        <v>135</v>
      </c>
      <c r="AV100" s="94" t="e">
        <f>#REF!</f>
        <v>#REF!</v>
      </c>
    </row>
    <row r="101" spans="1:48" s="94" customFormat="1" ht="36" customHeight="1" thickBot="1">
      <c r="A101" s="108"/>
      <c r="B101" s="285" t="s">
        <v>117</v>
      </c>
      <c r="C101" s="300"/>
      <c r="D101" s="286">
        <v>169</v>
      </c>
      <c r="E101" s="301"/>
      <c r="F101" s="286">
        <v>156</v>
      </c>
      <c r="G101" s="286">
        <v>13</v>
      </c>
      <c r="H101" s="286">
        <v>9</v>
      </c>
      <c r="I101" s="286">
        <v>0</v>
      </c>
      <c r="J101" s="289">
        <f t="shared" si="24"/>
        <v>7.6923076923076925</v>
      </c>
      <c r="K101" s="286">
        <v>13</v>
      </c>
      <c r="L101" s="286">
        <v>9</v>
      </c>
      <c r="M101" s="286">
        <v>0</v>
      </c>
      <c r="N101" s="286">
        <v>154</v>
      </c>
      <c r="O101" s="286">
        <v>22</v>
      </c>
      <c r="P101" s="290">
        <f t="shared" si="25"/>
        <v>14.285714285714285</v>
      </c>
      <c r="Q101" s="286">
        <v>0</v>
      </c>
      <c r="R101" s="289">
        <f t="shared" si="26"/>
        <v>0</v>
      </c>
      <c r="S101" s="286">
        <v>0</v>
      </c>
      <c r="T101" s="108"/>
      <c r="U101" s="285" t="s">
        <v>117</v>
      </c>
      <c r="V101" s="286">
        <v>1</v>
      </c>
      <c r="W101" s="286">
        <v>0</v>
      </c>
      <c r="X101" s="286">
        <v>0</v>
      </c>
      <c r="Y101" s="286">
        <v>0</v>
      </c>
      <c r="Z101" s="286">
        <v>0</v>
      </c>
      <c r="AA101" s="286">
        <v>1</v>
      </c>
      <c r="AB101" s="286">
        <v>1</v>
      </c>
      <c r="AC101" s="286">
        <v>0</v>
      </c>
      <c r="AD101" s="286">
        <v>0</v>
      </c>
      <c r="AE101" s="286">
        <v>0</v>
      </c>
      <c r="AF101" s="286">
        <v>0</v>
      </c>
      <c r="AG101" s="286">
        <v>0</v>
      </c>
      <c r="AH101" s="286">
        <v>0</v>
      </c>
      <c r="AI101" s="286">
        <v>0</v>
      </c>
      <c r="AJ101" s="286">
        <v>12</v>
      </c>
      <c r="AK101" s="286">
        <v>0</v>
      </c>
      <c r="AL101" s="286">
        <v>0</v>
      </c>
      <c r="AM101" s="286">
        <v>0</v>
      </c>
      <c r="AN101" s="286">
        <v>0</v>
      </c>
      <c r="AO101" s="286">
        <v>0</v>
      </c>
      <c r="AP101" s="286">
        <v>0</v>
      </c>
      <c r="AQ101" s="290">
        <f t="shared" si="21"/>
        <v>591.71597633136093</v>
      </c>
      <c r="AR101" s="290">
        <f t="shared" si="22"/>
        <v>0</v>
      </c>
      <c r="AS101" s="291">
        <f t="shared" si="23"/>
        <v>100</v>
      </c>
      <c r="AT101" s="302" t="s">
        <v>135</v>
      </c>
      <c r="AV101" s="94" t="e">
        <f>#REF!</f>
        <v>#REF!</v>
      </c>
    </row>
    <row r="102" spans="1:48" s="94" customFormat="1" ht="36" customHeight="1" thickBot="1">
      <c r="A102" s="273"/>
      <c r="B102" s="273" t="s">
        <v>118</v>
      </c>
      <c r="C102" s="279"/>
      <c r="D102" s="274">
        <v>2751</v>
      </c>
      <c r="E102" s="280"/>
      <c r="F102" s="274">
        <v>2628</v>
      </c>
      <c r="G102" s="274">
        <v>123</v>
      </c>
      <c r="H102" s="274">
        <v>82</v>
      </c>
      <c r="I102" s="274">
        <v>0</v>
      </c>
      <c r="J102" s="277">
        <f t="shared" si="24"/>
        <v>4.4711014176663033</v>
      </c>
      <c r="K102" s="274">
        <v>115</v>
      </c>
      <c r="L102" s="274">
        <v>81</v>
      </c>
      <c r="M102" s="274">
        <v>0</v>
      </c>
      <c r="N102" s="274">
        <v>2564</v>
      </c>
      <c r="O102" s="274">
        <v>381</v>
      </c>
      <c r="P102" s="278">
        <f t="shared" si="25"/>
        <v>14.859594383775351</v>
      </c>
      <c r="Q102" s="274">
        <v>1</v>
      </c>
      <c r="R102" s="277">
        <f t="shared" si="26"/>
        <v>0.26246719160104987</v>
      </c>
      <c r="S102" s="274">
        <v>1</v>
      </c>
      <c r="T102" s="273"/>
      <c r="U102" s="273" t="s">
        <v>118</v>
      </c>
      <c r="V102" s="274">
        <v>43</v>
      </c>
      <c r="W102" s="274">
        <v>0</v>
      </c>
      <c r="X102" s="274">
        <v>1</v>
      </c>
      <c r="Y102" s="274">
        <v>0</v>
      </c>
      <c r="Z102" s="274">
        <v>1</v>
      </c>
      <c r="AA102" s="274">
        <v>1</v>
      </c>
      <c r="AB102" s="274">
        <v>3</v>
      </c>
      <c r="AC102" s="274">
        <v>2</v>
      </c>
      <c r="AD102" s="274">
        <v>0</v>
      </c>
      <c r="AE102" s="274">
        <v>4</v>
      </c>
      <c r="AF102" s="274">
        <v>2</v>
      </c>
      <c r="AG102" s="274">
        <v>0</v>
      </c>
      <c r="AH102" s="274">
        <v>0</v>
      </c>
      <c r="AI102" s="274">
        <v>0</v>
      </c>
      <c r="AJ102" s="274">
        <v>67</v>
      </c>
      <c r="AK102" s="274">
        <v>8</v>
      </c>
      <c r="AL102" s="274">
        <v>1</v>
      </c>
      <c r="AM102" s="274">
        <v>2</v>
      </c>
      <c r="AN102" s="274">
        <v>0</v>
      </c>
      <c r="AO102" s="274">
        <v>0</v>
      </c>
      <c r="AP102" s="274">
        <v>2</v>
      </c>
      <c r="AQ102" s="278">
        <f>AB102/D102*100000</f>
        <v>109.05125408942203</v>
      </c>
      <c r="AR102" s="278">
        <f t="shared" si="22"/>
        <v>0</v>
      </c>
      <c r="AS102" s="281">
        <f t="shared" si="23"/>
        <v>93.495934959349597</v>
      </c>
      <c r="AT102" s="282">
        <f t="shared" si="27"/>
        <v>100</v>
      </c>
      <c r="AV102" s="94" t="e">
        <f>#REF!</f>
        <v>#REF!</v>
      </c>
    </row>
    <row r="103" spans="1:48" s="94" customFormat="1" ht="36" customHeight="1" thickTop="1">
      <c r="A103" s="95"/>
      <c r="B103" s="96" t="s">
        <v>119</v>
      </c>
      <c r="C103" s="255"/>
      <c r="D103" s="269">
        <v>35478</v>
      </c>
      <c r="E103" s="257"/>
      <c r="F103" s="269">
        <v>33818</v>
      </c>
      <c r="G103" s="269">
        <v>1660</v>
      </c>
      <c r="H103" s="269">
        <v>1006</v>
      </c>
      <c r="I103" s="269">
        <v>47</v>
      </c>
      <c r="J103" s="258">
        <f>G103/D103*100</f>
        <v>4.6789559727154861</v>
      </c>
      <c r="K103" s="269">
        <v>1503</v>
      </c>
      <c r="L103" s="269">
        <v>923</v>
      </c>
      <c r="M103" s="269">
        <v>41</v>
      </c>
      <c r="N103" s="269">
        <v>32937</v>
      </c>
      <c r="O103" s="269">
        <v>5363</v>
      </c>
      <c r="P103" s="259">
        <f t="shared" si="25"/>
        <v>16.282600115371771</v>
      </c>
      <c r="Q103" s="269">
        <v>12</v>
      </c>
      <c r="R103" s="258">
        <f>Q103/O103*100</f>
        <v>0.22375536080551933</v>
      </c>
      <c r="S103" s="269">
        <v>10</v>
      </c>
      <c r="T103" s="95"/>
      <c r="U103" s="96" t="s">
        <v>119</v>
      </c>
      <c r="V103" s="269">
        <v>470</v>
      </c>
      <c r="W103" s="269">
        <v>0</v>
      </c>
      <c r="X103" s="269">
        <v>29</v>
      </c>
      <c r="Y103" s="269">
        <v>3</v>
      </c>
      <c r="Z103" s="269">
        <v>13</v>
      </c>
      <c r="AA103" s="269">
        <v>13</v>
      </c>
      <c r="AB103" s="269">
        <v>59</v>
      </c>
      <c r="AC103" s="269">
        <v>32</v>
      </c>
      <c r="AD103" s="269">
        <v>19</v>
      </c>
      <c r="AE103" s="269">
        <v>93</v>
      </c>
      <c r="AF103" s="269">
        <v>60</v>
      </c>
      <c r="AG103" s="269">
        <v>7</v>
      </c>
      <c r="AH103" s="269">
        <v>11</v>
      </c>
      <c r="AI103" s="269">
        <v>2</v>
      </c>
      <c r="AJ103" s="269">
        <v>866</v>
      </c>
      <c r="AK103" s="269">
        <v>157</v>
      </c>
      <c r="AL103" s="269">
        <v>16</v>
      </c>
      <c r="AM103" s="269">
        <v>52</v>
      </c>
      <c r="AN103" s="269">
        <v>0</v>
      </c>
      <c r="AO103" s="269">
        <v>2</v>
      </c>
      <c r="AP103" s="269">
        <v>54</v>
      </c>
      <c r="AQ103" s="259">
        <f>AB103/D103*100000</f>
        <v>166.30024240374317</v>
      </c>
      <c r="AR103" s="259">
        <f>AI103/D103*100000</f>
        <v>5.6372963526692601</v>
      </c>
      <c r="AS103" s="272">
        <f t="shared" si="23"/>
        <v>90.542168674698786</v>
      </c>
      <c r="AT103" s="260">
        <f t="shared" si="27"/>
        <v>83.333333333333343</v>
      </c>
      <c r="AV103" s="94" t="e">
        <f>#REF!</f>
        <v>#REF!</v>
      </c>
    </row>
    <row r="104" spans="1:48" s="8" customFormat="1" ht="30" customHeight="1">
      <c r="A104" s="51"/>
      <c r="B104" s="51"/>
      <c r="C104" s="128"/>
      <c r="D104" s="128"/>
      <c r="E104" s="125"/>
      <c r="F104" s="128"/>
      <c r="G104" s="128"/>
      <c r="H104" s="128"/>
      <c r="I104" s="128"/>
      <c r="J104" s="126"/>
      <c r="K104" s="128"/>
      <c r="L104" s="128"/>
      <c r="M104" s="128"/>
      <c r="N104" s="128"/>
      <c r="O104" s="128"/>
      <c r="P104" s="125"/>
      <c r="Q104" s="128"/>
      <c r="R104" s="126"/>
      <c r="S104" s="128"/>
      <c r="T104" s="51"/>
      <c r="U104" s="51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7"/>
      <c r="AR104" s="127"/>
      <c r="AS104" s="127"/>
      <c r="AT104" s="127"/>
    </row>
  </sheetData>
  <mergeCells count="171">
    <mergeCell ref="A3:B8"/>
    <mergeCell ref="C3:C8"/>
    <mergeCell ref="D3:D8"/>
    <mergeCell ref="E3:E8"/>
    <mergeCell ref="F3:M3"/>
    <mergeCell ref="N3:S3"/>
    <mergeCell ref="T3:U8"/>
    <mergeCell ref="V3:AJ3"/>
    <mergeCell ref="AQ3:AQ8"/>
    <mergeCell ref="P4:P8"/>
    <mergeCell ref="Q4:Q8"/>
    <mergeCell ref="R4:R8"/>
    <mergeCell ref="S4:S8"/>
    <mergeCell ref="V4:V8"/>
    <mergeCell ref="W4:AD5"/>
    <mergeCell ref="W6:AA6"/>
    <mergeCell ref="AB6:AB8"/>
    <mergeCell ref="AC6:AD6"/>
    <mergeCell ref="AA7:AA8"/>
    <mergeCell ref="AK3:AK8"/>
    <mergeCell ref="AL3:AL8"/>
    <mergeCell ref="AM3:AP4"/>
    <mergeCell ref="AC7:AC8"/>
    <mergeCell ref="AD7:AD8"/>
    <mergeCell ref="AR3:AR8"/>
    <mergeCell ref="AS3:AT4"/>
    <mergeCell ref="AO5:AO8"/>
    <mergeCell ref="AP5:AP8"/>
    <mergeCell ref="AS5:AS8"/>
    <mergeCell ref="AT5:AT8"/>
    <mergeCell ref="P2:S2"/>
    <mergeCell ref="AQ2:AT2"/>
    <mergeCell ref="F4:F8"/>
    <mergeCell ref="G4:I6"/>
    <mergeCell ref="J4:J8"/>
    <mergeCell ref="K4:M6"/>
    <mergeCell ref="N4:N8"/>
    <mergeCell ref="O4:O8"/>
    <mergeCell ref="G7:G8"/>
    <mergeCell ref="H7:H8"/>
    <mergeCell ref="I7:I8"/>
    <mergeCell ref="K7:K8"/>
    <mergeCell ref="AE4:AG6"/>
    <mergeCell ref="AH4:AH8"/>
    <mergeCell ref="AI4:AI8"/>
    <mergeCell ref="AJ4:AJ8"/>
    <mergeCell ref="AM5:AM8"/>
    <mergeCell ref="AN5:AN8"/>
    <mergeCell ref="AE7:AE8"/>
    <mergeCell ref="AF7:AF8"/>
    <mergeCell ref="AG7:AG8"/>
    <mergeCell ref="P36:S36"/>
    <mergeCell ref="L7:L8"/>
    <mergeCell ref="M7:M8"/>
    <mergeCell ref="W7:W8"/>
    <mergeCell ref="X7:X8"/>
    <mergeCell ref="Y7:Y8"/>
    <mergeCell ref="Z7:Z8"/>
    <mergeCell ref="A37:B42"/>
    <mergeCell ref="C37:C42"/>
    <mergeCell ref="D37:D42"/>
    <mergeCell ref="E37:E42"/>
    <mergeCell ref="F37:M37"/>
    <mergeCell ref="N37:S37"/>
    <mergeCell ref="T37:U42"/>
    <mergeCell ref="V37:AJ37"/>
    <mergeCell ref="AK37:AK42"/>
    <mergeCell ref="AE38:AG40"/>
    <mergeCell ref="AQ37:AQ42"/>
    <mergeCell ref="AR37:AR42"/>
    <mergeCell ref="AS37:AT38"/>
    <mergeCell ref="F38:F42"/>
    <mergeCell ref="G38:I40"/>
    <mergeCell ref="J38:J42"/>
    <mergeCell ref="K38:M40"/>
    <mergeCell ref="N38:N42"/>
    <mergeCell ref="AQ36:AT36"/>
    <mergeCell ref="AH38:AH42"/>
    <mergeCell ref="AI38:AI42"/>
    <mergeCell ref="AJ38:AJ42"/>
    <mergeCell ref="AM39:AM42"/>
    <mergeCell ref="Y41:Y42"/>
    <mergeCell ref="Z41:Z42"/>
    <mergeCell ref="AA41:AA42"/>
    <mergeCell ref="AC41:AC42"/>
    <mergeCell ref="O38:O42"/>
    <mergeCell ref="P38:P42"/>
    <mergeCell ref="Q38:Q42"/>
    <mergeCell ref="R38:R42"/>
    <mergeCell ref="S38:S42"/>
    <mergeCell ref="V38:V42"/>
    <mergeCell ref="AL37:AL42"/>
    <mergeCell ref="AM37:AP38"/>
    <mergeCell ref="AD41:AD42"/>
    <mergeCell ref="AE41:AE42"/>
    <mergeCell ref="AF41:AF42"/>
    <mergeCell ref="AG41:AG42"/>
    <mergeCell ref="P71:S71"/>
    <mergeCell ref="AQ71:AT71"/>
    <mergeCell ref="G41:G42"/>
    <mergeCell ref="H41:H42"/>
    <mergeCell ref="I41:I42"/>
    <mergeCell ref="K41:K42"/>
    <mergeCell ref="L41:L42"/>
    <mergeCell ref="M41:M42"/>
    <mergeCell ref="AN39:AN42"/>
    <mergeCell ref="AO39:AO42"/>
    <mergeCell ref="AP39:AP42"/>
    <mergeCell ref="AS39:AS42"/>
    <mergeCell ref="AT39:AT42"/>
    <mergeCell ref="W40:AA40"/>
    <mergeCell ref="AB40:AB42"/>
    <mergeCell ref="AC40:AD40"/>
    <mergeCell ref="W41:W42"/>
    <mergeCell ref="X41:X42"/>
    <mergeCell ref="W38:AD39"/>
    <mergeCell ref="A72:B77"/>
    <mergeCell ref="C72:C77"/>
    <mergeCell ref="D72:D77"/>
    <mergeCell ref="E72:E77"/>
    <mergeCell ref="F72:M72"/>
    <mergeCell ref="N72:S72"/>
    <mergeCell ref="R73:R77"/>
    <mergeCell ref="S73:S77"/>
    <mergeCell ref="M76:M77"/>
    <mergeCell ref="F73:F77"/>
    <mergeCell ref="G73:I75"/>
    <mergeCell ref="J73:J77"/>
    <mergeCell ref="K73:M75"/>
    <mergeCell ref="N73:N77"/>
    <mergeCell ref="O73:O77"/>
    <mergeCell ref="P73:P77"/>
    <mergeCell ref="Q73:Q77"/>
    <mergeCell ref="G76:G77"/>
    <mergeCell ref="H76:H77"/>
    <mergeCell ref="I76:I77"/>
    <mergeCell ref="K76:K77"/>
    <mergeCell ref="L76:L77"/>
    <mergeCell ref="AI73:AI77"/>
    <mergeCell ref="AJ73:AJ77"/>
    <mergeCell ref="AM74:AM77"/>
    <mergeCell ref="AN74:AN77"/>
    <mergeCell ref="AK72:AK77"/>
    <mergeCell ref="AL72:AL77"/>
    <mergeCell ref="AM72:AP73"/>
    <mergeCell ref="V73:V77"/>
    <mergeCell ref="W73:AD74"/>
    <mergeCell ref="AE73:AG75"/>
    <mergeCell ref="AH73:AH77"/>
    <mergeCell ref="T72:U77"/>
    <mergeCell ref="AD76:AD77"/>
    <mergeCell ref="AE76:AE77"/>
    <mergeCell ref="AF76:AF77"/>
    <mergeCell ref="AG76:AG77"/>
    <mergeCell ref="W76:W77"/>
    <mergeCell ref="X76:X77"/>
    <mergeCell ref="Y76:Y77"/>
    <mergeCell ref="Z76:Z77"/>
    <mergeCell ref="AA76:AA77"/>
    <mergeCell ref="AC76:AC77"/>
    <mergeCell ref="AS74:AS77"/>
    <mergeCell ref="AT74:AT77"/>
    <mergeCell ref="W75:AA75"/>
    <mergeCell ref="AB75:AB77"/>
    <mergeCell ref="AC75:AD75"/>
    <mergeCell ref="AO74:AO77"/>
    <mergeCell ref="AP74:AP77"/>
    <mergeCell ref="AR72:AR77"/>
    <mergeCell ref="AS72:AT73"/>
    <mergeCell ref="V72:AJ72"/>
    <mergeCell ref="AQ72:AQ77"/>
  </mergeCells>
  <phoneticPr fontId="9"/>
  <pageMargins left="0.43307086614173229" right="0.39370078740157483" top="0.51181102362204722" bottom="0.51181102362204722" header="0.59055118110236227" footer="0.51181102362204722"/>
  <pageSetup paperSize="9" scale="47" pageOrder="overThenDown" orientation="landscape" r:id="rId1"/>
  <headerFooter alignWithMargins="0"/>
  <rowBreaks count="3" manualBreakCount="3">
    <brk id="34" max="16383" man="1"/>
    <brk id="69" max="16383" man="1"/>
    <brk id="103" max="16383" man="1"/>
  </rowBreaks>
  <colBreaks count="2" manualBreakCount="2">
    <brk id="19" max="102" man="1"/>
    <brk id="4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市町村別</vt:lpstr>
      <vt:lpstr>年齢階級別</vt:lpstr>
      <vt:lpstr>市町村別!Print_Area</vt:lpstr>
      <vt:lpstr>年齢階級別!Print_Area</vt:lpstr>
      <vt:lpstr>市町村別!Print_Titles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2016-12-20T01:18:09Z</cp:lastPrinted>
  <dcterms:created xsi:type="dcterms:W3CDTF">2016-12-19T07:22:12Z</dcterms:created>
  <dcterms:modified xsi:type="dcterms:W3CDTF">2016-12-20T01:41:26Z</dcterms:modified>
</cp:coreProperties>
</file>