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060" windowHeight="3840" tabRatio="938" activeTab="1"/>
  </bookViews>
  <sheets>
    <sheet name="市町村別" sheetId="1" r:id="rId1"/>
    <sheet name="年齢階級" sheetId="2" r:id="rId2"/>
  </sheets>
  <externalReferences>
    <externalReference r:id="rId5"/>
  </externalReferences>
  <definedNames>
    <definedName name="_xlnm.Print_Area" localSheetId="0">'市町村別'!$A$1:$X$69</definedName>
    <definedName name="_xlnm.Print_Area" localSheetId="1">'年齢階級'!$A$1:$W$59</definedName>
    <definedName name="_xlnm.Print_Titles" localSheetId="0">'市町村別'!$1:$7</definedName>
  </definedNames>
  <calcPr fullCalcOnLoad="1"/>
</workbook>
</file>

<file path=xl/sharedStrings.xml><?xml version="1.0" encoding="utf-8"?>
<sst xmlns="http://schemas.openxmlformats.org/spreadsheetml/2006/main" count="200" uniqueCount="98">
  <si>
    <t>がん発見率</t>
  </si>
  <si>
    <t>早期がん割合</t>
  </si>
  <si>
    <t>阿賀野市</t>
  </si>
  <si>
    <t>魚沼市</t>
  </si>
  <si>
    <t>糸魚川市</t>
  </si>
  <si>
    <t>佐渡市</t>
  </si>
  <si>
    <t>新潟市</t>
  </si>
  <si>
    <t xml:space="preserve"> 区     分</t>
  </si>
  <si>
    <t>進行がん</t>
  </si>
  <si>
    <t>局所進展がん</t>
  </si>
  <si>
    <t>対象者</t>
  </si>
  <si>
    <t>受診者</t>
  </si>
  <si>
    <t>精検受診者</t>
  </si>
  <si>
    <t>異常なし</t>
  </si>
  <si>
    <t>前立腺がん</t>
  </si>
  <si>
    <t>その他</t>
  </si>
  <si>
    <t>早期がん</t>
  </si>
  <si>
    <t>計</t>
  </si>
  <si>
    <t>受診率</t>
  </si>
  <si>
    <t>要精検率</t>
  </si>
  <si>
    <t>精検受診率</t>
  </si>
  <si>
    <t>村上市</t>
  </si>
  <si>
    <t>関川村</t>
  </si>
  <si>
    <t>粟島浦村</t>
  </si>
  <si>
    <t>新発田市</t>
  </si>
  <si>
    <t>胎内市</t>
  </si>
  <si>
    <t>聖籠町</t>
  </si>
  <si>
    <t>五泉市</t>
  </si>
  <si>
    <t>阿賀町</t>
  </si>
  <si>
    <t>燕市</t>
  </si>
  <si>
    <t>弥彦村</t>
  </si>
  <si>
    <t>三条市</t>
  </si>
  <si>
    <t>加茂市</t>
  </si>
  <si>
    <t>見附市</t>
  </si>
  <si>
    <t>田上町</t>
  </si>
  <si>
    <t>長岡市</t>
  </si>
  <si>
    <t>出雲崎町</t>
  </si>
  <si>
    <t>小千谷市</t>
  </si>
  <si>
    <t>南魚沼市</t>
  </si>
  <si>
    <t>湯沢町</t>
  </si>
  <si>
    <t>十日町市</t>
  </si>
  <si>
    <t>津南町</t>
  </si>
  <si>
    <t>柏崎市</t>
  </si>
  <si>
    <t>刈羽村</t>
  </si>
  <si>
    <t>上越市</t>
  </si>
  <si>
    <t>妙高市</t>
  </si>
  <si>
    <t>村上保健所管内計</t>
  </si>
  <si>
    <t>新発田保健所管内計</t>
  </si>
  <si>
    <t>新津保健所管内計</t>
  </si>
  <si>
    <t>三条保健所管内計</t>
  </si>
  <si>
    <t>長岡保健所管内計</t>
  </si>
  <si>
    <t>魚沼保健所管内計</t>
  </si>
  <si>
    <t>南魚沼保健所管内計</t>
  </si>
  <si>
    <t>十日町保健所管内計</t>
  </si>
  <si>
    <t>柏崎保健所管内計</t>
  </si>
  <si>
    <t>上越保健所管内計</t>
  </si>
  <si>
    <t>糸魚川保健所管内計</t>
  </si>
  <si>
    <t>佐渡保健所管内計</t>
  </si>
  <si>
    <t>新潟市</t>
  </si>
  <si>
    <t>要精検者</t>
  </si>
  <si>
    <t>50歳以上 　　　</t>
  </si>
  <si>
    <t>陽性反応適中度</t>
  </si>
  <si>
    <t>様式第８号１　初診 　　　</t>
  </si>
  <si>
    <t xml:space="preserve"> 50 - 54歳</t>
  </si>
  <si>
    <t xml:space="preserve"> 55 - 59歳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</si>
  <si>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</si>
  <si>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</si>
  <si>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</si>
  <si>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</si>
  <si>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</si>
  <si>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 xml:space="preserve">    計</t>
  </si>
  <si>
    <t>※　50歳未満は別掲</t>
  </si>
  <si>
    <t>様式第８号２　再診 　　　</t>
  </si>
  <si>
    <t>様式第８号３　初診・再診合計 　　　</t>
  </si>
  <si>
    <t>実施なし</t>
  </si>
  <si>
    <t>前立腺
がんの
疑い</t>
  </si>
  <si>
    <t>精検未受診者</t>
  </si>
  <si>
    <t>精検結果未把握</t>
  </si>
  <si>
    <t>病期不明</t>
  </si>
  <si>
    <t>病期不明</t>
  </si>
  <si>
    <t>平成25年度前立腺がん検診結果　（年齢階級別集計表）</t>
  </si>
  <si>
    <t>平成25年度前立腺がん検診結果　（市町村別集計表）</t>
  </si>
  <si>
    <t>( 平成26年3月末日現在 )</t>
  </si>
  <si>
    <t xml:space="preserve"> 精               検               結               果</t>
  </si>
  <si>
    <t>D</t>
  </si>
  <si>
    <t>C</t>
  </si>
  <si>
    <t>B0</t>
  </si>
  <si>
    <t>B1</t>
  </si>
  <si>
    <t>B2</t>
  </si>
  <si>
    <t>県　計</t>
  </si>
  <si>
    <t>市　計</t>
  </si>
  <si>
    <t>町村計</t>
  </si>
  <si>
    <t>(平成26年3月末日現在)</t>
  </si>
  <si>
    <t>50歳未満</t>
  </si>
  <si>
    <t>(平成26年3月末日現在)</t>
  </si>
  <si>
    <t xml:space="preserve"> 精               検               結               果</t>
  </si>
  <si>
    <t>(平成26年3月末日現在)</t>
  </si>
  <si>
    <t xml:space="preserve"> 精               検               結               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</si>
</sst>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_ * #,##0.0_ ;_ * \-#,##0.0_ ;_ * &quot;-&quot;??_ ;_ @_ "/>
    <numFmt numFmtId="180" formatCode="#,##0;\-#,##0;\-"/>
    <numFmt numFmtId="181" formatCode="#,##0.0;\-#,##0.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.7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.75"/>
      <name val="FixedSys"/>
      <family val="0"/>
    </font>
    <font>
      <sz val="20"/>
      <color indexed="10"/>
      <name val="HGP創英角ｺﾞｼｯｸUB"/>
      <family val="3"/>
    </font>
    <font>
      <sz val="20"/>
      <name val="HGP創英角ｺﾞｼｯｸUB"/>
      <family val="3"/>
    </font>
    <font>
      <sz val="12"/>
      <color indexed="10"/>
      <name val="ＭＳ Ｐゴシック"/>
      <family val="3"/>
    </font>
    <font>
      <sz val="24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thin"/>
      <bottom>
        <color indexed="63"/>
      </bottom>
      <diagonal style="hair"/>
    </border>
    <border>
      <left style="thin"/>
      <right style="thin"/>
      <top style="double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double"/>
      <bottom style="thin"/>
      <diagonal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38" fontId="4" fillId="0" borderId="10" xfId="48" applyFont="1" applyBorder="1" applyAlignment="1" applyProtection="1">
      <alignment/>
      <protection locked="0"/>
    </xf>
    <xf numFmtId="176" fontId="4" fillId="0" borderId="0" xfId="48" applyNumberFormat="1" applyFont="1" applyAlignment="1" applyProtection="1">
      <alignment horizontal="right"/>
      <protection locked="0"/>
    </xf>
    <xf numFmtId="179" fontId="4" fillId="0" borderId="0" xfId="48" applyNumberFormat="1" applyFont="1" applyAlignment="1" applyProtection="1">
      <alignment horizontal="right"/>
      <protection locked="0"/>
    </xf>
    <xf numFmtId="180" fontId="0" fillId="0" borderId="11" xfId="61" applyNumberFormat="1" applyFont="1" applyBorder="1" applyProtection="1">
      <alignment/>
      <protection locked="0"/>
    </xf>
    <xf numFmtId="180" fontId="0" fillId="0" borderId="12" xfId="61" applyNumberFormat="1" applyFont="1" applyBorder="1" applyProtection="1">
      <alignment/>
      <protection/>
    </xf>
    <xf numFmtId="180" fontId="4" fillId="0" borderId="11" xfId="61" applyNumberFormat="1" applyFont="1" applyBorder="1" applyAlignment="1">
      <alignment shrinkToFit="1"/>
      <protection/>
    </xf>
    <xf numFmtId="180" fontId="4" fillId="0" borderId="0" xfId="61" applyNumberFormat="1" applyFont="1" applyBorder="1" applyAlignment="1">
      <alignment shrinkToFit="1"/>
      <protection/>
    </xf>
    <xf numFmtId="180" fontId="4" fillId="0" borderId="0" xfId="61" applyNumberFormat="1" applyFont="1" applyFill="1" applyBorder="1" applyAlignment="1">
      <alignment shrinkToFit="1"/>
      <protection/>
    </xf>
    <xf numFmtId="180" fontId="4" fillId="0" borderId="13" xfId="0" applyNumberFormat="1" applyFont="1" applyBorder="1" applyAlignment="1">
      <alignment vertical="center" shrinkToFit="1"/>
    </xf>
    <xf numFmtId="180" fontId="4" fillId="0" borderId="14" xfId="0" applyNumberFormat="1" applyFont="1" applyBorder="1" applyAlignment="1">
      <alignment vertical="center" shrinkToFit="1"/>
    </xf>
    <xf numFmtId="180" fontId="4" fillId="33" borderId="11" xfId="0" applyNumberFormat="1" applyFont="1" applyFill="1" applyBorder="1" applyAlignment="1">
      <alignment vertical="center"/>
    </xf>
    <xf numFmtId="180" fontId="4" fillId="33" borderId="12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 shrinkToFit="1"/>
    </xf>
    <xf numFmtId="181" fontId="4" fillId="33" borderId="12" xfId="0" applyNumberFormat="1" applyFont="1" applyFill="1" applyBorder="1" applyAlignment="1">
      <alignment vertical="center" shrinkToFit="1"/>
    </xf>
    <xf numFmtId="181" fontId="4" fillId="0" borderId="12" xfId="0" applyNumberFormat="1" applyFont="1" applyFill="1" applyBorder="1" applyAlignment="1">
      <alignment vertical="center" shrinkToFit="1"/>
    </xf>
    <xf numFmtId="38" fontId="4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 horizontal="right"/>
      <protection/>
    </xf>
    <xf numFmtId="180" fontId="4" fillId="0" borderId="17" xfId="48" applyNumberFormat="1" applyFont="1" applyFill="1" applyBorder="1" applyAlignment="1" applyProtection="1">
      <alignment horizontal="center" vertical="center"/>
      <protection/>
    </xf>
    <xf numFmtId="180" fontId="4" fillId="0" borderId="18" xfId="48" applyNumberFormat="1" applyFont="1" applyFill="1" applyBorder="1" applyAlignment="1" applyProtection="1">
      <alignment horizontal="right" vertical="center" shrinkToFit="1"/>
      <protection/>
    </xf>
    <xf numFmtId="180" fontId="4" fillId="0" borderId="17" xfId="48" applyNumberFormat="1" applyFont="1" applyFill="1" applyBorder="1" applyAlignment="1" applyProtection="1">
      <alignment vertical="center" shrinkToFit="1"/>
      <protection locked="0"/>
    </xf>
    <xf numFmtId="181" fontId="4" fillId="0" borderId="19" xfId="48" applyNumberFormat="1" applyFont="1" applyFill="1" applyBorder="1" applyAlignment="1" applyProtection="1">
      <alignment vertical="center" shrinkToFit="1"/>
      <protection locked="0"/>
    </xf>
    <xf numFmtId="181" fontId="4" fillId="0" borderId="17" xfId="48" applyNumberFormat="1" applyFont="1" applyFill="1" applyBorder="1" applyAlignment="1" applyProtection="1">
      <alignment vertical="center" shrinkToFit="1"/>
      <protection locked="0"/>
    </xf>
    <xf numFmtId="180" fontId="4" fillId="0" borderId="0" xfId="48" applyNumberFormat="1" applyFont="1" applyFill="1" applyAlignment="1" applyProtection="1">
      <alignment vertical="center"/>
      <protection/>
    </xf>
    <xf numFmtId="180" fontId="4" fillId="0" borderId="0" xfId="48" applyNumberFormat="1" applyFont="1" applyFill="1" applyAlignment="1" applyProtection="1">
      <alignment vertical="center" shrinkToFit="1"/>
      <protection/>
    </xf>
    <xf numFmtId="181" fontId="4" fillId="0" borderId="20" xfId="48" applyNumberFormat="1" applyFont="1" applyFill="1" applyBorder="1" applyAlignment="1" applyProtection="1">
      <alignment vertical="center" shrinkToFit="1"/>
      <protection/>
    </xf>
    <xf numFmtId="181" fontId="4" fillId="0" borderId="0" xfId="48" applyNumberFormat="1" applyFont="1" applyFill="1" applyAlignment="1" applyProtection="1">
      <alignment vertical="center" shrinkToFit="1"/>
      <protection/>
    </xf>
    <xf numFmtId="180" fontId="4" fillId="0" borderId="17" xfId="48" applyNumberFormat="1" applyFont="1" applyFill="1" applyBorder="1" applyAlignment="1" applyProtection="1">
      <alignment vertical="center"/>
      <protection/>
    </xf>
    <xf numFmtId="180" fontId="4" fillId="0" borderId="21" xfId="48" applyNumberFormat="1" applyFont="1" applyFill="1" applyBorder="1" applyAlignment="1" applyProtection="1">
      <alignment vertical="center"/>
      <protection/>
    </xf>
    <xf numFmtId="180" fontId="4" fillId="0" borderId="22" xfId="48" applyNumberFormat="1" applyFont="1" applyFill="1" applyBorder="1" applyAlignment="1" applyProtection="1">
      <alignment horizontal="right" vertical="center" shrinkToFit="1"/>
      <protection/>
    </xf>
    <xf numFmtId="180" fontId="4" fillId="0" borderId="21" xfId="48" applyNumberFormat="1" applyFont="1" applyFill="1" applyBorder="1" applyAlignment="1" applyProtection="1">
      <alignment vertical="center" shrinkToFit="1"/>
      <protection locked="0"/>
    </xf>
    <xf numFmtId="181" fontId="4" fillId="0" borderId="23" xfId="48" applyNumberFormat="1" applyFont="1" applyFill="1" applyBorder="1" applyAlignment="1" applyProtection="1">
      <alignment vertical="center" shrinkToFit="1"/>
      <protection locked="0"/>
    </xf>
    <xf numFmtId="181" fontId="4" fillId="0" borderId="21" xfId="48" applyNumberFormat="1" applyFont="1" applyFill="1" applyBorder="1" applyAlignment="1" applyProtection="1">
      <alignment vertical="center" shrinkToFit="1"/>
      <protection locked="0"/>
    </xf>
    <xf numFmtId="180" fontId="4" fillId="0" borderId="24" xfId="48" applyNumberFormat="1" applyFont="1" applyFill="1" applyBorder="1" applyAlignment="1" applyProtection="1">
      <alignment vertical="center"/>
      <protection/>
    </xf>
    <xf numFmtId="180" fontId="4" fillId="0" borderId="25" xfId="48" applyNumberFormat="1" applyFont="1" applyFill="1" applyBorder="1" applyAlignment="1" applyProtection="1">
      <alignment horizontal="right" vertical="center" shrinkToFit="1"/>
      <protection/>
    </xf>
    <xf numFmtId="180" fontId="4" fillId="0" borderId="24" xfId="48" applyNumberFormat="1" applyFont="1" applyFill="1" applyBorder="1" applyAlignment="1" applyProtection="1">
      <alignment vertical="center" shrinkToFit="1"/>
      <protection locked="0"/>
    </xf>
    <xf numFmtId="181" fontId="4" fillId="0" borderId="26" xfId="48" applyNumberFormat="1" applyFont="1" applyFill="1" applyBorder="1" applyAlignment="1" applyProtection="1">
      <alignment vertical="center" shrinkToFit="1"/>
      <protection locked="0"/>
    </xf>
    <xf numFmtId="181" fontId="4" fillId="0" borderId="24" xfId="48" applyNumberFormat="1" applyFont="1" applyFill="1" applyBorder="1" applyAlignment="1" applyProtection="1">
      <alignment vertical="center" shrinkToFit="1"/>
      <protection locked="0"/>
    </xf>
    <xf numFmtId="38" fontId="4" fillId="0" borderId="0" xfId="48" applyFont="1" applyFill="1" applyBorder="1" applyAlignment="1" applyProtection="1">
      <alignment vertical="top"/>
      <protection/>
    </xf>
    <xf numFmtId="176" fontId="4" fillId="0" borderId="0" xfId="48" applyNumberFormat="1" applyFont="1" applyFill="1" applyAlignment="1" applyProtection="1">
      <alignment/>
      <protection/>
    </xf>
    <xf numFmtId="180" fontId="4" fillId="0" borderId="18" xfId="48" applyNumberFormat="1" applyFont="1" applyFill="1" applyBorder="1" applyAlignment="1" applyProtection="1">
      <alignment horizontal="right" vertical="center"/>
      <protection/>
    </xf>
    <xf numFmtId="38" fontId="7" fillId="0" borderId="10" xfId="48" applyFont="1" applyBorder="1" applyAlignment="1" applyProtection="1">
      <alignment/>
      <protection locked="0"/>
    </xf>
    <xf numFmtId="38" fontId="7" fillId="0" borderId="10" xfId="48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 vertical="center"/>
    </xf>
    <xf numFmtId="38" fontId="0" fillId="0" borderId="10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48" applyNumberFormat="1" applyFont="1" applyFill="1" applyAlignment="1" applyProtection="1">
      <alignment/>
      <protection locked="0"/>
    </xf>
    <xf numFmtId="38" fontId="0" fillId="0" borderId="0" xfId="48" applyFont="1" applyAlignment="1" applyProtection="1">
      <alignment/>
      <protection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11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0" fontId="0" fillId="34" borderId="11" xfId="0" applyNumberFormat="1" applyFont="1" applyFill="1" applyBorder="1" applyAlignment="1">
      <alignment vertical="center"/>
    </xf>
    <xf numFmtId="180" fontId="0" fillId="34" borderId="12" xfId="0" applyNumberFormat="1" applyFont="1" applyFill="1" applyBorder="1" applyAlignment="1">
      <alignment horizontal="left"/>
    </xf>
    <xf numFmtId="180" fontId="0" fillId="33" borderId="12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38" fontId="8" fillId="0" borderId="0" xfId="48" applyFont="1" applyFill="1" applyAlignment="1" applyProtection="1">
      <alignment horizontal="center"/>
      <protection/>
    </xf>
    <xf numFmtId="38" fontId="0" fillId="0" borderId="0" xfId="48" applyFont="1" applyFill="1" applyAlignment="1" applyProtection="1">
      <alignment/>
      <protection/>
    </xf>
    <xf numFmtId="38" fontId="9" fillId="0" borderId="0" xfId="48" applyFont="1" applyFill="1" applyAlignment="1" applyProtection="1">
      <alignment vertical="center"/>
      <protection/>
    </xf>
    <xf numFmtId="176" fontId="0" fillId="0" borderId="0" xfId="48" applyNumberFormat="1" applyFont="1" applyFill="1" applyAlignment="1" applyProtection="1">
      <alignment/>
      <protection/>
    </xf>
    <xf numFmtId="180" fontId="0" fillId="0" borderId="0" xfId="48" applyNumberFormat="1" applyFont="1" applyFill="1" applyAlignment="1" applyProtection="1">
      <alignment/>
      <protection/>
    </xf>
    <xf numFmtId="181" fontId="4" fillId="0" borderId="27" xfId="48" applyNumberFormat="1" applyFont="1" applyFill="1" applyBorder="1" applyAlignment="1" applyProtection="1">
      <alignment vertical="center" shrinkToFit="1"/>
      <protection locked="0"/>
    </xf>
    <xf numFmtId="181" fontId="4" fillId="0" borderId="28" xfId="48" applyNumberFormat="1" applyFont="1" applyFill="1" applyBorder="1" applyAlignment="1" applyProtection="1">
      <alignment vertical="center" shrinkToFit="1"/>
      <protection locked="0"/>
    </xf>
    <xf numFmtId="38" fontId="0" fillId="0" borderId="0" xfId="48" applyFont="1" applyFill="1" applyBorder="1" applyAlignment="1" applyProtection="1">
      <alignment horizontal="right"/>
      <protection/>
    </xf>
    <xf numFmtId="38" fontId="0" fillId="0" borderId="0" xfId="48" applyFont="1" applyFill="1" applyBorder="1" applyAlignment="1" applyProtection="1">
      <alignment/>
      <protection/>
    </xf>
    <xf numFmtId="176" fontId="0" fillId="0" borderId="0" xfId="48" applyNumberFormat="1" applyFont="1" applyFill="1" applyBorder="1" applyAlignment="1" applyProtection="1">
      <alignment/>
      <protection/>
    </xf>
    <xf numFmtId="180" fontId="4" fillId="33" borderId="11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181" fontId="4" fillId="33" borderId="0" xfId="0" applyNumberFormat="1" applyFont="1" applyFill="1" applyBorder="1" applyAlignment="1">
      <alignment vertical="center" shrinkToFit="1"/>
    </xf>
    <xf numFmtId="180" fontId="4" fillId="0" borderId="11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1" fontId="4" fillId="0" borderId="0" xfId="0" applyNumberFormat="1" applyFont="1" applyFill="1" applyBorder="1" applyAlignment="1">
      <alignment vertical="center" shrinkToFit="1"/>
    </xf>
    <xf numFmtId="180" fontId="4" fillId="0" borderId="0" xfId="0" applyNumberFormat="1" applyFont="1" applyFill="1" applyBorder="1" applyAlignment="1">
      <alignment vertical="center" shrinkToFit="1"/>
    </xf>
    <xf numFmtId="180" fontId="4" fillId="0" borderId="0" xfId="0" applyNumberFormat="1" applyFont="1" applyFill="1" applyBorder="1" applyAlignment="1">
      <alignment vertical="center"/>
    </xf>
    <xf numFmtId="180" fontId="4" fillId="33" borderId="0" xfId="48" applyNumberFormat="1" applyFont="1" applyFill="1" applyBorder="1" applyAlignment="1" applyProtection="1">
      <alignment vertical="center"/>
      <protection/>
    </xf>
    <xf numFmtId="180" fontId="4" fillId="0" borderId="11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 shrinkToFit="1"/>
    </xf>
    <xf numFmtId="180" fontId="4" fillId="0" borderId="10" xfId="0" applyNumberFormat="1" applyFont="1" applyFill="1" applyBorder="1" applyAlignment="1">
      <alignment vertical="center" shrinkToFit="1"/>
    </xf>
    <xf numFmtId="180" fontId="0" fillId="0" borderId="0" xfId="0" applyNumberFormat="1" applyFont="1" applyAlignment="1">
      <alignment vertical="center"/>
    </xf>
    <xf numFmtId="38" fontId="0" fillId="0" borderId="29" xfId="48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6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38" fontId="0" fillId="0" borderId="30" xfId="48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21" xfId="48" applyFont="1" applyFill="1" applyBorder="1" applyAlignment="1" applyProtection="1">
      <alignment vertical="center" textRotation="255"/>
      <protection/>
    </xf>
    <xf numFmtId="0" fontId="0" fillId="0" borderId="31" xfId="0" applyFont="1" applyFill="1" applyBorder="1" applyAlignment="1" applyProtection="1">
      <alignment vertical="center" textRotation="255"/>
      <protection/>
    </xf>
    <xf numFmtId="0" fontId="0" fillId="0" borderId="28" xfId="0" applyFont="1" applyFill="1" applyBorder="1" applyAlignment="1" applyProtection="1">
      <alignment vertical="center" textRotation="255"/>
      <protection/>
    </xf>
    <xf numFmtId="38" fontId="0" fillId="0" borderId="32" xfId="48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180" fontId="4" fillId="33" borderId="11" xfId="0" applyNumberFormat="1" applyFont="1" applyFill="1" applyBorder="1" applyAlignment="1">
      <alignment shrinkToFit="1"/>
    </xf>
    <xf numFmtId="180" fontId="4" fillId="33" borderId="12" xfId="0" applyNumberFormat="1" applyFont="1" applyFill="1" applyBorder="1" applyAlignment="1">
      <alignment shrinkToFit="1"/>
    </xf>
    <xf numFmtId="38" fontId="0" fillId="0" borderId="21" xfId="48" applyFont="1" applyFill="1" applyBorder="1" applyAlignment="1" applyProtection="1">
      <alignment horizontal="center" vertical="center" textRotation="255" shrinkToFit="1"/>
      <protection/>
    </xf>
    <xf numFmtId="0" fontId="0" fillId="0" borderId="31" xfId="0" applyFont="1" applyFill="1" applyBorder="1" applyAlignment="1" applyProtection="1">
      <alignment horizontal="center" vertical="center" textRotation="255" shrinkToFit="1"/>
      <protection/>
    </xf>
    <xf numFmtId="0" fontId="0" fillId="0" borderId="28" xfId="0" applyFont="1" applyFill="1" applyBorder="1" applyAlignment="1" applyProtection="1">
      <alignment horizontal="center" vertical="center" textRotation="255" shrinkToFit="1"/>
      <protection/>
    </xf>
    <xf numFmtId="179" fontId="0" fillId="0" borderId="21" xfId="48" applyNumberFormat="1" applyFont="1" applyFill="1" applyBorder="1" applyAlignment="1" applyProtection="1">
      <alignment horizontal="center" vertical="center" textRotation="255" shrinkToFit="1"/>
      <protection/>
    </xf>
    <xf numFmtId="179" fontId="0" fillId="0" borderId="31" xfId="0" applyNumberFormat="1" applyFont="1" applyFill="1" applyBorder="1" applyAlignment="1" applyProtection="1">
      <alignment horizontal="center" vertical="center" textRotation="255" shrinkToFit="1"/>
      <protection/>
    </xf>
    <xf numFmtId="179" fontId="0" fillId="0" borderId="28" xfId="0" applyNumberFormat="1" applyFont="1" applyFill="1" applyBorder="1" applyAlignment="1" applyProtection="1">
      <alignment horizontal="center" vertical="center" textRotation="255" shrinkToFit="1"/>
      <protection/>
    </xf>
    <xf numFmtId="38" fontId="5" fillId="0" borderId="21" xfId="48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38" fontId="0" fillId="0" borderId="34" xfId="48" applyFont="1" applyFill="1" applyBorder="1" applyAlignment="1" applyProtection="1">
      <alignment horizontal="center" vertical="center" wrapText="1"/>
      <protection/>
    </xf>
    <xf numFmtId="38" fontId="0" fillId="0" borderId="35" xfId="48" applyFont="1" applyFill="1" applyBorder="1" applyAlignment="1" applyProtection="1">
      <alignment horizontal="center" vertical="center" wrapText="1"/>
      <protection/>
    </xf>
    <xf numFmtId="38" fontId="0" fillId="0" borderId="36" xfId="48" applyFont="1" applyFill="1" applyBorder="1" applyAlignment="1" applyProtection="1">
      <alignment horizontal="center" vertical="center" wrapText="1"/>
      <protection/>
    </xf>
    <xf numFmtId="38" fontId="0" fillId="0" borderId="21" xfId="48" applyFont="1" applyFill="1" applyBorder="1" applyAlignment="1" applyProtection="1">
      <alignment horizontal="center" vertical="center" shrinkToFit="1"/>
      <protection/>
    </xf>
    <xf numFmtId="38" fontId="0" fillId="0" borderId="28" xfId="48" applyFont="1" applyFill="1" applyBorder="1" applyAlignment="1" applyProtection="1">
      <alignment horizontal="center" vertical="center" shrinkToFit="1"/>
      <protection/>
    </xf>
    <xf numFmtId="38" fontId="0" fillId="0" borderId="21" xfId="48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38" fontId="0" fillId="0" borderId="21" xfId="48" applyFont="1" applyFill="1" applyBorder="1" applyAlignment="1" applyProtection="1">
      <alignment horizontal="center" vertical="center" textRotation="255" shrinkToFit="1"/>
      <protection/>
    </xf>
    <xf numFmtId="0" fontId="0" fillId="0" borderId="28" xfId="60" applyFont="1" applyFill="1" applyBorder="1" applyAlignment="1" applyProtection="1">
      <alignment horizontal="center" vertical="center"/>
      <protection/>
    </xf>
    <xf numFmtId="38" fontId="0" fillId="0" borderId="21" xfId="48" applyFont="1" applyFill="1" applyBorder="1" applyAlignment="1" applyProtection="1">
      <alignment horizontal="center" vertical="center" textRotation="255" wrapText="1"/>
      <protection/>
    </xf>
    <xf numFmtId="0" fontId="0" fillId="0" borderId="31" xfId="60" applyFont="1" applyFill="1" applyBorder="1" applyAlignment="1" applyProtection="1">
      <alignment horizontal="center" vertical="center" textRotation="255" wrapText="1"/>
      <protection/>
    </xf>
    <xf numFmtId="0" fontId="0" fillId="0" borderId="28" xfId="60" applyFont="1" applyFill="1" applyBorder="1" applyAlignment="1" applyProtection="1">
      <alignment horizontal="center" vertical="center" textRotation="255" wrapText="1"/>
      <protection/>
    </xf>
    <xf numFmtId="0" fontId="0" fillId="0" borderId="31" xfId="60" applyFont="1" applyFill="1" applyBorder="1" applyAlignment="1" applyProtection="1">
      <alignment horizontal="center" vertical="center" textRotation="255"/>
      <protection/>
    </xf>
    <xf numFmtId="0" fontId="0" fillId="0" borderId="28" xfId="60" applyFont="1" applyFill="1" applyBorder="1" applyAlignment="1" applyProtection="1">
      <alignment horizontal="center" vertical="center" textRotation="255"/>
      <protection/>
    </xf>
    <xf numFmtId="176" fontId="0" fillId="0" borderId="21" xfId="48" applyNumberFormat="1" applyFont="1" applyFill="1" applyBorder="1" applyAlignment="1" applyProtection="1">
      <alignment horizontal="center" vertical="center" textRotation="255" wrapText="1"/>
      <protection/>
    </xf>
    <xf numFmtId="176" fontId="0" fillId="0" borderId="31" xfId="60" applyNumberFormat="1" applyFont="1" applyFill="1" applyBorder="1" applyAlignment="1" applyProtection="1">
      <alignment horizontal="center" vertical="center" textRotation="255"/>
      <protection/>
    </xf>
    <xf numFmtId="176" fontId="0" fillId="0" borderId="28" xfId="60" applyNumberFormat="1" applyFont="1" applyFill="1" applyBorder="1" applyAlignment="1" applyProtection="1">
      <alignment horizontal="center" vertical="center" textRotation="255"/>
      <protection/>
    </xf>
    <xf numFmtId="0" fontId="0" fillId="0" borderId="20" xfId="60" applyFont="1" applyFill="1" applyBorder="1" applyAlignment="1" applyProtection="1">
      <alignment horizontal="center" vertical="center"/>
      <protection/>
    </xf>
    <xf numFmtId="0" fontId="0" fillId="0" borderId="33" xfId="60" applyFont="1" applyFill="1" applyBorder="1" applyAlignment="1" applyProtection="1">
      <alignment horizontal="center" vertical="center"/>
      <protection/>
    </xf>
    <xf numFmtId="0" fontId="5" fillId="0" borderId="31" xfId="60" applyFont="1" applyFill="1" applyBorder="1" applyAlignment="1" applyProtection="1">
      <alignment horizontal="center" vertical="center" wrapText="1"/>
      <protection/>
    </xf>
    <xf numFmtId="0" fontId="5" fillId="0" borderId="28" xfId="60" applyFont="1" applyFill="1" applyBorder="1" applyAlignment="1" applyProtection="1">
      <alignment horizontal="center" vertical="center" wrapText="1"/>
      <protection/>
    </xf>
    <xf numFmtId="0" fontId="0" fillId="0" borderId="11" xfId="60" applyFont="1" applyFill="1" applyBorder="1" applyAlignment="1" applyProtection="1">
      <alignment horizontal="center" vertical="center"/>
      <protection/>
    </xf>
    <xf numFmtId="0" fontId="0" fillId="0" borderId="15" xfId="60" applyFont="1" applyFill="1" applyBorder="1" applyAlignment="1" applyProtection="1">
      <alignment horizontal="center" vertical="center"/>
      <protection/>
    </xf>
    <xf numFmtId="0" fontId="0" fillId="0" borderId="31" xfId="60" applyFont="1" applyFill="1" applyBorder="1" applyAlignment="1" applyProtection="1">
      <alignment vertical="center" textRotation="255"/>
      <protection/>
    </xf>
    <xf numFmtId="0" fontId="0" fillId="0" borderId="28" xfId="60" applyFont="1" applyFill="1" applyBorder="1" applyAlignment="1" applyProtection="1">
      <alignment vertical="center" textRotation="255"/>
      <protection/>
    </xf>
    <xf numFmtId="38" fontId="8" fillId="0" borderId="0" xfId="48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2年齢階級別集計表（前立腺がん検診）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64;&#12435;&#26908;&#35386;&#32080;&#26524;&#22577;&#21578;\H26\H25&#26032;&#28511;&#12398;&#29983;&#27963;&#32722;&#24931;&#30149;&#12487;&#12540;&#12479;\&#8550;&#12288;H25&#21069;&#31435;&#33146;&#12364;&#12435;&#26908;&#35386;&#65288;&#28271;&#27810;&#12289;&#19977;&#26465;&#12289;&#19978;&#36234;&#12289;&#32854;&#31840;&#20462;&#274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年齢階級"/>
      <sheetName val="村上市"/>
      <sheetName val="関川村"/>
      <sheetName val="粟島浦村"/>
      <sheetName val="新発田市"/>
      <sheetName val="阿賀野市"/>
      <sheetName val="胎内市"/>
      <sheetName val="聖籠町"/>
      <sheetName val="五泉市"/>
      <sheetName val="阿賀町"/>
      <sheetName val="三条市"/>
      <sheetName val="燕市"/>
      <sheetName val="加茂市"/>
      <sheetName val="田上町"/>
      <sheetName val="弥彦村"/>
      <sheetName val="長岡市"/>
      <sheetName val="見附市"/>
      <sheetName val="出雲崎町"/>
      <sheetName val="小千谷市"/>
      <sheetName val="魚沼市"/>
      <sheetName val="南魚沼市"/>
      <sheetName val="湯沢町"/>
      <sheetName val="十日町市"/>
      <sheetName val="津南町"/>
      <sheetName val="柏崎市"/>
      <sheetName val="刈羽村"/>
      <sheetName val="上越市"/>
      <sheetName val="妙高市"/>
      <sheetName val="糸魚川市"/>
      <sheetName val="佐渡市"/>
      <sheetName val="新潟市"/>
    </sheetNames>
    <sheetDataSet>
      <sheetData sheetId="2">
        <row r="11">
          <cell r="N11">
            <v>0</v>
          </cell>
        </row>
        <row r="13">
          <cell r="D13">
            <v>17</v>
          </cell>
          <cell r="E13">
            <v>1</v>
          </cell>
          <cell r="F13">
            <v>1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26</v>
          </cell>
          <cell r="E14">
            <v>1</v>
          </cell>
          <cell r="F14">
            <v>1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104</v>
          </cell>
          <cell r="E15">
            <v>12</v>
          </cell>
          <cell r="F15">
            <v>11</v>
          </cell>
          <cell r="G15">
            <v>3</v>
          </cell>
          <cell r="H15">
            <v>2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4</v>
          </cell>
          <cell r="O15">
            <v>2</v>
          </cell>
          <cell r="P15">
            <v>2</v>
          </cell>
          <cell r="Q15">
            <v>1</v>
          </cell>
          <cell r="R15">
            <v>0</v>
          </cell>
        </row>
        <row r="16">
          <cell r="D16">
            <v>117</v>
          </cell>
          <cell r="E16">
            <v>10</v>
          </cell>
          <cell r="F16">
            <v>7</v>
          </cell>
          <cell r="G16">
            <v>1</v>
          </cell>
          <cell r="H16">
            <v>0</v>
          </cell>
          <cell r="I16">
            <v>1</v>
          </cell>
          <cell r="J16">
            <v>0</v>
          </cell>
          <cell r="K16">
            <v>2</v>
          </cell>
          <cell r="L16">
            <v>1</v>
          </cell>
          <cell r="M16">
            <v>0</v>
          </cell>
          <cell r="N16">
            <v>4</v>
          </cell>
          <cell r="O16">
            <v>3</v>
          </cell>
          <cell r="P16">
            <v>0</v>
          </cell>
          <cell r="Q16">
            <v>3</v>
          </cell>
          <cell r="R16">
            <v>0</v>
          </cell>
        </row>
        <row r="17">
          <cell r="D17">
            <v>98</v>
          </cell>
          <cell r="E17">
            <v>8</v>
          </cell>
          <cell r="F17">
            <v>6</v>
          </cell>
          <cell r="G17">
            <v>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</v>
          </cell>
          <cell r="P17">
            <v>0</v>
          </cell>
          <cell r="Q17">
            <v>2</v>
          </cell>
          <cell r="R17">
            <v>0</v>
          </cell>
        </row>
        <row r="18">
          <cell r="D18">
            <v>47</v>
          </cell>
          <cell r="E18">
            <v>6</v>
          </cell>
          <cell r="F18">
            <v>6</v>
          </cell>
          <cell r="G18">
            <v>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23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</row>
        <row r="35">
          <cell r="N35">
            <v>0</v>
          </cell>
        </row>
        <row r="37">
          <cell r="D37">
            <v>10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>
            <v>36</v>
          </cell>
          <cell r="E38">
            <v>1</v>
          </cell>
          <cell r="F38">
            <v>1</v>
          </cell>
          <cell r="G38">
            <v>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D39">
            <v>106</v>
          </cell>
          <cell r="E39">
            <v>2</v>
          </cell>
          <cell r="F39">
            <v>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1</v>
          </cell>
          <cell r="Q39">
            <v>0</v>
          </cell>
          <cell r="R39">
            <v>0</v>
          </cell>
        </row>
        <row r="40">
          <cell r="D40">
            <v>159</v>
          </cell>
          <cell r="E40">
            <v>4</v>
          </cell>
          <cell r="F40">
            <v>3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  <cell r="P40">
            <v>1</v>
          </cell>
          <cell r="Q40">
            <v>1</v>
          </cell>
          <cell r="R40">
            <v>0</v>
          </cell>
        </row>
        <row r="41">
          <cell r="D41">
            <v>178</v>
          </cell>
          <cell r="E41">
            <v>7</v>
          </cell>
          <cell r="F41">
            <v>6</v>
          </cell>
          <cell r="G41">
            <v>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2</v>
          </cell>
          <cell r="P41">
            <v>1</v>
          </cell>
          <cell r="Q41">
            <v>1</v>
          </cell>
          <cell r="R41">
            <v>0</v>
          </cell>
        </row>
        <row r="42">
          <cell r="D42">
            <v>118</v>
          </cell>
          <cell r="E42">
            <v>9</v>
          </cell>
          <cell r="F42">
            <v>7</v>
          </cell>
          <cell r="G42">
            <v>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</v>
          </cell>
          <cell r="P42">
            <v>1</v>
          </cell>
          <cell r="Q42">
            <v>2</v>
          </cell>
          <cell r="R42">
            <v>0</v>
          </cell>
        </row>
        <row r="43">
          <cell r="D43">
            <v>61</v>
          </cell>
          <cell r="E43">
            <v>2</v>
          </cell>
          <cell r="F43">
            <v>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0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</row>
        <row r="61">
          <cell r="C61">
            <v>2037</v>
          </cell>
          <cell r="D61">
            <v>27</v>
          </cell>
          <cell r="E61">
            <v>1</v>
          </cell>
          <cell r="F61">
            <v>1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2291</v>
          </cell>
          <cell r="D62">
            <v>62</v>
          </cell>
          <cell r="E62">
            <v>2</v>
          </cell>
          <cell r="F62">
            <v>2</v>
          </cell>
          <cell r="G62">
            <v>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C63">
            <v>3005</v>
          </cell>
          <cell r="D63">
            <v>210</v>
          </cell>
          <cell r="E63">
            <v>14</v>
          </cell>
          <cell r="F63">
            <v>13</v>
          </cell>
          <cell r="G63">
            <v>3</v>
          </cell>
          <cell r="H63">
            <v>2</v>
          </cell>
          <cell r="I63">
            <v>1</v>
          </cell>
          <cell r="J63">
            <v>0</v>
          </cell>
          <cell r="K63">
            <v>1</v>
          </cell>
          <cell r="L63">
            <v>0</v>
          </cell>
          <cell r="M63">
            <v>0</v>
          </cell>
          <cell r="N63">
            <v>4</v>
          </cell>
          <cell r="O63">
            <v>3</v>
          </cell>
          <cell r="P63">
            <v>3</v>
          </cell>
          <cell r="Q63">
            <v>1</v>
          </cell>
          <cell r="R63">
            <v>0</v>
          </cell>
        </row>
        <row r="64">
          <cell r="C64">
            <v>2243</v>
          </cell>
          <cell r="D64">
            <v>276</v>
          </cell>
          <cell r="E64">
            <v>14</v>
          </cell>
          <cell r="F64">
            <v>10</v>
          </cell>
          <cell r="G64">
            <v>2</v>
          </cell>
          <cell r="H64">
            <v>0</v>
          </cell>
          <cell r="I64">
            <v>1</v>
          </cell>
          <cell r="J64">
            <v>0</v>
          </cell>
          <cell r="K64">
            <v>2</v>
          </cell>
          <cell r="L64">
            <v>1</v>
          </cell>
          <cell r="M64">
            <v>0</v>
          </cell>
          <cell r="N64">
            <v>4</v>
          </cell>
          <cell r="O64">
            <v>4</v>
          </cell>
          <cell r="P64">
            <v>1</v>
          </cell>
          <cell r="Q64">
            <v>4</v>
          </cell>
          <cell r="R64">
            <v>0</v>
          </cell>
        </row>
        <row r="65">
          <cell r="C65">
            <v>2025</v>
          </cell>
          <cell r="D65">
            <v>276</v>
          </cell>
          <cell r="E65">
            <v>15</v>
          </cell>
          <cell r="F65">
            <v>12</v>
          </cell>
          <cell r="G65">
            <v>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6</v>
          </cell>
          <cell r="P65">
            <v>1</v>
          </cell>
          <cell r="Q65">
            <v>3</v>
          </cell>
          <cell r="R65">
            <v>0</v>
          </cell>
        </row>
        <row r="66">
          <cell r="C66">
            <v>1919</v>
          </cell>
          <cell r="D66">
            <v>165</v>
          </cell>
          <cell r="E66">
            <v>15</v>
          </cell>
          <cell r="F66">
            <v>13</v>
          </cell>
          <cell r="G66">
            <v>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6</v>
          </cell>
          <cell r="P66">
            <v>1</v>
          </cell>
          <cell r="Q66">
            <v>2</v>
          </cell>
          <cell r="R66">
            <v>0</v>
          </cell>
        </row>
        <row r="67">
          <cell r="C67">
            <v>2495</v>
          </cell>
          <cell r="D67">
            <v>84</v>
          </cell>
          <cell r="E67">
            <v>3</v>
          </cell>
          <cell r="F67">
            <v>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1</v>
          </cell>
          <cell r="O67">
            <v>1</v>
          </cell>
          <cell r="P67">
            <v>0</v>
          </cell>
          <cell r="Q67">
            <v>1</v>
          </cell>
          <cell r="R67">
            <v>0</v>
          </cell>
        </row>
        <row r="68">
          <cell r="C68">
            <v>16015</v>
          </cell>
          <cell r="D68">
            <v>1100</v>
          </cell>
          <cell r="E68">
            <v>64</v>
          </cell>
          <cell r="F68">
            <v>53</v>
          </cell>
          <cell r="G68">
            <v>19</v>
          </cell>
          <cell r="H68">
            <v>2</v>
          </cell>
          <cell r="I68">
            <v>2</v>
          </cell>
          <cell r="J68">
            <v>0</v>
          </cell>
          <cell r="K68">
            <v>3</v>
          </cell>
          <cell r="L68">
            <v>2</v>
          </cell>
          <cell r="M68">
            <v>0</v>
          </cell>
          <cell r="N68">
            <v>9</v>
          </cell>
          <cell r="O68">
            <v>20</v>
          </cell>
          <cell r="P68">
            <v>6</v>
          </cell>
          <cell r="Q68">
            <v>11</v>
          </cell>
          <cell r="R68">
            <v>0</v>
          </cell>
        </row>
      </sheetData>
      <sheetData sheetId="3">
        <row r="11">
          <cell r="N11">
            <v>0</v>
          </cell>
        </row>
        <row r="13">
          <cell r="D13">
            <v>5</v>
          </cell>
          <cell r="N13">
            <v>0</v>
          </cell>
        </row>
        <row r="14">
          <cell r="D14">
            <v>5</v>
          </cell>
          <cell r="N14">
            <v>0</v>
          </cell>
        </row>
        <row r="15">
          <cell r="D15">
            <v>13</v>
          </cell>
          <cell r="E15">
            <v>1</v>
          </cell>
          <cell r="F15">
            <v>1</v>
          </cell>
          <cell r="L15">
            <v>1</v>
          </cell>
          <cell r="N15">
            <v>1</v>
          </cell>
        </row>
        <row r="16">
          <cell r="D16">
            <v>10</v>
          </cell>
          <cell r="N16">
            <v>0</v>
          </cell>
        </row>
        <row r="17">
          <cell r="D17">
            <v>5</v>
          </cell>
          <cell r="E17">
            <v>1</v>
          </cell>
          <cell r="F17">
            <v>1</v>
          </cell>
          <cell r="G17">
            <v>1</v>
          </cell>
          <cell r="N17">
            <v>0</v>
          </cell>
        </row>
        <row r="18">
          <cell r="D18">
            <v>8</v>
          </cell>
          <cell r="E18">
            <v>2</v>
          </cell>
          <cell r="F18">
            <v>2</v>
          </cell>
          <cell r="N18">
            <v>0</v>
          </cell>
          <cell r="P18">
            <v>2</v>
          </cell>
        </row>
        <row r="19">
          <cell r="D19">
            <v>3</v>
          </cell>
          <cell r="E19">
            <v>1</v>
          </cell>
          <cell r="F19">
            <v>1</v>
          </cell>
          <cell r="N19">
            <v>0</v>
          </cell>
          <cell r="O19">
            <v>1</v>
          </cell>
        </row>
        <row r="35">
          <cell r="N35">
            <v>0</v>
          </cell>
        </row>
        <row r="37">
          <cell r="D37">
            <v>7</v>
          </cell>
          <cell r="N37">
            <v>0</v>
          </cell>
        </row>
        <row r="38">
          <cell r="D38">
            <v>19</v>
          </cell>
          <cell r="N38">
            <v>0</v>
          </cell>
        </row>
        <row r="39">
          <cell r="D39">
            <v>31</v>
          </cell>
          <cell r="N39">
            <v>0</v>
          </cell>
        </row>
        <row r="40">
          <cell r="D40">
            <v>39</v>
          </cell>
          <cell r="E40">
            <v>1</v>
          </cell>
          <cell r="N40">
            <v>0</v>
          </cell>
          <cell r="Q40">
            <v>1</v>
          </cell>
        </row>
        <row r="41">
          <cell r="D41">
            <v>44</v>
          </cell>
          <cell r="E41">
            <v>1</v>
          </cell>
          <cell r="F41">
            <v>1</v>
          </cell>
          <cell r="G41">
            <v>1</v>
          </cell>
          <cell r="N41">
            <v>0</v>
          </cell>
        </row>
        <row r="42">
          <cell r="D42">
            <v>26</v>
          </cell>
          <cell r="E42">
            <v>3</v>
          </cell>
          <cell r="F42">
            <v>3</v>
          </cell>
          <cell r="G42">
            <v>1</v>
          </cell>
          <cell r="N42">
            <v>0</v>
          </cell>
          <cell r="O42">
            <v>2</v>
          </cell>
        </row>
        <row r="43">
          <cell r="D43">
            <v>37</v>
          </cell>
          <cell r="N43">
            <v>0</v>
          </cell>
        </row>
        <row r="61">
          <cell r="C61">
            <v>15</v>
          </cell>
          <cell r="D61">
            <v>12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39</v>
          </cell>
          <cell r="D62">
            <v>24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C63">
            <v>51</v>
          </cell>
          <cell r="D63">
            <v>44</v>
          </cell>
          <cell r="E63">
            <v>1</v>
          </cell>
          <cell r="F63">
            <v>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1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C64">
            <v>59</v>
          </cell>
          <cell r="D64">
            <v>49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</v>
          </cell>
          <cell r="R64">
            <v>0</v>
          </cell>
        </row>
        <row r="65">
          <cell r="C65">
            <v>58</v>
          </cell>
          <cell r="D65">
            <v>49</v>
          </cell>
          <cell r="E65">
            <v>2</v>
          </cell>
          <cell r="F65">
            <v>2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C66">
            <v>38</v>
          </cell>
          <cell r="D66">
            <v>34</v>
          </cell>
          <cell r="E66">
            <v>5</v>
          </cell>
          <cell r="F66">
            <v>5</v>
          </cell>
          <cell r="G66">
            <v>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</v>
          </cell>
          <cell r="P66">
            <v>2</v>
          </cell>
          <cell r="Q66">
            <v>0</v>
          </cell>
          <cell r="R66">
            <v>0</v>
          </cell>
        </row>
        <row r="67">
          <cell r="C67">
            <v>47</v>
          </cell>
          <cell r="D67">
            <v>40</v>
          </cell>
          <cell r="E67">
            <v>1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</row>
        <row r="68">
          <cell r="C68">
            <v>307</v>
          </cell>
          <cell r="D68">
            <v>252</v>
          </cell>
          <cell r="E68">
            <v>10</v>
          </cell>
          <cell r="F68">
            <v>9</v>
          </cell>
          <cell r="G68">
            <v>3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</v>
          </cell>
          <cell r="M68">
            <v>0</v>
          </cell>
          <cell r="N68">
            <v>1</v>
          </cell>
          <cell r="O68">
            <v>3</v>
          </cell>
          <cell r="P68">
            <v>2</v>
          </cell>
          <cell r="Q68">
            <v>1</v>
          </cell>
          <cell r="R68">
            <v>0</v>
          </cell>
        </row>
      </sheetData>
      <sheetData sheetId="4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7">
          <cell r="D37">
            <v>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>
            <v>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D39">
            <v>10</v>
          </cell>
          <cell r="E39">
            <v>2</v>
          </cell>
          <cell r="F39">
            <v>2</v>
          </cell>
          <cell r="G39">
            <v>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D40">
            <v>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D41">
            <v>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D42">
            <v>11</v>
          </cell>
          <cell r="E42">
            <v>1</v>
          </cell>
          <cell r="F42">
            <v>1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D43">
            <v>10</v>
          </cell>
          <cell r="E43">
            <v>1</v>
          </cell>
          <cell r="F43">
            <v>1</v>
          </cell>
          <cell r="G43">
            <v>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61">
          <cell r="C61">
            <v>4</v>
          </cell>
          <cell r="D61">
            <v>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8</v>
          </cell>
          <cell r="D62">
            <v>8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C63">
            <v>11</v>
          </cell>
          <cell r="D63">
            <v>11</v>
          </cell>
          <cell r="E63">
            <v>2</v>
          </cell>
          <cell r="F63">
            <v>2</v>
          </cell>
          <cell r="G63">
            <v>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C64">
            <v>6</v>
          </cell>
          <cell r="D64">
            <v>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C65">
            <v>12</v>
          </cell>
          <cell r="D65">
            <v>11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C66">
            <v>12</v>
          </cell>
          <cell r="D66">
            <v>11</v>
          </cell>
          <cell r="E66">
            <v>1</v>
          </cell>
          <cell r="F66">
            <v>1</v>
          </cell>
          <cell r="G66">
            <v>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C67">
            <v>15</v>
          </cell>
          <cell r="D67">
            <v>12</v>
          </cell>
          <cell r="E67">
            <v>1</v>
          </cell>
          <cell r="F67">
            <v>1</v>
          </cell>
          <cell r="G67">
            <v>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C68">
            <v>68</v>
          </cell>
          <cell r="D68">
            <v>63</v>
          </cell>
          <cell r="E68">
            <v>4</v>
          </cell>
          <cell r="F68">
            <v>4</v>
          </cell>
          <cell r="G68">
            <v>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22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  <cell r="R13">
            <v>0</v>
          </cell>
        </row>
        <row r="14">
          <cell r="D14">
            <v>28</v>
          </cell>
          <cell r="E14">
            <v>2</v>
          </cell>
          <cell r="F14">
            <v>2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</row>
        <row r="15">
          <cell r="D15">
            <v>79</v>
          </cell>
          <cell r="E15">
            <v>5</v>
          </cell>
          <cell r="F15">
            <v>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4</v>
          </cell>
          <cell r="Q15">
            <v>0</v>
          </cell>
          <cell r="R15">
            <v>0</v>
          </cell>
        </row>
        <row r="16">
          <cell r="D16">
            <v>93</v>
          </cell>
          <cell r="E16">
            <v>5</v>
          </cell>
          <cell r="F16">
            <v>4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2</v>
          </cell>
          <cell r="Q16">
            <v>1</v>
          </cell>
          <cell r="R16">
            <v>0</v>
          </cell>
        </row>
        <row r="17">
          <cell r="D17">
            <v>60</v>
          </cell>
          <cell r="E17">
            <v>5</v>
          </cell>
          <cell r="F17">
            <v>5</v>
          </cell>
          <cell r="G17">
            <v>0</v>
          </cell>
          <cell r="H17">
            <v>0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</v>
          </cell>
          <cell r="O17">
            <v>2</v>
          </cell>
          <cell r="P17">
            <v>2</v>
          </cell>
          <cell r="Q17">
            <v>0</v>
          </cell>
          <cell r="R17">
            <v>0</v>
          </cell>
        </row>
        <row r="18">
          <cell r="D18">
            <v>58</v>
          </cell>
          <cell r="E18">
            <v>7</v>
          </cell>
          <cell r="F18">
            <v>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  <cell r="O18">
            <v>1</v>
          </cell>
          <cell r="P18">
            <v>5</v>
          </cell>
          <cell r="Q18">
            <v>0</v>
          </cell>
          <cell r="R18">
            <v>0</v>
          </cell>
        </row>
        <row r="19">
          <cell r="D19">
            <v>25</v>
          </cell>
          <cell r="E19">
            <v>3</v>
          </cell>
          <cell r="F19">
            <v>3</v>
          </cell>
          <cell r="G19">
            <v>0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  <cell r="O19">
            <v>1</v>
          </cell>
          <cell r="P19">
            <v>1</v>
          </cell>
          <cell r="Q19">
            <v>0</v>
          </cell>
          <cell r="R19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7">
          <cell r="D37">
            <v>14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</v>
          </cell>
          <cell r="Q37">
            <v>0</v>
          </cell>
          <cell r="R37">
            <v>0</v>
          </cell>
        </row>
        <row r="38">
          <cell r="D38">
            <v>18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D39">
            <v>52</v>
          </cell>
          <cell r="E39">
            <v>5</v>
          </cell>
          <cell r="F39">
            <v>3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3</v>
          </cell>
          <cell r="Q39">
            <v>2</v>
          </cell>
          <cell r="R39">
            <v>0</v>
          </cell>
        </row>
        <row r="40">
          <cell r="D40">
            <v>72</v>
          </cell>
          <cell r="E40">
            <v>2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</v>
          </cell>
          <cell r="Q40">
            <v>0</v>
          </cell>
          <cell r="R40">
            <v>0</v>
          </cell>
        </row>
        <row r="41">
          <cell r="D41">
            <v>113</v>
          </cell>
          <cell r="E41">
            <v>4</v>
          </cell>
          <cell r="F41">
            <v>4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0</v>
          </cell>
          <cell r="R41">
            <v>0</v>
          </cell>
        </row>
        <row r="42">
          <cell r="D42">
            <v>126</v>
          </cell>
          <cell r="E42">
            <v>10</v>
          </cell>
          <cell r="F42">
            <v>10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</v>
          </cell>
          <cell r="P42">
            <v>8</v>
          </cell>
          <cell r="Q42">
            <v>0</v>
          </cell>
          <cell r="R42">
            <v>0</v>
          </cell>
        </row>
        <row r="43">
          <cell r="D43">
            <v>109</v>
          </cell>
          <cell r="E43">
            <v>3</v>
          </cell>
          <cell r="F43">
            <v>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</v>
          </cell>
          <cell r="P43">
            <v>2</v>
          </cell>
          <cell r="Q43">
            <v>0</v>
          </cell>
          <cell r="R43">
            <v>0</v>
          </cell>
        </row>
        <row r="61">
          <cell r="C61">
            <v>36</v>
          </cell>
          <cell r="D61">
            <v>36</v>
          </cell>
          <cell r="E61">
            <v>2</v>
          </cell>
          <cell r="F61">
            <v>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1</v>
          </cell>
          <cell r="R61">
            <v>0</v>
          </cell>
        </row>
        <row r="62">
          <cell r="C62">
            <v>46</v>
          </cell>
          <cell r="D62">
            <v>46</v>
          </cell>
          <cell r="E62">
            <v>2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C63">
            <v>131</v>
          </cell>
          <cell r="D63">
            <v>131</v>
          </cell>
          <cell r="E63">
            <v>10</v>
          </cell>
          <cell r="F63">
            <v>8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7</v>
          </cell>
          <cell r="Q63">
            <v>2</v>
          </cell>
          <cell r="R63">
            <v>0</v>
          </cell>
        </row>
        <row r="64">
          <cell r="C64">
            <v>165</v>
          </cell>
          <cell r="D64">
            <v>165</v>
          </cell>
          <cell r="E64">
            <v>7</v>
          </cell>
          <cell r="F64">
            <v>6</v>
          </cell>
          <cell r="G64">
            <v>1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4</v>
          </cell>
          <cell r="Q64">
            <v>1</v>
          </cell>
          <cell r="R64">
            <v>0</v>
          </cell>
        </row>
        <row r="65">
          <cell r="C65">
            <v>173</v>
          </cell>
          <cell r="D65">
            <v>173</v>
          </cell>
          <cell r="E65">
            <v>9</v>
          </cell>
          <cell r="F65">
            <v>9</v>
          </cell>
          <cell r="G65">
            <v>0</v>
          </cell>
          <cell r="H65">
            <v>0</v>
          </cell>
          <cell r="I65">
            <v>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</v>
          </cell>
          <cell r="O65">
            <v>2</v>
          </cell>
          <cell r="P65">
            <v>6</v>
          </cell>
          <cell r="Q65">
            <v>0</v>
          </cell>
          <cell r="R65">
            <v>0</v>
          </cell>
        </row>
        <row r="66">
          <cell r="C66">
            <v>184</v>
          </cell>
          <cell r="D66">
            <v>184</v>
          </cell>
          <cell r="E66">
            <v>17</v>
          </cell>
          <cell r="F66">
            <v>17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</v>
          </cell>
          <cell r="L66">
            <v>0</v>
          </cell>
          <cell r="M66">
            <v>0</v>
          </cell>
          <cell r="N66">
            <v>1</v>
          </cell>
          <cell r="O66">
            <v>4</v>
          </cell>
          <cell r="P66">
            <v>13</v>
          </cell>
          <cell r="Q66">
            <v>0</v>
          </cell>
          <cell r="R66">
            <v>0</v>
          </cell>
        </row>
        <row r="67">
          <cell r="C67">
            <v>134</v>
          </cell>
          <cell r="D67">
            <v>134</v>
          </cell>
          <cell r="E67">
            <v>6</v>
          </cell>
          <cell r="F67">
            <v>6</v>
          </cell>
          <cell r="G67">
            <v>0</v>
          </cell>
          <cell r="H67">
            <v>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</v>
          </cell>
          <cell r="O67">
            <v>2</v>
          </cell>
          <cell r="P67">
            <v>3</v>
          </cell>
          <cell r="Q67">
            <v>0</v>
          </cell>
          <cell r="R67">
            <v>0</v>
          </cell>
        </row>
        <row r="68">
          <cell r="C68">
            <v>869</v>
          </cell>
          <cell r="D68">
            <v>869</v>
          </cell>
          <cell r="E68">
            <v>53</v>
          </cell>
          <cell r="F68">
            <v>49</v>
          </cell>
          <cell r="G68">
            <v>2</v>
          </cell>
          <cell r="H68">
            <v>1</v>
          </cell>
          <cell r="I68">
            <v>1</v>
          </cell>
          <cell r="J68">
            <v>0</v>
          </cell>
          <cell r="K68">
            <v>1</v>
          </cell>
          <cell r="L68">
            <v>0</v>
          </cell>
          <cell r="M68">
            <v>0</v>
          </cell>
          <cell r="N68">
            <v>3</v>
          </cell>
          <cell r="O68">
            <v>10</v>
          </cell>
          <cell r="P68">
            <v>35</v>
          </cell>
          <cell r="Q68">
            <v>4</v>
          </cell>
          <cell r="R68">
            <v>0</v>
          </cell>
        </row>
      </sheetData>
      <sheetData sheetId="6">
        <row r="11">
          <cell r="N11">
            <v>0</v>
          </cell>
        </row>
        <row r="13">
          <cell r="D13">
            <v>11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16</v>
          </cell>
          <cell r="E14">
            <v>1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54</v>
          </cell>
          <cell r="E15">
            <v>2</v>
          </cell>
          <cell r="F15">
            <v>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49</v>
          </cell>
          <cell r="E16">
            <v>8</v>
          </cell>
          <cell r="F16">
            <v>7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</v>
          </cell>
          <cell r="O16">
            <v>3</v>
          </cell>
          <cell r="P16">
            <v>2</v>
          </cell>
          <cell r="Q16">
            <v>1</v>
          </cell>
          <cell r="R16">
            <v>0</v>
          </cell>
        </row>
        <row r="17">
          <cell r="D17">
            <v>38</v>
          </cell>
          <cell r="E17">
            <v>4</v>
          </cell>
          <cell r="F17">
            <v>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</v>
          </cell>
          <cell r="Q17">
            <v>0</v>
          </cell>
          <cell r="R17">
            <v>1</v>
          </cell>
        </row>
        <row r="18">
          <cell r="D18">
            <v>8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</row>
        <row r="19"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35">
          <cell r="N35">
            <v>0</v>
          </cell>
        </row>
        <row r="37">
          <cell r="D37">
            <v>5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>
            <v>18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D39">
            <v>34</v>
          </cell>
          <cell r="E39">
            <v>3</v>
          </cell>
          <cell r="F39">
            <v>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1</v>
          </cell>
          <cell r="Q39">
            <v>1</v>
          </cell>
          <cell r="R39">
            <v>0</v>
          </cell>
        </row>
        <row r="40">
          <cell r="D40">
            <v>50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</v>
          </cell>
          <cell r="R40">
            <v>0</v>
          </cell>
        </row>
        <row r="41">
          <cell r="D41">
            <v>51</v>
          </cell>
          <cell r="E41">
            <v>3</v>
          </cell>
          <cell r="F41">
            <v>3</v>
          </cell>
          <cell r="G41">
            <v>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</row>
        <row r="42">
          <cell r="D42">
            <v>22</v>
          </cell>
          <cell r="E42">
            <v>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</row>
        <row r="43">
          <cell r="D43">
            <v>14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61">
          <cell r="C61">
            <v>130</v>
          </cell>
          <cell r="D61">
            <v>16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182</v>
          </cell>
          <cell r="D62">
            <v>34</v>
          </cell>
          <cell r="E62">
            <v>1</v>
          </cell>
          <cell r="F62">
            <v>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</row>
        <row r="63">
          <cell r="C63">
            <v>939</v>
          </cell>
          <cell r="D63">
            <v>88</v>
          </cell>
          <cell r="E63">
            <v>5</v>
          </cell>
          <cell r="F63">
            <v>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</v>
          </cell>
          <cell r="P63">
            <v>1</v>
          </cell>
          <cell r="Q63">
            <v>1</v>
          </cell>
          <cell r="R63">
            <v>0</v>
          </cell>
        </row>
        <row r="64">
          <cell r="C64">
            <v>972</v>
          </cell>
          <cell r="D64">
            <v>99</v>
          </cell>
          <cell r="E64">
            <v>9</v>
          </cell>
          <cell r="F64">
            <v>7</v>
          </cell>
          <cell r="G64">
            <v>1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0</v>
          </cell>
          <cell r="N64">
            <v>1</v>
          </cell>
          <cell r="O64">
            <v>3</v>
          </cell>
          <cell r="P64">
            <v>2</v>
          </cell>
          <cell r="Q64">
            <v>2</v>
          </cell>
          <cell r="R64">
            <v>0</v>
          </cell>
        </row>
        <row r="65">
          <cell r="C65">
            <v>901</v>
          </cell>
          <cell r="D65">
            <v>89</v>
          </cell>
          <cell r="E65">
            <v>7</v>
          </cell>
          <cell r="F65">
            <v>7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3</v>
          </cell>
          <cell r="Q65">
            <v>0</v>
          </cell>
          <cell r="R65">
            <v>2</v>
          </cell>
        </row>
        <row r="66">
          <cell r="C66">
            <v>915</v>
          </cell>
          <cell r="D66">
            <v>30</v>
          </cell>
          <cell r="E66">
            <v>3</v>
          </cell>
          <cell r="F66">
            <v>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1</v>
          </cell>
          <cell r="R66">
            <v>0</v>
          </cell>
        </row>
        <row r="67">
          <cell r="C67">
            <v>1177</v>
          </cell>
          <cell r="D67">
            <v>16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C68">
            <v>5216</v>
          </cell>
          <cell r="D68">
            <v>372</v>
          </cell>
          <cell r="E68">
            <v>25</v>
          </cell>
          <cell r="F68">
            <v>21</v>
          </cell>
          <cell r="G68">
            <v>3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0</v>
          </cell>
          <cell r="M68">
            <v>0</v>
          </cell>
          <cell r="N68">
            <v>1</v>
          </cell>
          <cell r="O68">
            <v>8</v>
          </cell>
          <cell r="P68">
            <v>7</v>
          </cell>
          <cell r="Q68">
            <v>4</v>
          </cell>
          <cell r="R68">
            <v>2</v>
          </cell>
        </row>
      </sheetData>
      <sheetData sheetId="7">
        <row r="11">
          <cell r="N11">
            <v>0</v>
          </cell>
        </row>
        <row r="13"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13</v>
          </cell>
          <cell r="E15">
            <v>2</v>
          </cell>
          <cell r="F15">
            <v>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</row>
        <row r="16">
          <cell r="D16">
            <v>27</v>
          </cell>
          <cell r="E16">
            <v>4</v>
          </cell>
          <cell r="F16">
            <v>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</v>
          </cell>
          <cell r="M16">
            <v>0</v>
          </cell>
          <cell r="N16">
            <v>2</v>
          </cell>
          <cell r="O16">
            <v>1</v>
          </cell>
          <cell r="P16">
            <v>1</v>
          </cell>
          <cell r="Q16">
            <v>0</v>
          </cell>
          <cell r="R16">
            <v>0</v>
          </cell>
        </row>
        <row r="17">
          <cell r="D17">
            <v>25</v>
          </cell>
          <cell r="E17">
            <v>2</v>
          </cell>
          <cell r="F17">
            <v>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16</v>
          </cell>
          <cell r="E18">
            <v>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17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</row>
        <row r="35">
          <cell r="N35">
            <v>0</v>
          </cell>
        </row>
        <row r="37">
          <cell r="D37">
            <v>5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>
            <v>5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</v>
          </cell>
          <cell r="R38">
            <v>0</v>
          </cell>
        </row>
        <row r="39">
          <cell r="D39">
            <v>21</v>
          </cell>
          <cell r="E39">
            <v>2</v>
          </cell>
          <cell r="F39">
            <v>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2</v>
          </cell>
          <cell r="P39">
            <v>0</v>
          </cell>
          <cell r="Q39">
            <v>0</v>
          </cell>
          <cell r="R39">
            <v>0</v>
          </cell>
        </row>
        <row r="40">
          <cell r="D40">
            <v>46</v>
          </cell>
          <cell r="E40">
            <v>1</v>
          </cell>
          <cell r="F40">
            <v>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</row>
        <row r="41">
          <cell r="D41">
            <v>83</v>
          </cell>
          <cell r="E41">
            <v>5</v>
          </cell>
          <cell r="F41">
            <v>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</v>
          </cell>
          <cell r="P41">
            <v>2</v>
          </cell>
          <cell r="Q41">
            <v>0</v>
          </cell>
          <cell r="R41">
            <v>0</v>
          </cell>
        </row>
        <row r="42">
          <cell r="D42">
            <v>49</v>
          </cell>
          <cell r="E42">
            <v>3</v>
          </cell>
          <cell r="F42">
            <v>3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</v>
          </cell>
          <cell r="P42">
            <v>0</v>
          </cell>
          <cell r="Q42">
            <v>0</v>
          </cell>
          <cell r="R42">
            <v>0</v>
          </cell>
        </row>
        <row r="43">
          <cell r="D43">
            <v>30</v>
          </cell>
          <cell r="E43">
            <v>1</v>
          </cell>
          <cell r="F43">
            <v>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</v>
          </cell>
          <cell r="L43">
            <v>0</v>
          </cell>
          <cell r="M43">
            <v>0</v>
          </cell>
          <cell r="N43">
            <v>1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61">
          <cell r="C61">
            <v>42</v>
          </cell>
          <cell r="D61">
            <v>11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47</v>
          </cell>
          <cell r="D62">
            <v>9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</row>
        <row r="63">
          <cell r="C63">
            <v>122</v>
          </cell>
          <cell r="D63">
            <v>34</v>
          </cell>
          <cell r="E63">
            <v>4</v>
          </cell>
          <cell r="F63">
            <v>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</v>
          </cell>
          <cell r="P63">
            <v>1</v>
          </cell>
          <cell r="Q63">
            <v>0</v>
          </cell>
          <cell r="R63">
            <v>0</v>
          </cell>
        </row>
        <row r="64">
          <cell r="C64">
            <v>206</v>
          </cell>
          <cell r="D64">
            <v>73</v>
          </cell>
          <cell r="E64">
            <v>5</v>
          </cell>
          <cell r="F64">
            <v>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2</v>
          </cell>
          <cell r="O64">
            <v>2</v>
          </cell>
          <cell r="P64">
            <v>1</v>
          </cell>
          <cell r="Q64">
            <v>0</v>
          </cell>
          <cell r="R64">
            <v>0</v>
          </cell>
        </row>
        <row r="65">
          <cell r="C65">
            <v>279</v>
          </cell>
          <cell r="D65">
            <v>108</v>
          </cell>
          <cell r="E65">
            <v>7</v>
          </cell>
          <cell r="F65">
            <v>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0</v>
          </cell>
          <cell r="N65">
            <v>1</v>
          </cell>
          <cell r="O65">
            <v>4</v>
          </cell>
          <cell r="P65">
            <v>2</v>
          </cell>
          <cell r="Q65">
            <v>0</v>
          </cell>
          <cell r="R65">
            <v>0</v>
          </cell>
        </row>
        <row r="66">
          <cell r="C66">
            <v>198</v>
          </cell>
          <cell r="D66">
            <v>65</v>
          </cell>
          <cell r="E66">
            <v>4</v>
          </cell>
          <cell r="F66">
            <v>4</v>
          </cell>
          <cell r="G66">
            <v>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3</v>
          </cell>
          <cell r="P66">
            <v>0</v>
          </cell>
          <cell r="Q66">
            <v>0</v>
          </cell>
          <cell r="R66">
            <v>0</v>
          </cell>
        </row>
        <row r="67">
          <cell r="C67">
            <v>153</v>
          </cell>
          <cell r="D67">
            <v>47</v>
          </cell>
          <cell r="E67">
            <v>2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</v>
          </cell>
          <cell r="L67">
            <v>0</v>
          </cell>
          <cell r="M67">
            <v>0</v>
          </cell>
          <cell r="N67">
            <v>1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</row>
        <row r="68">
          <cell r="C68">
            <v>1047</v>
          </cell>
          <cell r="D68">
            <v>347</v>
          </cell>
          <cell r="E68">
            <v>23</v>
          </cell>
          <cell r="F68">
            <v>21</v>
          </cell>
          <cell r="G68">
            <v>1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3</v>
          </cell>
          <cell r="M68">
            <v>0</v>
          </cell>
          <cell r="N68">
            <v>4</v>
          </cell>
          <cell r="O68">
            <v>12</v>
          </cell>
          <cell r="P68">
            <v>4</v>
          </cell>
          <cell r="Q68">
            <v>2</v>
          </cell>
          <cell r="R68">
            <v>0</v>
          </cell>
        </row>
      </sheetData>
      <sheetData sheetId="8">
        <row r="11">
          <cell r="N11">
            <v>0</v>
          </cell>
        </row>
        <row r="13">
          <cell r="D13">
            <v>10</v>
          </cell>
          <cell r="E13">
            <v>2</v>
          </cell>
          <cell r="F13">
            <v>2</v>
          </cell>
          <cell r="N13">
            <v>0</v>
          </cell>
          <cell r="P13">
            <v>2</v>
          </cell>
        </row>
        <row r="14">
          <cell r="D14">
            <v>10</v>
          </cell>
          <cell r="N14">
            <v>0</v>
          </cell>
        </row>
        <row r="15">
          <cell r="D15">
            <v>18</v>
          </cell>
          <cell r="E15">
            <v>3</v>
          </cell>
          <cell r="F15">
            <v>3</v>
          </cell>
          <cell r="G15">
            <v>3</v>
          </cell>
          <cell r="N15">
            <v>0</v>
          </cell>
        </row>
        <row r="16">
          <cell r="D16">
            <v>15</v>
          </cell>
          <cell r="N16">
            <v>0</v>
          </cell>
        </row>
        <row r="17">
          <cell r="D17">
            <v>10</v>
          </cell>
          <cell r="E17">
            <v>2</v>
          </cell>
          <cell r="F17">
            <v>2</v>
          </cell>
          <cell r="K17">
            <v>1</v>
          </cell>
          <cell r="N17">
            <v>1</v>
          </cell>
          <cell r="Q17">
            <v>0</v>
          </cell>
          <cell r="R17">
            <v>1</v>
          </cell>
        </row>
        <row r="18">
          <cell r="D18">
            <v>8</v>
          </cell>
          <cell r="E18">
            <v>3</v>
          </cell>
          <cell r="F18">
            <v>2</v>
          </cell>
          <cell r="N18">
            <v>0</v>
          </cell>
          <cell r="P18">
            <v>2</v>
          </cell>
          <cell r="Q18">
            <v>1</v>
          </cell>
          <cell r="R18">
            <v>0</v>
          </cell>
        </row>
        <row r="19">
          <cell r="D19">
            <v>3</v>
          </cell>
          <cell r="N19">
            <v>0</v>
          </cell>
        </row>
        <row r="35">
          <cell r="N35">
            <v>0</v>
          </cell>
        </row>
        <row r="37">
          <cell r="D37">
            <v>8</v>
          </cell>
          <cell r="N37">
            <v>0</v>
          </cell>
        </row>
        <row r="38">
          <cell r="D38">
            <v>11</v>
          </cell>
          <cell r="E38">
            <v>1</v>
          </cell>
          <cell r="F38">
            <v>1</v>
          </cell>
          <cell r="N38">
            <v>0</v>
          </cell>
          <cell r="O38">
            <v>1</v>
          </cell>
          <cell r="P38">
            <v>1</v>
          </cell>
        </row>
        <row r="39">
          <cell r="D39">
            <v>26</v>
          </cell>
          <cell r="N39">
            <v>0</v>
          </cell>
        </row>
        <row r="40">
          <cell r="D40">
            <v>22</v>
          </cell>
          <cell r="N40">
            <v>0</v>
          </cell>
        </row>
        <row r="41">
          <cell r="D41">
            <v>30</v>
          </cell>
          <cell r="N41">
            <v>0</v>
          </cell>
        </row>
        <row r="42">
          <cell r="D42">
            <v>28</v>
          </cell>
          <cell r="E42">
            <v>2</v>
          </cell>
          <cell r="F42">
            <v>2</v>
          </cell>
          <cell r="N42">
            <v>0</v>
          </cell>
          <cell r="O42">
            <v>1</v>
          </cell>
          <cell r="P42">
            <v>1</v>
          </cell>
        </row>
        <row r="43">
          <cell r="D43">
            <v>11</v>
          </cell>
          <cell r="N43">
            <v>0</v>
          </cell>
        </row>
        <row r="61">
          <cell r="C61">
            <v>79</v>
          </cell>
          <cell r="D61">
            <v>18</v>
          </cell>
          <cell r="E61">
            <v>2</v>
          </cell>
          <cell r="F61">
            <v>2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0</v>
          </cell>
          <cell r="R61">
            <v>0</v>
          </cell>
        </row>
        <row r="62">
          <cell r="C62">
            <v>68</v>
          </cell>
          <cell r="D62">
            <v>21</v>
          </cell>
          <cell r="E62">
            <v>1</v>
          </cell>
          <cell r="F62">
            <v>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  <cell r="R62">
            <v>0</v>
          </cell>
        </row>
        <row r="63">
          <cell r="C63">
            <v>247</v>
          </cell>
          <cell r="D63">
            <v>44</v>
          </cell>
          <cell r="E63">
            <v>3</v>
          </cell>
          <cell r="F63">
            <v>3</v>
          </cell>
          <cell r="G63">
            <v>3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C64">
            <v>277</v>
          </cell>
          <cell r="D64">
            <v>37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C65">
            <v>256</v>
          </cell>
          <cell r="D65">
            <v>40</v>
          </cell>
          <cell r="E65">
            <v>2</v>
          </cell>
          <cell r="F65">
            <v>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</row>
        <row r="66">
          <cell r="C66">
            <v>212</v>
          </cell>
          <cell r="D66">
            <v>36</v>
          </cell>
          <cell r="E66">
            <v>5</v>
          </cell>
          <cell r="F66">
            <v>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3</v>
          </cell>
          <cell r="Q66">
            <v>1</v>
          </cell>
          <cell r="R66">
            <v>0</v>
          </cell>
        </row>
        <row r="67">
          <cell r="C67">
            <v>273</v>
          </cell>
          <cell r="D67">
            <v>14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C68">
            <v>1412</v>
          </cell>
          <cell r="D68">
            <v>210</v>
          </cell>
          <cell r="E68">
            <v>13</v>
          </cell>
          <cell r="F68">
            <v>12</v>
          </cell>
          <cell r="G68">
            <v>3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0</v>
          </cell>
          <cell r="M68">
            <v>0</v>
          </cell>
          <cell r="N68">
            <v>1</v>
          </cell>
          <cell r="O68">
            <v>2</v>
          </cell>
          <cell r="P68">
            <v>6</v>
          </cell>
          <cell r="Q68">
            <v>1</v>
          </cell>
          <cell r="R68">
            <v>1</v>
          </cell>
        </row>
      </sheetData>
      <sheetData sheetId="9">
        <row r="11">
          <cell r="N11">
            <v>0</v>
          </cell>
        </row>
        <row r="13">
          <cell r="D13">
            <v>35</v>
          </cell>
          <cell r="E13">
            <v>1</v>
          </cell>
          <cell r="F13">
            <v>1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38</v>
          </cell>
          <cell r="E14">
            <v>1</v>
          </cell>
          <cell r="F14">
            <v>1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62</v>
          </cell>
          <cell r="E15">
            <v>6</v>
          </cell>
          <cell r="F15">
            <v>4</v>
          </cell>
          <cell r="G15">
            <v>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2</v>
          </cell>
          <cell r="R15">
            <v>0</v>
          </cell>
        </row>
        <row r="16">
          <cell r="D16">
            <v>90</v>
          </cell>
          <cell r="E16">
            <v>8</v>
          </cell>
          <cell r="F16">
            <v>5</v>
          </cell>
          <cell r="G16">
            <v>1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3</v>
          </cell>
          <cell r="Q16">
            <v>3</v>
          </cell>
          <cell r="R16">
            <v>0</v>
          </cell>
        </row>
        <row r="17">
          <cell r="D17">
            <v>48</v>
          </cell>
          <cell r="E17">
            <v>4</v>
          </cell>
          <cell r="F17">
            <v>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</v>
          </cell>
          <cell r="M17">
            <v>0</v>
          </cell>
          <cell r="N17">
            <v>2</v>
          </cell>
          <cell r="O17">
            <v>0</v>
          </cell>
          <cell r="P17">
            <v>0</v>
          </cell>
          <cell r="Q17">
            <v>2</v>
          </cell>
          <cell r="R17">
            <v>0</v>
          </cell>
        </row>
        <row r="18">
          <cell r="D18">
            <v>59</v>
          </cell>
          <cell r="E18">
            <v>10</v>
          </cell>
          <cell r="F18">
            <v>8</v>
          </cell>
          <cell r="G18">
            <v>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3</v>
          </cell>
          <cell r="Q18">
            <v>2</v>
          </cell>
          <cell r="R18">
            <v>1</v>
          </cell>
        </row>
        <row r="19">
          <cell r="D19">
            <v>34</v>
          </cell>
          <cell r="E19">
            <v>3</v>
          </cell>
          <cell r="F19">
            <v>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35">
          <cell r="N35">
            <v>0</v>
          </cell>
        </row>
        <row r="37">
          <cell r="D37">
            <v>10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  <cell r="L37">
            <v>0</v>
          </cell>
          <cell r="M37">
            <v>0</v>
          </cell>
          <cell r="N37">
            <v>1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>
            <v>23</v>
          </cell>
          <cell r="E38">
            <v>5</v>
          </cell>
          <cell r="F38">
            <v>5</v>
          </cell>
          <cell r="G38">
            <v>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2</v>
          </cell>
          <cell r="Q38">
            <v>0</v>
          </cell>
          <cell r="R38">
            <v>2</v>
          </cell>
        </row>
        <row r="39">
          <cell r="D39">
            <v>73</v>
          </cell>
          <cell r="E39">
            <v>3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Q39">
            <v>2</v>
          </cell>
          <cell r="R39">
            <v>0</v>
          </cell>
        </row>
        <row r="40">
          <cell r="D40">
            <v>125</v>
          </cell>
          <cell r="E40">
            <v>11</v>
          </cell>
          <cell r="F40">
            <v>10</v>
          </cell>
          <cell r="G40">
            <v>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  <cell r="P40">
            <v>4</v>
          </cell>
          <cell r="Q40">
            <v>1</v>
          </cell>
          <cell r="R40">
            <v>0</v>
          </cell>
        </row>
        <row r="41">
          <cell r="D41">
            <v>163</v>
          </cell>
          <cell r="E41">
            <v>20</v>
          </cell>
          <cell r="F41">
            <v>14</v>
          </cell>
          <cell r="G41">
            <v>4</v>
          </cell>
          <cell r="H41">
            <v>0</v>
          </cell>
          <cell r="I41">
            <v>0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1</v>
          </cell>
          <cell r="O41">
            <v>2</v>
          </cell>
          <cell r="P41">
            <v>5</v>
          </cell>
          <cell r="Q41">
            <v>6</v>
          </cell>
          <cell r="R41">
            <v>2</v>
          </cell>
        </row>
        <row r="42">
          <cell r="D42">
            <v>153</v>
          </cell>
          <cell r="E42">
            <v>19</v>
          </cell>
          <cell r="F42">
            <v>13</v>
          </cell>
          <cell r="G42">
            <v>6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1</v>
          </cell>
          <cell r="P42">
            <v>5</v>
          </cell>
          <cell r="Q42">
            <v>6</v>
          </cell>
          <cell r="R42">
            <v>0</v>
          </cell>
        </row>
        <row r="43">
          <cell r="D43">
            <v>134</v>
          </cell>
          <cell r="E43">
            <v>9</v>
          </cell>
          <cell r="F43">
            <v>7</v>
          </cell>
          <cell r="G43">
            <v>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4</v>
          </cell>
          <cell r="Q43">
            <v>2</v>
          </cell>
          <cell r="R43">
            <v>1</v>
          </cell>
        </row>
        <row r="61">
          <cell r="C61">
            <v>328</v>
          </cell>
          <cell r="D61">
            <v>45</v>
          </cell>
          <cell r="E61">
            <v>2</v>
          </cell>
          <cell r="F61">
            <v>2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357</v>
          </cell>
          <cell r="D62">
            <v>61</v>
          </cell>
          <cell r="E62">
            <v>6</v>
          </cell>
          <cell r="F62">
            <v>6</v>
          </cell>
          <cell r="G62">
            <v>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</v>
          </cell>
          <cell r="Q62">
            <v>0</v>
          </cell>
          <cell r="R62">
            <v>2</v>
          </cell>
        </row>
        <row r="63">
          <cell r="C63">
            <v>583</v>
          </cell>
          <cell r="D63">
            <v>135</v>
          </cell>
          <cell r="E63">
            <v>9</v>
          </cell>
          <cell r="F63">
            <v>5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</v>
          </cell>
          <cell r="Q63">
            <v>4</v>
          </cell>
          <cell r="R63">
            <v>0</v>
          </cell>
        </row>
        <row r="64">
          <cell r="C64">
            <v>651</v>
          </cell>
          <cell r="D64">
            <v>215</v>
          </cell>
          <cell r="E64">
            <v>19</v>
          </cell>
          <cell r="F64">
            <v>15</v>
          </cell>
          <cell r="G64">
            <v>6</v>
          </cell>
          <cell r="H64">
            <v>0</v>
          </cell>
          <cell r="I64">
            <v>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</v>
          </cell>
          <cell r="O64">
            <v>1</v>
          </cell>
          <cell r="P64">
            <v>7</v>
          </cell>
          <cell r="Q64">
            <v>4</v>
          </cell>
          <cell r="R64">
            <v>0</v>
          </cell>
        </row>
        <row r="65">
          <cell r="C65">
            <v>543</v>
          </cell>
          <cell r="D65">
            <v>211</v>
          </cell>
          <cell r="E65">
            <v>24</v>
          </cell>
          <cell r="F65">
            <v>16</v>
          </cell>
          <cell r="G65">
            <v>4</v>
          </cell>
          <cell r="H65">
            <v>0</v>
          </cell>
          <cell r="I65">
            <v>0</v>
          </cell>
          <cell r="J65">
            <v>0</v>
          </cell>
          <cell r="K65">
            <v>1</v>
          </cell>
          <cell r="L65">
            <v>2</v>
          </cell>
          <cell r="M65">
            <v>0</v>
          </cell>
          <cell r="N65">
            <v>3</v>
          </cell>
          <cell r="O65">
            <v>2</v>
          </cell>
          <cell r="P65">
            <v>5</v>
          </cell>
          <cell r="Q65">
            <v>8</v>
          </cell>
          <cell r="R65">
            <v>2</v>
          </cell>
        </row>
        <row r="66">
          <cell r="C66">
            <v>602</v>
          </cell>
          <cell r="D66">
            <v>212</v>
          </cell>
          <cell r="E66">
            <v>29</v>
          </cell>
          <cell r="F66">
            <v>21</v>
          </cell>
          <cell r="G66">
            <v>8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  <cell r="O66">
            <v>3</v>
          </cell>
          <cell r="P66">
            <v>8</v>
          </cell>
          <cell r="Q66">
            <v>8</v>
          </cell>
          <cell r="R66">
            <v>1</v>
          </cell>
        </row>
        <row r="67">
          <cell r="C67">
            <v>805</v>
          </cell>
          <cell r="D67">
            <v>168</v>
          </cell>
          <cell r="E67">
            <v>12</v>
          </cell>
          <cell r="F67">
            <v>9</v>
          </cell>
          <cell r="G67">
            <v>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2</v>
          </cell>
          <cell r="P67">
            <v>4</v>
          </cell>
          <cell r="Q67">
            <v>3</v>
          </cell>
          <cell r="R67">
            <v>1</v>
          </cell>
        </row>
        <row r="68">
          <cell r="C68">
            <v>3869</v>
          </cell>
          <cell r="D68">
            <v>1047</v>
          </cell>
          <cell r="E68">
            <v>101</v>
          </cell>
          <cell r="F68">
            <v>74</v>
          </cell>
          <cell r="G68">
            <v>24</v>
          </cell>
          <cell r="H68">
            <v>0</v>
          </cell>
          <cell r="I68">
            <v>1</v>
          </cell>
          <cell r="J68">
            <v>1</v>
          </cell>
          <cell r="K68">
            <v>2</v>
          </cell>
          <cell r="L68">
            <v>2</v>
          </cell>
          <cell r="M68">
            <v>0</v>
          </cell>
          <cell r="N68">
            <v>6</v>
          </cell>
          <cell r="O68">
            <v>8</v>
          </cell>
          <cell r="P68">
            <v>30</v>
          </cell>
          <cell r="Q68">
            <v>27</v>
          </cell>
          <cell r="R68">
            <v>6</v>
          </cell>
        </row>
      </sheetData>
      <sheetData sheetId="10">
        <row r="11">
          <cell r="D11">
            <v>1</v>
          </cell>
          <cell r="N11">
            <v>0</v>
          </cell>
        </row>
        <row r="13">
          <cell r="D13">
            <v>7</v>
          </cell>
          <cell r="N13">
            <v>0</v>
          </cell>
        </row>
        <row r="14">
          <cell r="D14">
            <v>8</v>
          </cell>
          <cell r="N14">
            <v>0</v>
          </cell>
        </row>
        <row r="15">
          <cell r="D15">
            <v>14</v>
          </cell>
          <cell r="E15">
            <v>1</v>
          </cell>
          <cell r="F15">
            <v>1</v>
          </cell>
          <cell r="G15">
            <v>1</v>
          </cell>
          <cell r="N15">
            <v>0</v>
          </cell>
        </row>
        <row r="16">
          <cell r="D16">
            <v>16</v>
          </cell>
          <cell r="E16">
            <v>1</v>
          </cell>
          <cell r="N16">
            <v>0</v>
          </cell>
          <cell r="Q16">
            <v>1</v>
          </cell>
        </row>
        <row r="17">
          <cell r="D17">
            <v>17</v>
          </cell>
          <cell r="E17">
            <v>1</v>
          </cell>
          <cell r="F17">
            <v>1</v>
          </cell>
          <cell r="N17">
            <v>0</v>
          </cell>
          <cell r="O17">
            <v>1</v>
          </cell>
        </row>
        <row r="18">
          <cell r="D18">
            <v>14</v>
          </cell>
          <cell r="E18">
            <v>2</v>
          </cell>
          <cell r="F18">
            <v>2</v>
          </cell>
          <cell r="N18">
            <v>0</v>
          </cell>
          <cell r="P18">
            <v>2</v>
          </cell>
        </row>
        <row r="19">
          <cell r="D19">
            <v>10</v>
          </cell>
          <cell r="N19">
            <v>0</v>
          </cell>
        </row>
        <row r="35">
          <cell r="N35">
            <v>0</v>
          </cell>
        </row>
        <row r="37">
          <cell r="D37">
            <v>5</v>
          </cell>
          <cell r="E37">
            <v>1</v>
          </cell>
          <cell r="F37">
            <v>1</v>
          </cell>
          <cell r="G37">
            <v>1</v>
          </cell>
          <cell r="N37">
            <v>0</v>
          </cell>
        </row>
        <row r="38">
          <cell r="D38">
            <v>6</v>
          </cell>
          <cell r="N38">
            <v>0</v>
          </cell>
        </row>
        <row r="39">
          <cell r="D39">
            <v>24</v>
          </cell>
          <cell r="E39">
            <v>4</v>
          </cell>
          <cell r="F39">
            <v>3</v>
          </cell>
          <cell r="N39">
            <v>0</v>
          </cell>
          <cell r="O39">
            <v>2</v>
          </cell>
          <cell r="P39">
            <v>1</v>
          </cell>
          <cell r="Q39">
            <v>1</v>
          </cell>
        </row>
        <row r="40">
          <cell r="D40">
            <v>33</v>
          </cell>
          <cell r="E40">
            <v>3</v>
          </cell>
          <cell r="F40">
            <v>3</v>
          </cell>
          <cell r="K40">
            <v>1</v>
          </cell>
          <cell r="N40">
            <v>1</v>
          </cell>
          <cell r="O40">
            <v>2</v>
          </cell>
        </row>
        <row r="41">
          <cell r="D41">
            <v>46</v>
          </cell>
          <cell r="E41">
            <v>1</v>
          </cell>
          <cell r="F41">
            <v>1</v>
          </cell>
          <cell r="L41">
            <v>1</v>
          </cell>
          <cell r="N41">
            <v>1</v>
          </cell>
        </row>
        <row r="42">
          <cell r="D42">
            <v>67</v>
          </cell>
          <cell r="E42">
            <v>4</v>
          </cell>
          <cell r="F42">
            <v>3</v>
          </cell>
          <cell r="N42">
            <v>0</v>
          </cell>
          <cell r="O42">
            <v>2</v>
          </cell>
          <cell r="Q42">
            <v>1</v>
          </cell>
          <cell r="R42">
            <v>1</v>
          </cell>
        </row>
        <row r="43">
          <cell r="D43">
            <v>58</v>
          </cell>
          <cell r="E43">
            <v>5</v>
          </cell>
          <cell r="F43">
            <v>5</v>
          </cell>
          <cell r="N43">
            <v>0</v>
          </cell>
          <cell r="O43">
            <v>5</v>
          </cell>
        </row>
        <row r="61">
          <cell r="C61">
            <v>178</v>
          </cell>
          <cell r="D61">
            <v>12</v>
          </cell>
          <cell r="E61">
            <v>1</v>
          </cell>
          <cell r="F61">
            <v>1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223</v>
          </cell>
          <cell r="D62">
            <v>14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C63">
            <v>266</v>
          </cell>
          <cell r="D63">
            <v>38</v>
          </cell>
          <cell r="E63">
            <v>5</v>
          </cell>
          <cell r="F63">
            <v>4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</v>
          </cell>
          <cell r="P63">
            <v>1</v>
          </cell>
          <cell r="Q63">
            <v>1</v>
          </cell>
          <cell r="R63">
            <v>0</v>
          </cell>
        </row>
        <row r="64">
          <cell r="C64">
            <v>263</v>
          </cell>
          <cell r="D64">
            <v>49</v>
          </cell>
          <cell r="E64">
            <v>4</v>
          </cell>
          <cell r="F64">
            <v>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0</v>
          </cell>
          <cell r="N64">
            <v>1</v>
          </cell>
          <cell r="O64">
            <v>2</v>
          </cell>
          <cell r="P64">
            <v>0</v>
          </cell>
          <cell r="Q64">
            <v>1</v>
          </cell>
          <cell r="R64">
            <v>0</v>
          </cell>
        </row>
        <row r="65">
          <cell r="C65">
            <v>216</v>
          </cell>
          <cell r="D65">
            <v>63</v>
          </cell>
          <cell r="E65">
            <v>2</v>
          </cell>
          <cell r="F65">
            <v>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0</v>
          </cell>
          <cell r="N65">
            <v>1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</row>
        <row r="66">
          <cell r="C66">
            <v>302</v>
          </cell>
          <cell r="D66">
            <v>81</v>
          </cell>
          <cell r="E66">
            <v>6</v>
          </cell>
          <cell r="F66">
            <v>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</v>
          </cell>
          <cell r="P66">
            <v>2</v>
          </cell>
          <cell r="Q66">
            <v>1</v>
          </cell>
          <cell r="R66">
            <v>1</v>
          </cell>
        </row>
        <row r="67">
          <cell r="C67">
            <v>481</v>
          </cell>
          <cell r="D67">
            <v>68</v>
          </cell>
          <cell r="E67">
            <v>5</v>
          </cell>
          <cell r="F67">
            <v>5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5</v>
          </cell>
          <cell r="P67">
            <v>0</v>
          </cell>
          <cell r="Q67">
            <v>0</v>
          </cell>
          <cell r="R67">
            <v>0</v>
          </cell>
        </row>
        <row r="68">
          <cell r="C68">
            <v>1929</v>
          </cell>
          <cell r="D68">
            <v>325</v>
          </cell>
          <cell r="E68">
            <v>23</v>
          </cell>
          <cell r="F68">
            <v>20</v>
          </cell>
          <cell r="G68">
            <v>2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1</v>
          </cell>
          <cell r="M68">
            <v>0</v>
          </cell>
          <cell r="N68">
            <v>2</v>
          </cell>
          <cell r="O68">
            <v>12</v>
          </cell>
          <cell r="P68">
            <v>3</v>
          </cell>
          <cell r="Q68">
            <v>3</v>
          </cell>
          <cell r="R68">
            <v>1</v>
          </cell>
        </row>
      </sheetData>
      <sheetData sheetId="11">
        <row r="11">
          <cell r="N11">
            <v>0</v>
          </cell>
        </row>
        <row r="13">
          <cell r="D13">
            <v>33</v>
          </cell>
          <cell r="E13">
            <v>1</v>
          </cell>
          <cell r="N13">
            <v>0</v>
          </cell>
          <cell r="Q13">
            <v>1</v>
          </cell>
        </row>
        <row r="14">
          <cell r="D14">
            <v>32</v>
          </cell>
          <cell r="E14">
            <v>4</v>
          </cell>
          <cell r="F14">
            <v>3</v>
          </cell>
          <cell r="G14">
            <v>1</v>
          </cell>
          <cell r="N14">
            <v>0</v>
          </cell>
          <cell r="P14">
            <v>2</v>
          </cell>
          <cell r="Q14">
            <v>1</v>
          </cell>
        </row>
        <row r="15">
          <cell r="D15">
            <v>95</v>
          </cell>
          <cell r="E15">
            <v>10</v>
          </cell>
          <cell r="F15">
            <v>5</v>
          </cell>
          <cell r="G15">
            <v>1</v>
          </cell>
          <cell r="K15">
            <v>1</v>
          </cell>
          <cell r="N15">
            <v>1</v>
          </cell>
          <cell r="P15">
            <v>3</v>
          </cell>
          <cell r="Q15">
            <v>5</v>
          </cell>
        </row>
        <row r="16">
          <cell r="D16">
            <v>156</v>
          </cell>
          <cell r="E16">
            <v>20</v>
          </cell>
          <cell r="F16">
            <v>17</v>
          </cell>
          <cell r="G16">
            <v>5</v>
          </cell>
          <cell r="K16">
            <v>1</v>
          </cell>
          <cell r="L16">
            <v>1</v>
          </cell>
          <cell r="N16">
            <v>2</v>
          </cell>
          <cell r="O16">
            <v>2</v>
          </cell>
          <cell r="P16">
            <v>8</v>
          </cell>
          <cell r="Q16">
            <v>3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35">
          <cell r="N35">
            <v>0</v>
          </cell>
        </row>
        <row r="37">
          <cell r="D37">
            <v>17</v>
          </cell>
          <cell r="E37">
            <v>2</v>
          </cell>
          <cell r="F37">
            <v>1</v>
          </cell>
          <cell r="N37">
            <v>0</v>
          </cell>
          <cell r="P37">
            <v>1</v>
          </cell>
          <cell r="Q37">
            <v>1</v>
          </cell>
        </row>
        <row r="38">
          <cell r="D38">
            <v>45</v>
          </cell>
          <cell r="E38">
            <v>3</v>
          </cell>
          <cell r="F38">
            <v>1</v>
          </cell>
          <cell r="N38">
            <v>0</v>
          </cell>
          <cell r="P38">
            <v>1</v>
          </cell>
          <cell r="Q38">
            <v>2</v>
          </cell>
        </row>
        <row r="39">
          <cell r="D39">
            <v>90</v>
          </cell>
          <cell r="E39">
            <v>9</v>
          </cell>
          <cell r="F39">
            <v>6</v>
          </cell>
          <cell r="G39">
            <v>3</v>
          </cell>
          <cell r="N39">
            <v>0</v>
          </cell>
          <cell r="P39">
            <v>3</v>
          </cell>
          <cell r="Q39">
            <v>3</v>
          </cell>
        </row>
        <row r="40">
          <cell r="D40">
            <v>151</v>
          </cell>
          <cell r="E40">
            <v>11</v>
          </cell>
          <cell r="F40">
            <v>10</v>
          </cell>
          <cell r="G40">
            <v>4</v>
          </cell>
          <cell r="N40">
            <v>0</v>
          </cell>
          <cell r="P40">
            <v>6</v>
          </cell>
          <cell r="Q40">
            <v>1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61">
          <cell r="C61">
            <v>3239</v>
          </cell>
          <cell r="D61">
            <v>50</v>
          </cell>
          <cell r="E61">
            <v>3</v>
          </cell>
          <cell r="F61">
            <v>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2</v>
          </cell>
          <cell r="R61">
            <v>0</v>
          </cell>
        </row>
        <row r="62">
          <cell r="C62">
            <v>3480</v>
          </cell>
          <cell r="D62">
            <v>77</v>
          </cell>
          <cell r="E62">
            <v>7</v>
          </cell>
          <cell r="F62">
            <v>4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3</v>
          </cell>
          <cell r="Q62">
            <v>3</v>
          </cell>
          <cell r="R62">
            <v>0</v>
          </cell>
        </row>
        <row r="63">
          <cell r="C63">
            <v>4324</v>
          </cell>
          <cell r="D63">
            <v>185</v>
          </cell>
          <cell r="E63">
            <v>19</v>
          </cell>
          <cell r="F63">
            <v>11</v>
          </cell>
          <cell r="G63">
            <v>4</v>
          </cell>
          <cell r="H63">
            <v>0</v>
          </cell>
          <cell r="I63">
            <v>0</v>
          </cell>
          <cell r="J63">
            <v>0</v>
          </cell>
          <cell r="K63">
            <v>1</v>
          </cell>
          <cell r="L63">
            <v>0</v>
          </cell>
          <cell r="M63">
            <v>0</v>
          </cell>
          <cell r="N63">
            <v>1</v>
          </cell>
          <cell r="O63">
            <v>0</v>
          </cell>
          <cell r="P63">
            <v>6</v>
          </cell>
          <cell r="Q63">
            <v>8</v>
          </cell>
          <cell r="R63">
            <v>0</v>
          </cell>
        </row>
        <row r="64">
          <cell r="C64">
            <v>3408</v>
          </cell>
          <cell r="D64">
            <v>307</v>
          </cell>
          <cell r="E64">
            <v>31</v>
          </cell>
          <cell r="F64">
            <v>27</v>
          </cell>
          <cell r="G64">
            <v>9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1</v>
          </cell>
          <cell r="M64">
            <v>0</v>
          </cell>
          <cell r="N64">
            <v>2</v>
          </cell>
          <cell r="O64">
            <v>2</v>
          </cell>
          <cell r="P64">
            <v>14</v>
          </cell>
          <cell r="Q64">
            <v>4</v>
          </cell>
          <cell r="R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C68">
            <v>14451</v>
          </cell>
          <cell r="D68">
            <v>619</v>
          </cell>
          <cell r="E68">
            <v>60</v>
          </cell>
          <cell r="F68">
            <v>43</v>
          </cell>
          <cell r="G68">
            <v>14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1</v>
          </cell>
          <cell r="M68">
            <v>0</v>
          </cell>
          <cell r="N68">
            <v>3</v>
          </cell>
          <cell r="O68">
            <v>2</v>
          </cell>
          <cell r="P68">
            <v>24</v>
          </cell>
          <cell r="Q68">
            <v>17</v>
          </cell>
          <cell r="R68">
            <v>0</v>
          </cell>
        </row>
      </sheetData>
      <sheetData sheetId="12">
        <row r="11">
          <cell r="N11">
            <v>0</v>
          </cell>
        </row>
        <row r="13">
          <cell r="D13">
            <v>41</v>
          </cell>
          <cell r="N13">
            <v>0</v>
          </cell>
        </row>
        <row r="14">
          <cell r="D14">
            <v>40</v>
          </cell>
          <cell r="E14">
            <v>2</v>
          </cell>
          <cell r="F14">
            <v>1</v>
          </cell>
          <cell r="N14">
            <v>0</v>
          </cell>
          <cell r="P14">
            <v>1</v>
          </cell>
          <cell r="Q14">
            <v>1</v>
          </cell>
        </row>
        <row r="15">
          <cell r="D15">
            <v>76</v>
          </cell>
          <cell r="E15">
            <v>5</v>
          </cell>
          <cell r="F15">
            <v>5</v>
          </cell>
          <cell r="G15">
            <v>3</v>
          </cell>
          <cell r="N15">
            <v>0</v>
          </cell>
          <cell r="O15">
            <v>1</v>
          </cell>
          <cell r="P15">
            <v>1</v>
          </cell>
        </row>
        <row r="16">
          <cell r="D16">
            <v>108</v>
          </cell>
          <cell r="E16">
            <v>8</v>
          </cell>
          <cell r="F16">
            <v>5</v>
          </cell>
          <cell r="G16">
            <v>1</v>
          </cell>
          <cell r="K16">
            <v>1</v>
          </cell>
          <cell r="N16">
            <v>1</v>
          </cell>
          <cell r="O16">
            <v>2</v>
          </cell>
          <cell r="Q16">
            <v>3</v>
          </cell>
          <cell r="R16">
            <v>1</v>
          </cell>
        </row>
        <row r="17">
          <cell r="D17">
            <v>111</v>
          </cell>
          <cell r="E17">
            <v>17</v>
          </cell>
          <cell r="F17">
            <v>15</v>
          </cell>
          <cell r="G17">
            <v>1</v>
          </cell>
          <cell r="N17">
            <v>0</v>
          </cell>
          <cell r="O17">
            <v>3</v>
          </cell>
          <cell r="P17">
            <v>4</v>
          </cell>
          <cell r="Q17">
            <v>2</v>
          </cell>
          <cell r="R17">
            <v>7</v>
          </cell>
        </row>
        <row r="18">
          <cell r="D18">
            <v>85</v>
          </cell>
          <cell r="E18">
            <v>13</v>
          </cell>
          <cell r="F18">
            <v>11</v>
          </cell>
          <cell r="G18">
            <v>4</v>
          </cell>
          <cell r="M18">
            <v>1</v>
          </cell>
          <cell r="N18">
            <v>1</v>
          </cell>
          <cell r="P18">
            <v>1</v>
          </cell>
          <cell r="Q18">
            <v>2</v>
          </cell>
          <cell r="R18">
            <v>5</v>
          </cell>
        </row>
        <row r="19">
          <cell r="D19">
            <v>41</v>
          </cell>
          <cell r="N19">
            <v>0</v>
          </cell>
        </row>
        <row r="35">
          <cell r="N35">
            <v>0</v>
          </cell>
        </row>
        <row r="37">
          <cell r="D37">
            <v>22</v>
          </cell>
          <cell r="E37">
            <v>2</v>
          </cell>
          <cell r="F37">
            <v>2</v>
          </cell>
          <cell r="N37">
            <v>0</v>
          </cell>
          <cell r="P37">
            <v>2</v>
          </cell>
        </row>
        <row r="38">
          <cell r="D38">
            <v>68</v>
          </cell>
          <cell r="E38">
            <v>5</v>
          </cell>
          <cell r="F38">
            <v>3</v>
          </cell>
          <cell r="N38">
            <v>0</v>
          </cell>
          <cell r="P38">
            <v>2</v>
          </cell>
          <cell r="Q38">
            <v>2</v>
          </cell>
          <cell r="R38">
            <v>1</v>
          </cell>
        </row>
        <row r="39">
          <cell r="D39">
            <v>116</v>
          </cell>
          <cell r="E39">
            <v>9</v>
          </cell>
          <cell r="F39">
            <v>4</v>
          </cell>
          <cell r="N39">
            <v>0</v>
          </cell>
          <cell r="O39">
            <v>1</v>
          </cell>
          <cell r="P39">
            <v>1</v>
          </cell>
          <cell r="Q39">
            <v>5</v>
          </cell>
          <cell r="R39">
            <v>2</v>
          </cell>
        </row>
        <row r="40">
          <cell r="D40">
            <v>243</v>
          </cell>
          <cell r="E40">
            <v>18</v>
          </cell>
          <cell r="F40">
            <v>15</v>
          </cell>
          <cell r="G40">
            <v>5</v>
          </cell>
          <cell r="N40">
            <v>0</v>
          </cell>
          <cell r="O40">
            <v>1</v>
          </cell>
          <cell r="P40">
            <v>2</v>
          </cell>
          <cell r="Q40">
            <v>3</v>
          </cell>
          <cell r="R40">
            <v>7</v>
          </cell>
        </row>
        <row r="41">
          <cell r="D41">
            <v>294</v>
          </cell>
          <cell r="E41">
            <v>32</v>
          </cell>
          <cell r="F41">
            <v>24</v>
          </cell>
          <cell r="G41">
            <v>5</v>
          </cell>
          <cell r="K41">
            <v>1</v>
          </cell>
          <cell r="N41">
            <v>1</v>
          </cell>
          <cell r="O41">
            <v>3</v>
          </cell>
          <cell r="P41">
            <v>7</v>
          </cell>
          <cell r="Q41">
            <v>8</v>
          </cell>
          <cell r="R41">
            <v>8</v>
          </cell>
        </row>
        <row r="42">
          <cell r="D42">
            <v>231</v>
          </cell>
          <cell r="E42">
            <v>38</v>
          </cell>
          <cell r="F42">
            <v>36</v>
          </cell>
          <cell r="G42">
            <v>9</v>
          </cell>
          <cell r="K42">
            <v>2</v>
          </cell>
          <cell r="N42">
            <v>2</v>
          </cell>
          <cell r="O42">
            <v>1</v>
          </cell>
          <cell r="P42">
            <v>10</v>
          </cell>
          <cell r="Q42">
            <v>2</v>
          </cell>
          <cell r="R42">
            <v>14</v>
          </cell>
        </row>
        <row r="43">
          <cell r="D43">
            <v>140</v>
          </cell>
          <cell r="E43">
            <v>4</v>
          </cell>
          <cell r="F43">
            <v>4</v>
          </cell>
          <cell r="G43">
            <v>1</v>
          </cell>
          <cell r="N43">
            <v>0</v>
          </cell>
          <cell r="O43">
            <v>2</v>
          </cell>
          <cell r="R43">
            <v>1</v>
          </cell>
        </row>
        <row r="61">
          <cell r="C61">
            <v>184</v>
          </cell>
          <cell r="D61">
            <v>63</v>
          </cell>
          <cell r="E61">
            <v>2</v>
          </cell>
          <cell r="F61">
            <v>2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0</v>
          </cell>
          <cell r="R61">
            <v>0</v>
          </cell>
        </row>
        <row r="62">
          <cell r="C62">
            <v>210</v>
          </cell>
          <cell r="D62">
            <v>108</v>
          </cell>
          <cell r="E62">
            <v>7</v>
          </cell>
          <cell r="F62">
            <v>4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3</v>
          </cell>
          <cell r="Q62">
            <v>3</v>
          </cell>
          <cell r="R62">
            <v>1</v>
          </cell>
        </row>
        <row r="63">
          <cell r="C63">
            <v>1034</v>
          </cell>
          <cell r="D63">
            <v>192</v>
          </cell>
          <cell r="E63">
            <v>14</v>
          </cell>
          <cell r="F63">
            <v>9</v>
          </cell>
          <cell r="G63">
            <v>3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</v>
          </cell>
          <cell r="P63">
            <v>2</v>
          </cell>
          <cell r="Q63">
            <v>5</v>
          </cell>
          <cell r="R63">
            <v>2</v>
          </cell>
        </row>
        <row r="64">
          <cell r="C64">
            <v>1194</v>
          </cell>
          <cell r="D64">
            <v>351</v>
          </cell>
          <cell r="E64">
            <v>26</v>
          </cell>
          <cell r="F64">
            <v>20</v>
          </cell>
          <cell r="G64">
            <v>6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0</v>
          </cell>
          <cell r="N64">
            <v>1</v>
          </cell>
          <cell r="O64">
            <v>3</v>
          </cell>
          <cell r="P64">
            <v>2</v>
          </cell>
          <cell r="Q64">
            <v>6</v>
          </cell>
          <cell r="R64">
            <v>8</v>
          </cell>
        </row>
        <row r="65">
          <cell r="C65">
            <v>1589</v>
          </cell>
          <cell r="D65">
            <v>405</v>
          </cell>
          <cell r="E65">
            <v>49</v>
          </cell>
          <cell r="F65">
            <v>39</v>
          </cell>
          <cell r="G65">
            <v>6</v>
          </cell>
          <cell r="H65">
            <v>0</v>
          </cell>
          <cell r="I65">
            <v>0</v>
          </cell>
          <cell r="J65">
            <v>0</v>
          </cell>
          <cell r="K65">
            <v>1</v>
          </cell>
          <cell r="L65">
            <v>0</v>
          </cell>
          <cell r="M65">
            <v>0</v>
          </cell>
          <cell r="N65">
            <v>1</v>
          </cell>
          <cell r="O65">
            <v>6</v>
          </cell>
          <cell r="P65">
            <v>11</v>
          </cell>
          <cell r="Q65">
            <v>10</v>
          </cell>
          <cell r="R65">
            <v>15</v>
          </cell>
        </row>
        <row r="66">
          <cell r="C66">
            <v>1520</v>
          </cell>
          <cell r="D66">
            <v>316</v>
          </cell>
          <cell r="E66">
            <v>51</v>
          </cell>
          <cell r="F66">
            <v>47</v>
          </cell>
          <cell r="G66">
            <v>13</v>
          </cell>
          <cell r="H66">
            <v>0</v>
          </cell>
          <cell r="I66">
            <v>0</v>
          </cell>
          <cell r="J66">
            <v>0</v>
          </cell>
          <cell r="K66">
            <v>2</v>
          </cell>
          <cell r="L66">
            <v>0</v>
          </cell>
          <cell r="M66">
            <v>1</v>
          </cell>
          <cell r="N66">
            <v>3</v>
          </cell>
          <cell r="O66">
            <v>1</v>
          </cell>
          <cell r="P66">
            <v>11</v>
          </cell>
          <cell r="Q66">
            <v>4</v>
          </cell>
          <cell r="R66">
            <v>19</v>
          </cell>
        </row>
        <row r="67">
          <cell r="C67">
            <v>1702</v>
          </cell>
          <cell r="D67">
            <v>181</v>
          </cell>
          <cell r="E67">
            <v>4</v>
          </cell>
          <cell r="F67">
            <v>4</v>
          </cell>
          <cell r="G67">
            <v>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2</v>
          </cell>
          <cell r="P67">
            <v>0</v>
          </cell>
          <cell r="Q67">
            <v>0</v>
          </cell>
          <cell r="R67">
            <v>1</v>
          </cell>
        </row>
        <row r="68">
          <cell r="C68">
            <v>7433</v>
          </cell>
          <cell r="D68">
            <v>1616</v>
          </cell>
          <cell r="E68">
            <v>153</v>
          </cell>
          <cell r="F68">
            <v>125</v>
          </cell>
          <cell r="G68">
            <v>29</v>
          </cell>
          <cell r="H68">
            <v>0</v>
          </cell>
          <cell r="I68">
            <v>0</v>
          </cell>
          <cell r="J68">
            <v>0</v>
          </cell>
          <cell r="K68">
            <v>4</v>
          </cell>
          <cell r="L68">
            <v>0</v>
          </cell>
          <cell r="M68">
            <v>1</v>
          </cell>
          <cell r="N68">
            <v>5</v>
          </cell>
          <cell r="O68">
            <v>14</v>
          </cell>
          <cell r="P68">
            <v>31</v>
          </cell>
          <cell r="Q68">
            <v>28</v>
          </cell>
          <cell r="R68">
            <v>46</v>
          </cell>
        </row>
      </sheetData>
      <sheetData sheetId="13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16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</row>
        <row r="14">
          <cell r="D14">
            <v>23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48</v>
          </cell>
          <cell r="E15">
            <v>5</v>
          </cell>
          <cell r="F15">
            <v>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2</v>
          </cell>
          <cell r="Q15">
            <v>1</v>
          </cell>
          <cell r="R15">
            <v>1</v>
          </cell>
        </row>
        <row r="16">
          <cell r="D16">
            <v>46</v>
          </cell>
          <cell r="E16">
            <v>5</v>
          </cell>
          <cell r="F16">
            <v>5</v>
          </cell>
          <cell r="G16">
            <v>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39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25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</row>
        <row r="19">
          <cell r="D19">
            <v>14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7">
          <cell r="D37">
            <v>17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</row>
        <row r="38">
          <cell r="D38">
            <v>55</v>
          </cell>
          <cell r="E38">
            <v>2</v>
          </cell>
          <cell r="F38">
            <v>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  <cell r="P38">
            <v>1</v>
          </cell>
          <cell r="Q38">
            <v>0</v>
          </cell>
          <cell r="R38">
            <v>0</v>
          </cell>
        </row>
        <row r="39">
          <cell r="D39">
            <v>106</v>
          </cell>
          <cell r="E39">
            <v>11</v>
          </cell>
          <cell r="F39">
            <v>10</v>
          </cell>
          <cell r="G39">
            <v>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</v>
          </cell>
          <cell r="P39">
            <v>1</v>
          </cell>
          <cell r="Q39">
            <v>1</v>
          </cell>
          <cell r="R39">
            <v>0</v>
          </cell>
        </row>
        <row r="40">
          <cell r="D40">
            <v>129</v>
          </cell>
          <cell r="E40">
            <v>12</v>
          </cell>
          <cell r="F40">
            <v>12</v>
          </cell>
          <cell r="G40">
            <v>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7</v>
          </cell>
          <cell r="P40">
            <v>0</v>
          </cell>
          <cell r="Q40">
            <v>0</v>
          </cell>
          <cell r="R40">
            <v>2</v>
          </cell>
        </row>
        <row r="41">
          <cell r="D41">
            <v>115</v>
          </cell>
          <cell r="E41">
            <v>1</v>
          </cell>
          <cell r="F41">
            <v>1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D42">
            <v>74</v>
          </cell>
          <cell r="E42">
            <v>3</v>
          </cell>
          <cell r="F42">
            <v>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</v>
          </cell>
          <cell r="P42">
            <v>0</v>
          </cell>
          <cell r="Q42">
            <v>1</v>
          </cell>
          <cell r="R42">
            <v>0</v>
          </cell>
        </row>
        <row r="43">
          <cell r="D43">
            <v>65</v>
          </cell>
          <cell r="E43">
            <v>6</v>
          </cell>
          <cell r="F43">
            <v>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5</v>
          </cell>
          <cell r="P43">
            <v>1</v>
          </cell>
          <cell r="Q43">
            <v>1</v>
          </cell>
          <cell r="R43">
            <v>0</v>
          </cell>
        </row>
        <row r="61">
          <cell r="C61">
            <v>254</v>
          </cell>
          <cell r="D61">
            <v>33</v>
          </cell>
          <cell r="E61">
            <v>2</v>
          </cell>
          <cell r="F61">
            <v>2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1</v>
          </cell>
        </row>
        <row r="62">
          <cell r="C62">
            <v>297</v>
          </cell>
          <cell r="D62">
            <v>78</v>
          </cell>
          <cell r="E62">
            <v>2</v>
          </cell>
          <cell r="F62">
            <v>2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  <cell r="R62">
            <v>0</v>
          </cell>
        </row>
        <row r="63">
          <cell r="C63">
            <v>529</v>
          </cell>
          <cell r="D63">
            <v>154</v>
          </cell>
          <cell r="E63">
            <v>16</v>
          </cell>
          <cell r="F63">
            <v>14</v>
          </cell>
          <cell r="G63">
            <v>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</v>
          </cell>
          <cell r="P63">
            <v>3</v>
          </cell>
          <cell r="Q63">
            <v>2</v>
          </cell>
          <cell r="R63">
            <v>1</v>
          </cell>
        </row>
        <row r="64">
          <cell r="C64">
            <v>565</v>
          </cell>
          <cell r="D64">
            <v>175</v>
          </cell>
          <cell r="E64">
            <v>17</v>
          </cell>
          <cell r="F64">
            <v>17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10</v>
          </cell>
          <cell r="P64">
            <v>0</v>
          </cell>
          <cell r="Q64">
            <v>0</v>
          </cell>
          <cell r="R64">
            <v>2</v>
          </cell>
        </row>
        <row r="65">
          <cell r="C65">
            <v>426</v>
          </cell>
          <cell r="D65">
            <v>154</v>
          </cell>
          <cell r="E65">
            <v>1</v>
          </cell>
          <cell r="F65">
            <v>1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C66">
            <v>786</v>
          </cell>
          <cell r="D66">
            <v>99</v>
          </cell>
          <cell r="E66">
            <v>5</v>
          </cell>
          <cell r="F66">
            <v>3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</v>
          </cell>
          <cell r="P66">
            <v>1</v>
          </cell>
          <cell r="Q66">
            <v>2</v>
          </cell>
          <cell r="R66">
            <v>0</v>
          </cell>
        </row>
        <row r="67">
          <cell r="C67">
            <v>978</v>
          </cell>
          <cell r="D67">
            <v>79</v>
          </cell>
          <cell r="E67">
            <v>6</v>
          </cell>
          <cell r="F67">
            <v>5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5</v>
          </cell>
          <cell r="P67">
            <v>1</v>
          </cell>
          <cell r="Q67">
            <v>1</v>
          </cell>
          <cell r="R67">
            <v>0</v>
          </cell>
        </row>
        <row r="68">
          <cell r="C68">
            <v>3835</v>
          </cell>
          <cell r="D68">
            <v>772</v>
          </cell>
          <cell r="E68">
            <v>49</v>
          </cell>
          <cell r="F68">
            <v>44</v>
          </cell>
          <cell r="G68">
            <v>12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23</v>
          </cell>
          <cell r="P68">
            <v>6</v>
          </cell>
          <cell r="Q68">
            <v>5</v>
          </cell>
          <cell r="R68">
            <v>4</v>
          </cell>
        </row>
      </sheetData>
      <sheetData sheetId="14">
        <row r="11">
          <cell r="N11">
            <v>0</v>
          </cell>
        </row>
        <row r="13">
          <cell r="D13">
            <v>5</v>
          </cell>
          <cell r="N13">
            <v>0</v>
          </cell>
        </row>
        <row r="14">
          <cell r="D14">
            <v>9</v>
          </cell>
          <cell r="N14">
            <v>0</v>
          </cell>
        </row>
        <row r="15">
          <cell r="D15">
            <v>17</v>
          </cell>
          <cell r="E15">
            <v>2</v>
          </cell>
          <cell r="F15">
            <v>2</v>
          </cell>
          <cell r="N15">
            <v>0</v>
          </cell>
          <cell r="O15">
            <v>2</v>
          </cell>
        </row>
        <row r="16">
          <cell r="D16">
            <v>26</v>
          </cell>
          <cell r="E16">
            <v>5</v>
          </cell>
          <cell r="F16">
            <v>4</v>
          </cell>
          <cell r="G16">
            <v>1</v>
          </cell>
          <cell r="K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</row>
        <row r="17">
          <cell r="D17">
            <v>31</v>
          </cell>
          <cell r="E17">
            <v>3</v>
          </cell>
          <cell r="F17">
            <v>2</v>
          </cell>
          <cell r="G17">
            <v>1</v>
          </cell>
          <cell r="N17">
            <v>0</v>
          </cell>
          <cell r="O17">
            <v>1</v>
          </cell>
          <cell r="Q17">
            <v>1</v>
          </cell>
        </row>
        <row r="18">
          <cell r="D18">
            <v>15</v>
          </cell>
          <cell r="E18">
            <v>2</v>
          </cell>
          <cell r="F18">
            <v>2</v>
          </cell>
          <cell r="N18">
            <v>0</v>
          </cell>
          <cell r="O18">
            <v>1</v>
          </cell>
          <cell r="P18">
            <v>1</v>
          </cell>
        </row>
        <row r="19">
          <cell r="D19">
            <v>9</v>
          </cell>
          <cell r="E19">
            <v>1</v>
          </cell>
          <cell r="F19">
            <v>1</v>
          </cell>
          <cell r="N19">
            <v>0</v>
          </cell>
          <cell r="O19">
            <v>1</v>
          </cell>
        </row>
        <row r="35">
          <cell r="N35">
            <v>0</v>
          </cell>
        </row>
        <row r="37">
          <cell r="D37">
            <v>1</v>
          </cell>
          <cell r="N37">
            <v>0</v>
          </cell>
        </row>
        <row r="38">
          <cell r="D38">
            <v>3</v>
          </cell>
          <cell r="N38">
            <v>0</v>
          </cell>
        </row>
        <row r="39">
          <cell r="D39">
            <v>12</v>
          </cell>
          <cell r="E39">
            <v>1</v>
          </cell>
          <cell r="F39">
            <v>1</v>
          </cell>
          <cell r="N39">
            <v>0</v>
          </cell>
          <cell r="O39">
            <v>1</v>
          </cell>
        </row>
        <row r="40">
          <cell r="D40">
            <v>25</v>
          </cell>
          <cell r="E40">
            <v>2</v>
          </cell>
          <cell r="F40">
            <v>2</v>
          </cell>
          <cell r="G40">
            <v>1</v>
          </cell>
          <cell r="N40">
            <v>0</v>
          </cell>
          <cell r="O40">
            <v>1</v>
          </cell>
        </row>
        <row r="41">
          <cell r="D41">
            <v>26</v>
          </cell>
          <cell r="E41">
            <v>3</v>
          </cell>
          <cell r="F41">
            <v>2</v>
          </cell>
          <cell r="N41">
            <v>0</v>
          </cell>
          <cell r="O41">
            <v>2</v>
          </cell>
          <cell r="Q41">
            <v>1</v>
          </cell>
        </row>
        <row r="42">
          <cell r="D42">
            <v>14</v>
          </cell>
          <cell r="E42">
            <v>3</v>
          </cell>
          <cell r="F42">
            <v>3</v>
          </cell>
          <cell r="N42">
            <v>0</v>
          </cell>
          <cell r="O42">
            <v>2</v>
          </cell>
          <cell r="R42">
            <v>1</v>
          </cell>
        </row>
        <row r="43">
          <cell r="D43">
            <v>8</v>
          </cell>
          <cell r="E43">
            <v>1</v>
          </cell>
          <cell r="F43">
            <v>1</v>
          </cell>
          <cell r="N43">
            <v>0</v>
          </cell>
          <cell r="O43">
            <v>1</v>
          </cell>
        </row>
        <row r="61">
          <cell r="C61">
            <v>409</v>
          </cell>
          <cell r="D61">
            <v>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441</v>
          </cell>
          <cell r="D62">
            <v>12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C63">
            <v>630</v>
          </cell>
          <cell r="D63">
            <v>29</v>
          </cell>
          <cell r="E63">
            <v>3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</v>
          </cell>
          <cell r="P63">
            <v>0</v>
          </cell>
          <cell r="Q63">
            <v>0</v>
          </cell>
          <cell r="R63">
            <v>0</v>
          </cell>
        </row>
        <row r="64">
          <cell r="C64">
            <v>456</v>
          </cell>
          <cell r="D64">
            <v>51</v>
          </cell>
          <cell r="E64">
            <v>7</v>
          </cell>
          <cell r="F64">
            <v>6</v>
          </cell>
          <cell r="G64">
            <v>2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0</v>
          </cell>
          <cell r="N64">
            <v>1</v>
          </cell>
          <cell r="O64">
            <v>2</v>
          </cell>
          <cell r="P64">
            <v>1</v>
          </cell>
          <cell r="Q64">
            <v>1</v>
          </cell>
          <cell r="R64">
            <v>0</v>
          </cell>
        </row>
        <row r="65">
          <cell r="C65">
            <v>405</v>
          </cell>
          <cell r="D65">
            <v>57</v>
          </cell>
          <cell r="E65">
            <v>6</v>
          </cell>
          <cell r="F65">
            <v>4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</v>
          </cell>
          <cell r="P65">
            <v>0</v>
          </cell>
          <cell r="Q65">
            <v>2</v>
          </cell>
          <cell r="R65">
            <v>0</v>
          </cell>
        </row>
        <row r="66">
          <cell r="C66">
            <v>286</v>
          </cell>
          <cell r="D66">
            <v>29</v>
          </cell>
          <cell r="E66">
            <v>5</v>
          </cell>
          <cell r="F66">
            <v>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3</v>
          </cell>
          <cell r="P66">
            <v>1</v>
          </cell>
          <cell r="Q66">
            <v>0</v>
          </cell>
          <cell r="R66">
            <v>1</v>
          </cell>
        </row>
        <row r="67">
          <cell r="C67">
            <v>369</v>
          </cell>
          <cell r="D67">
            <v>17</v>
          </cell>
          <cell r="E67">
            <v>2</v>
          </cell>
          <cell r="F67">
            <v>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2</v>
          </cell>
          <cell r="P67">
            <v>0</v>
          </cell>
          <cell r="Q67">
            <v>0</v>
          </cell>
          <cell r="R67">
            <v>0</v>
          </cell>
        </row>
        <row r="68">
          <cell r="C68">
            <v>2996</v>
          </cell>
          <cell r="D68">
            <v>201</v>
          </cell>
          <cell r="E68">
            <v>23</v>
          </cell>
          <cell r="F68">
            <v>20</v>
          </cell>
          <cell r="G68">
            <v>3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0</v>
          </cell>
          <cell r="M68">
            <v>0</v>
          </cell>
          <cell r="N68">
            <v>1</v>
          </cell>
          <cell r="O68">
            <v>13</v>
          </cell>
          <cell r="P68">
            <v>2</v>
          </cell>
          <cell r="Q68">
            <v>3</v>
          </cell>
          <cell r="R68">
            <v>1</v>
          </cell>
        </row>
      </sheetData>
      <sheetData sheetId="15">
        <row r="11">
          <cell r="N11">
            <v>0</v>
          </cell>
        </row>
        <row r="13">
          <cell r="D13">
            <v>5</v>
          </cell>
          <cell r="N13">
            <v>0</v>
          </cell>
        </row>
        <row r="14">
          <cell r="D14">
            <v>5</v>
          </cell>
          <cell r="N14">
            <v>0</v>
          </cell>
        </row>
        <row r="15">
          <cell r="D15">
            <v>10</v>
          </cell>
          <cell r="N15">
            <v>0</v>
          </cell>
        </row>
        <row r="16">
          <cell r="D16">
            <v>12</v>
          </cell>
          <cell r="N16">
            <v>0</v>
          </cell>
        </row>
        <row r="17">
          <cell r="D17">
            <v>8</v>
          </cell>
          <cell r="N17">
            <v>0</v>
          </cell>
        </row>
        <row r="18">
          <cell r="D18">
            <v>5</v>
          </cell>
          <cell r="E18">
            <v>1</v>
          </cell>
          <cell r="F18">
            <v>1</v>
          </cell>
          <cell r="H18">
            <v>1</v>
          </cell>
          <cell r="N18">
            <v>1</v>
          </cell>
        </row>
        <row r="19">
          <cell r="N19">
            <v>0</v>
          </cell>
        </row>
        <row r="35">
          <cell r="N35">
            <v>0</v>
          </cell>
        </row>
        <row r="37">
          <cell r="D37">
            <v>2</v>
          </cell>
          <cell r="N37">
            <v>0</v>
          </cell>
        </row>
        <row r="38">
          <cell r="D38">
            <v>9</v>
          </cell>
          <cell r="E38">
            <v>1</v>
          </cell>
          <cell r="N38">
            <v>0</v>
          </cell>
          <cell r="Q38">
            <v>1</v>
          </cell>
        </row>
        <row r="39">
          <cell r="D39">
            <v>30</v>
          </cell>
          <cell r="E39">
            <v>1</v>
          </cell>
          <cell r="F39">
            <v>1</v>
          </cell>
          <cell r="G39">
            <v>1</v>
          </cell>
          <cell r="N39">
            <v>0</v>
          </cell>
        </row>
        <row r="40">
          <cell r="D40">
            <v>36</v>
          </cell>
          <cell r="E40">
            <v>3</v>
          </cell>
          <cell r="F40">
            <v>2</v>
          </cell>
          <cell r="G40">
            <v>1</v>
          </cell>
          <cell r="N40">
            <v>0</v>
          </cell>
          <cell r="P40">
            <v>1</v>
          </cell>
          <cell r="Q40">
            <v>1</v>
          </cell>
        </row>
        <row r="41">
          <cell r="D41">
            <v>45</v>
          </cell>
          <cell r="E41">
            <v>1</v>
          </cell>
          <cell r="F41">
            <v>1</v>
          </cell>
          <cell r="G41">
            <v>1</v>
          </cell>
          <cell r="N41">
            <v>0</v>
          </cell>
        </row>
        <row r="42">
          <cell r="D42">
            <v>29</v>
          </cell>
          <cell r="E42">
            <v>2</v>
          </cell>
          <cell r="F42">
            <v>2</v>
          </cell>
          <cell r="G42">
            <v>2</v>
          </cell>
          <cell r="N42">
            <v>0</v>
          </cell>
        </row>
        <row r="43">
          <cell r="D43">
            <v>15</v>
          </cell>
          <cell r="N43">
            <v>0</v>
          </cell>
        </row>
        <row r="61">
          <cell r="C61">
            <v>127</v>
          </cell>
          <cell r="D61">
            <v>7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150</v>
          </cell>
          <cell r="D62">
            <v>14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</row>
        <row r="63">
          <cell r="C63">
            <v>242</v>
          </cell>
          <cell r="D63">
            <v>40</v>
          </cell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C64">
            <v>148</v>
          </cell>
          <cell r="D64">
            <v>48</v>
          </cell>
          <cell r="E64">
            <v>3</v>
          </cell>
          <cell r="F64">
            <v>2</v>
          </cell>
          <cell r="G64">
            <v>1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</v>
          </cell>
          <cell r="Q64">
            <v>1</v>
          </cell>
          <cell r="R64">
            <v>0</v>
          </cell>
        </row>
        <row r="65">
          <cell r="C65">
            <v>130</v>
          </cell>
          <cell r="D65">
            <v>53</v>
          </cell>
          <cell r="E65">
            <v>1</v>
          </cell>
          <cell r="F65">
            <v>1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C66">
            <v>114</v>
          </cell>
          <cell r="D66">
            <v>34</v>
          </cell>
          <cell r="E66">
            <v>3</v>
          </cell>
          <cell r="F66">
            <v>3</v>
          </cell>
          <cell r="G66">
            <v>2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C67">
            <v>124</v>
          </cell>
          <cell r="D67">
            <v>15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C68">
            <v>1035</v>
          </cell>
          <cell r="D68">
            <v>211</v>
          </cell>
          <cell r="E68">
            <v>9</v>
          </cell>
          <cell r="F68">
            <v>7</v>
          </cell>
          <cell r="G68">
            <v>5</v>
          </cell>
          <cell r="H68">
            <v>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1</v>
          </cell>
          <cell r="Q68">
            <v>2</v>
          </cell>
          <cell r="R68">
            <v>0</v>
          </cell>
        </row>
      </sheetData>
      <sheetData sheetId="16">
        <row r="11">
          <cell r="D11">
            <v>164</v>
          </cell>
          <cell r="E11">
            <v>6</v>
          </cell>
          <cell r="F11">
            <v>4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</v>
          </cell>
          <cell r="P11">
            <v>1</v>
          </cell>
          <cell r="Q11">
            <v>2</v>
          </cell>
          <cell r="R11">
            <v>0</v>
          </cell>
        </row>
        <row r="13">
          <cell r="D13">
            <v>101</v>
          </cell>
          <cell r="E13">
            <v>1</v>
          </cell>
          <cell r="F13">
            <v>1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156</v>
          </cell>
          <cell r="E14">
            <v>10</v>
          </cell>
          <cell r="F14">
            <v>8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</v>
          </cell>
          <cell r="P14">
            <v>1</v>
          </cell>
          <cell r="Q14">
            <v>2</v>
          </cell>
          <cell r="R14">
            <v>0</v>
          </cell>
        </row>
        <row r="15">
          <cell r="D15">
            <v>534</v>
          </cell>
          <cell r="E15">
            <v>63</v>
          </cell>
          <cell r="F15">
            <v>44</v>
          </cell>
          <cell r="G15">
            <v>11</v>
          </cell>
          <cell r="H15">
            <v>1</v>
          </cell>
          <cell r="I15">
            <v>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</v>
          </cell>
          <cell r="O15">
            <v>19</v>
          </cell>
          <cell r="P15">
            <v>10</v>
          </cell>
          <cell r="Q15">
            <v>19</v>
          </cell>
          <cell r="R15">
            <v>0</v>
          </cell>
        </row>
        <row r="16">
          <cell r="D16">
            <v>865</v>
          </cell>
          <cell r="E16">
            <v>83</v>
          </cell>
          <cell r="F16">
            <v>62</v>
          </cell>
          <cell r="G16">
            <v>18</v>
          </cell>
          <cell r="H16">
            <v>0</v>
          </cell>
          <cell r="I16">
            <v>0</v>
          </cell>
          <cell r="J16">
            <v>4</v>
          </cell>
          <cell r="K16">
            <v>1</v>
          </cell>
          <cell r="L16">
            <v>1</v>
          </cell>
          <cell r="M16">
            <v>0</v>
          </cell>
          <cell r="N16">
            <v>6</v>
          </cell>
          <cell r="O16">
            <v>25</v>
          </cell>
          <cell r="P16">
            <v>8</v>
          </cell>
          <cell r="Q16">
            <v>21</v>
          </cell>
          <cell r="R16">
            <v>5</v>
          </cell>
        </row>
        <row r="17">
          <cell r="D17">
            <v>1293</v>
          </cell>
          <cell r="E17">
            <v>108</v>
          </cell>
          <cell r="F17">
            <v>74</v>
          </cell>
          <cell r="G17">
            <v>18</v>
          </cell>
          <cell r="H17">
            <v>0</v>
          </cell>
          <cell r="I17">
            <v>1</v>
          </cell>
          <cell r="J17">
            <v>3</v>
          </cell>
          <cell r="K17">
            <v>6</v>
          </cell>
          <cell r="L17">
            <v>0</v>
          </cell>
          <cell r="M17">
            <v>0</v>
          </cell>
          <cell r="N17">
            <v>10</v>
          </cell>
          <cell r="O17">
            <v>35</v>
          </cell>
          <cell r="P17">
            <v>11</v>
          </cell>
          <cell r="Q17">
            <v>34</v>
          </cell>
          <cell r="R17">
            <v>0</v>
          </cell>
        </row>
        <row r="18">
          <cell r="D18">
            <v>1063</v>
          </cell>
          <cell r="E18">
            <v>113</v>
          </cell>
          <cell r="F18">
            <v>76</v>
          </cell>
          <cell r="G18">
            <v>15</v>
          </cell>
          <cell r="H18">
            <v>1</v>
          </cell>
          <cell r="I18">
            <v>3</v>
          </cell>
          <cell r="J18">
            <v>2</v>
          </cell>
          <cell r="K18">
            <v>0</v>
          </cell>
          <cell r="L18">
            <v>2</v>
          </cell>
          <cell r="M18">
            <v>0</v>
          </cell>
          <cell r="N18">
            <v>8</v>
          </cell>
          <cell r="O18">
            <v>42</v>
          </cell>
          <cell r="P18">
            <v>11</v>
          </cell>
          <cell r="Q18">
            <v>37</v>
          </cell>
          <cell r="R18">
            <v>0</v>
          </cell>
        </row>
        <row r="19">
          <cell r="D19">
            <v>927</v>
          </cell>
          <cell r="E19">
            <v>40</v>
          </cell>
          <cell r="F19">
            <v>30</v>
          </cell>
          <cell r="G19">
            <v>5</v>
          </cell>
          <cell r="H19">
            <v>2</v>
          </cell>
          <cell r="I19">
            <v>0</v>
          </cell>
          <cell r="J19">
            <v>1</v>
          </cell>
          <cell r="K19">
            <v>1</v>
          </cell>
          <cell r="L19">
            <v>0</v>
          </cell>
          <cell r="M19">
            <v>0</v>
          </cell>
          <cell r="N19">
            <v>4</v>
          </cell>
          <cell r="O19">
            <v>10</v>
          </cell>
          <cell r="P19">
            <v>10</v>
          </cell>
          <cell r="Q19">
            <v>10</v>
          </cell>
          <cell r="R19">
            <v>1</v>
          </cell>
        </row>
        <row r="35">
          <cell r="N35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61">
          <cell r="C61">
            <v>1659</v>
          </cell>
          <cell r="D61">
            <v>101</v>
          </cell>
          <cell r="E61">
            <v>1</v>
          </cell>
          <cell r="F61">
            <v>1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2350</v>
          </cell>
          <cell r="D62">
            <v>156</v>
          </cell>
          <cell r="E62">
            <v>10</v>
          </cell>
          <cell r="F62">
            <v>8</v>
          </cell>
          <cell r="G62">
            <v>4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</v>
          </cell>
          <cell r="P62">
            <v>1</v>
          </cell>
          <cell r="Q62">
            <v>2</v>
          </cell>
          <cell r="R62">
            <v>0</v>
          </cell>
        </row>
        <row r="63">
          <cell r="C63">
            <v>9682</v>
          </cell>
          <cell r="D63">
            <v>534</v>
          </cell>
          <cell r="E63">
            <v>63</v>
          </cell>
          <cell r="F63">
            <v>44</v>
          </cell>
          <cell r="G63">
            <v>11</v>
          </cell>
          <cell r="H63">
            <v>1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4</v>
          </cell>
          <cell r="O63">
            <v>19</v>
          </cell>
          <cell r="P63">
            <v>10</v>
          </cell>
          <cell r="Q63">
            <v>19</v>
          </cell>
          <cell r="R63">
            <v>0</v>
          </cell>
        </row>
        <row r="64">
          <cell r="C64">
            <v>9396</v>
          </cell>
          <cell r="D64">
            <v>865</v>
          </cell>
          <cell r="E64">
            <v>83</v>
          </cell>
          <cell r="F64">
            <v>62</v>
          </cell>
          <cell r="G64">
            <v>18</v>
          </cell>
          <cell r="H64">
            <v>0</v>
          </cell>
          <cell r="I64">
            <v>0</v>
          </cell>
          <cell r="J64">
            <v>4</v>
          </cell>
          <cell r="K64">
            <v>1</v>
          </cell>
          <cell r="L64">
            <v>1</v>
          </cell>
          <cell r="M64">
            <v>0</v>
          </cell>
          <cell r="N64">
            <v>6</v>
          </cell>
          <cell r="O64">
            <v>25</v>
          </cell>
          <cell r="P64">
            <v>8</v>
          </cell>
          <cell r="Q64">
            <v>21</v>
          </cell>
          <cell r="R64">
            <v>5</v>
          </cell>
        </row>
        <row r="65">
          <cell r="C65">
            <v>7763</v>
          </cell>
          <cell r="D65">
            <v>1293</v>
          </cell>
          <cell r="E65">
            <v>108</v>
          </cell>
          <cell r="F65">
            <v>74</v>
          </cell>
          <cell r="G65">
            <v>18</v>
          </cell>
          <cell r="H65">
            <v>0</v>
          </cell>
          <cell r="I65">
            <v>1</v>
          </cell>
          <cell r="J65">
            <v>3</v>
          </cell>
          <cell r="K65">
            <v>6</v>
          </cell>
          <cell r="L65">
            <v>0</v>
          </cell>
          <cell r="M65">
            <v>0</v>
          </cell>
          <cell r="N65">
            <v>10</v>
          </cell>
          <cell r="O65">
            <v>35</v>
          </cell>
          <cell r="P65">
            <v>11</v>
          </cell>
          <cell r="Q65">
            <v>34</v>
          </cell>
          <cell r="R65">
            <v>0</v>
          </cell>
        </row>
        <row r="66">
          <cell r="C66">
            <v>6364</v>
          </cell>
          <cell r="D66">
            <v>1063</v>
          </cell>
          <cell r="E66">
            <v>113</v>
          </cell>
          <cell r="F66">
            <v>76</v>
          </cell>
          <cell r="G66">
            <v>15</v>
          </cell>
          <cell r="H66">
            <v>1</v>
          </cell>
          <cell r="I66">
            <v>3</v>
          </cell>
          <cell r="J66">
            <v>2</v>
          </cell>
          <cell r="K66">
            <v>0</v>
          </cell>
          <cell r="L66">
            <v>2</v>
          </cell>
          <cell r="M66">
            <v>0</v>
          </cell>
          <cell r="N66">
            <v>8</v>
          </cell>
          <cell r="O66">
            <v>42</v>
          </cell>
          <cell r="P66">
            <v>11</v>
          </cell>
          <cell r="Q66">
            <v>37</v>
          </cell>
          <cell r="R66">
            <v>0</v>
          </cell>
        </row>
        <row r="67">
          <cell r="C67">
            <v>9020</v>
          </cell>
          <cell r="D67">
            <v>927</v>
          </cell>
          <cell r="E67">
            <v>40</v>
          </cell>
          <cell r="F67">
            <v>30</v>
          </cell>
          <cell r="G67">
            <v>5</v>
          </cell>
          <cell r="H67">
            <v>2</v>
          </cell>
          <cell r="I67">
            <v>0</v>
          </cell>
          <cell r="J67">
            <v>1</v>
          </cell>
          <cell r="K67">
            <v>1</v>
          </cell>
          <cell r="L67">
            <v>0</v>
          </cell>
          <cell r="M67">
            <v>0</v>
          </cell>
          <cell r="N67">
            <v>4</v>
          </cell>
          <cell r="O67">
            <v>10</v>
          </cell>
          <cell r="P67">
            <v>10</v>
          </cell>
          <cell r="Q67">
            <v>10</v>
          </cell>
          <cell r="R67">
            <v>1</v>
          </cell>
        </row>
        <row r="68">
          <cell r="C68">
            <v>46234</v>
          </cell>
          <cell r="D68">
            <v>4939</v>
          </cell>
          <cell r="E68">
            <v>418</v>
          </cell>
          <cell r="F68">
            <v>295</v>
          </cell>
          <cell r="G68">
            <v>72</v>
          </cell>
          <cell r="H68">
            <v>4</v>
          </cell>
          <cell r="I68">
            <v>7</v>
          </cell>
          <cell r="J68">
            <v>10</v>
          </cell>
          <cell r="K68">
            <v>8</v>
          </cell>
          <cell r="L68">
            <v>3</v>
          </cell>
          <cell r="M68">
            <v>0</v>
          </cell>
          <cell r="N68">
            <v>32</v>
          </cell>
          <cell r="O68">
            <v>134</v>
          </cell>
          <cell r="P68">
            <v>51</v>
          </cell>
          <cell r="Q68">
            <v>123</v>
          </cell>
          <cell r="R68">
            <v>6</v>
          </cell>
        </row>
      </sheetData>
      <sheetData sheetId="17">
        <row r="11">
          <cell r="N11">
            <v>0</v>
          </cell>
        </row>
        <row r="13">
          <cell r="D13">
            <v>18</v>
          </cell>
          <cell r="N13">
            <v>0</v>
          </cell>
        </row>
        <row r="14">
          <cell r="D14">
            <v>10</v>
          </cell>
          <cell r="E14">
            <v>1</v>
          </cell>
          <cell r="N14">
            <v>0</v>
          </cell>
          <cell r="Q14">
            <v>1</v>
          </cell>
        </row>
        <row r="15">
          <cell r="D15">
            <v>68</v>
          </cell>
          <cell r="E15">
            <v>5</v>
          </cell>
          <cell r="F15">
            <v>5</v>
          </cell>
          <cell r="G15">
            <v>2</v>
          </cell>
          <cell r="N15">
            <v>0</v>
          </cell>
          <cell r="O15">
            <v>2</v>
          </cell>
          <cell r="P15">
            <v>1</v>
          </cell>
        </row>
        <row r="16">
          <cell r="D16">
            <v>129</v>
          </cell>
          <cell r="E16">
            <v>13</v>
          </cell>
          <cell r="F16">
            <v>9</v>
          </cell>
          <cell r="G16">
            <v>4</v>
          </cell>
          <cell r="K16">
            <v>1</v>
          </cell>
          <cell r="N16">
            <v>1</v>
          </cell>
          <cell r="O16">
            <v>3</v>
          </cell>
          <cell r="P16">
            <v>2</v>
          </cell>
          <cell r="Q16">
            <v>4</v>
          </cell>
        </row>
        <row r="17">
          <cell r="D17">
            <v>54</v>
          </cell>
          <cell r="E17">
            <v>12</v>
          </cell>
          <cell r="F17">
            <v>5</v>
          </cell>
          <cell r="G17">
            <v>1</v>
          </cell>
          <cell r="J17">
            <v>1</v>
          </cell>
          <cell r="N17">
            <v>1</v>
          </cell>
          <cell r="O17">
            <v>2</v>
          </cell>
          <cell r="P17">
            <v>1</v>
          </cell>
          <cell r="Q17">
            <v>7</v>
          </cell>
        </row>
        <row r="18">
          <cell r="D18">
            <v>23</v>
          </cell>
          <cell r="E18">
            <v>6</v>
          </cell>
          <cell r="F18">
            <v>3</v>
          </cell>
          <cell r="N18">
            <v>0</v>
          </cell>
          <cell r="O18">
            <v>1</v>
          </cell>
          <cell r="P18">
            <v>2</v>
          </cell>
          <cell r="Q18">
            <v>3</v>
          </cell>
        </row>
        <row r="19">
          <cell r="D19">
            <v>19</v>
          </cell>
          <cell r="N19">
            <v>0</v>
          </cell>
        </row>
        <row r="35">
          <cell r="N35">
            <v>0</v>
          </cell>
        </row>
        <row r="37">
          <cell r="D37">
            <v>5</v>
          </cell>
          <cell r="N37">
            <v>0</v>
          </cell>
        </row>
        <row r="38">
          <cell r="D38">
            <v>19</v>
          </cell>
          <cell r="E38">
            <v>1</v>
          </cell>
          <cell r="F38">
            <v>1</v>
          </cell>
          <cell r="G38">
            <v>1</v>
          </cell>
          <cell r="N38">
            <v>0</v>
          </cell>
        </row>
        <row r="39">
          <cell r="D39">
            <v>87</v>
          </cell>
          <cell r="E39">
            <v>8</v>
          </cell>
          <cell r="F39">
            <v>5</v>
          </cell>
          <cell r="G39">
            <v>3</v>
          </cell>
          <cell r="N39">
            <v>0</v>
          </cell>
          <cell r="O39">
            <v>2</v>
          </cell>
          <cell r="Q39">
            <v>3</v>
          </cell>
        </row>
        <row r="40">
          <cell r="D40">
            <v>204</v>
          </cell>
          <cell r="E40">
            <v>18</v>
          </cell>
          <cell r="F40">
            <v>12</v>
          </cell>
          <cell r="G40">
            <v>2</v>
          </cell>
          <cell r="N40">
            <v>0</v>
          </cell>
          <cell r="O40">
            <v>9</v>
          </cell>
          <cell r="P40">
            <v>1</v>
          </cell>
          <cell r="Q40">
            <v>6</v>
          </cell>
        </row>
        <row r="41">
          <cell r="D41">
            <v>282</v>
          </cell>
          <cell r="E41">
            <v>26</v>
          </cell>
          <cell r="F41">
            <v>19</v>
          </cell>
          <cell r="G41">
            <v>9</v>
          </cell>
          <cell r="N41">
            <v>0</v>
          </cell>
          <cell r="O41">
            <v>5</v>
          </cell>
          <cell r="P41">
            <v>5</v>
          </cell>
          <cell r="Q41">
            <v>7</v>
          </cell>
        </row>
        <row r="42">
          <cell r="D42">
            <v>198</v>
          </cell>
          <cell r="E42">
            <v>27</v>
          </cell>
          <cell r="F42">
            <v>18</v>
          </cell>
          <cell r="G42">
            <v>7</v>
          </cell>
          <cell r="N42">
            <v>0</v>
          </cell>
          <cell r="O42">
            <v>8</v>
          </cell>
          <cell r="P42">
            <v>3</v>
          </cell>
          <cell r="Q42">
            <v>9</v>
          </cell>
        </row>
        <row r="43">
          <cell r="D43">
            <v>138</v>
          </cell>
          <cell r="E43">
            <v>1</v>
          </cell>
          <cell r="F43">
            <v>1</v>
          </cell>
          <cell r="N43">
            <v>0</v>
          </cell>
          <cell r="O43">
            <v>1</v>
          </cell>
        </row>
        <row r="61">
          <cell r="C61">
            <v>135</v>
          </cell>
          <cell r="D61">
            <v>23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218</v>
          </cell>
          <cell r="D62">
            <v>29</v>
          </cell>
          <cell r="E62">
            <v>2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</row>
        <row r="63">
          <cell r="C63">
            <v>553</v>
          </cell>
          <cell r="D63">
            <v>155</v>
          </cell>
          <cell r="E63">
            <v>13</v>
          </cell>
          <cell r="F63">
            <v>10</v>
          </cell>
          <cell r="G63">
            <v>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</v>
          </cell>
          <cell r="P63">
            <v>1</v>
          </cell>
          <cell r="Q63">
            <v>3</v>
          </cell>
          <cell r="R63">
            <v>0</v>
          </cell>
        </row>
        <row r="64">
          <cell r="C64">
            <v>749</v>
          </cell>
          <cell r="D64">
            <v>333</v>
          </cell>
          <cell r="E64">
            <v>31</v>
          </cell>
          <cell r="F64">
            <v>21</v>
          </cell>
          <cell r="G64">
            <v>6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0</v>
          </cell>
          <cell r="N64">
            <v>1</v>
          </cell>
          <cell r="O64">
            <v>12</v>
          </cell>
          <cell r="P64">
            <v>3</v>
          </cell>
          <cell r="Q64">
            <v>10</v>
          </cell>
          <cell r="R64">
            <v>0</v>
          </cell>
        </row>
        <row r="65">
          <cell r="C65">
            <v>913</v>
          </cell>
          <cell r="D65">
            <v>336</v>
          </cell>
          <cell r="E65">
            <v>38</v>
          </cell>
          <cell r="F65">
            <v>24</v>
          </cell>
          <cell r="G65">
            <v>10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  <cell r="L65">
            <v>0</v>
          </cell>
          <cell r="M65">
            <v>0</v>
          </cell>
          <cell r="N65">
            <v>1</v>
          </cell>
          <cell r="O65">
            <v>7</v>
          </cell>
          <cell r="P65">
            <v>6</v>
          </cell>
          <cell r="Q65">
            <v>14</v>
          </cell>
          <cell r="R65">
            <v>0</v>
          </cell>
        </row>
        <row r="66">
          <cell r="C66">
            <v>896</v>
          </cell>
          <cell r="D66">
            <v>221</v>
          </cell>
          <cell r="E66">
            <v>33</v>
          </cell>
          <cell r="F66">
            <v>21</v>
          </cell>
          <cell r="G66">
            <v>7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9</v>
          </cell>
          <cell r="P66">
            <v>5</v>
          </cell>
          <cell r="Q66">
            <v>12</v>
          </cell>
          <cell r="R66">
            <v>0</v>
          </cell>
        </row>
        <row r="67">
          <cell r="C67">
            <v>976</v>
          </cell>
          <cell r="D67">
            <v>157</v>
          </cell>
          <cell r="E67">
            <v>1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</row>
        <row r="68">
          <cell r="C68">
            <v>4440</v>
          </cell>
          <cell r="D68">
            <v>1254</v>
          </cell>
          <cell r="E68">
            <v>118</v>
          </cell>
          <cell r="F68">
            <v>78</v>
          </cell>
          <cell r="G68">
            <v>29</v>
          </cell>
          <cell r="H68">
            <v>0</v>
          </cell>
          <cell r="I68">
            <v>0</v>
          </cell>
          <cell r="J68">
            <v>1</v>
          </cell>
          <cell r="K68">
            <v>1</v>
          </cell>
          <cell r="L68">
            <v>0</v>
          </cell>
          <cell r="M68">
            <v>0</v>
          </cell>
          <cell r="N68">
            <v>2</v>
          </cell>
          <cell r="O68">
            <v>33</v>
          </cell>
          <cell r="P68">
            <v>15</v>
          </cell>
          <cell r="Q68">
            <v>40</v>
          </cell>
          <cell r="R68">
            <v>0</v>
          </cell>
        </row>
      </sheetData>
      <sheetData sheetId="18">
        <row r="11">
          <cell r="N11">
            <v>0</v>
          </cell>
        </row>
        <row r="13">
          <cell r="D13">
            <v>1</v>
          </cell>
          <cell r="N13">
            <v>0</v>
          </cell>
        </row>
        <row r="14">
          <cell r="D14">
            <v>3</v>
          </cell>
          <cell r="N14">
            <v>0</v>
          </cell>
        </row>
        <row r="15">
          <cell r="D15">
            <v>10</v>
          </cell>
          <cell r="E15">
            <v>1</v>
          </cell>
          <cell r="F15">
            <v>1</v>
          </cell>
          <cell r="G15">
            <v>1</v>
          </cell>
          <cell r="N15">
            <v>0</v>
          </cell>
        </row>
        <row r="16">
          <cell r="D16">
            <v>12</v>
          </cell>
          <cell r="E16">
            <v>3</v>
          </cell>
          <cell r="F16">
            <v>3</v>
          </cell>
          <cell r="G16">
            <v>1</v>
          </cell>
          <cell r="I16">
            <v>1</v>
          </cell>
          <cell r="N16">
            <v>1</v>
          </cell>
          <cell r="O16">
            <v>1</v>
          </cell>
        </row>
        <row r="17">
          <cell r="D17">
            <v>11</v>
          </cell>
          <cell r="N17">
            <v>0</v>
          </cell>
        </row>
        <row r="18">
          <cell r="D18">
            <v>11</v>
          </cell>
          <cell r="E18">
            <v>2</v>
          </cell>
          <cell r="F18">
            <v>2</v>
          </cell>
          <cell r="N18">
            <v>0</v>
          </cell>
          <cell r="O18">
            <v>2</v>
          </cell>
        </row>
        <row r="19">
          <cell r="D19">
            <v>6</v>
          </cell>
          <cell r="E19">
            <v>1</v>
          </cell>
          <cell r="F19">
            <v>1</v>
          </cell>
          <cell r="N19">
            <v>0</v>
          </cell>
          <cell r="P19">
            <v>1</v>
          </cell>
        </row>
        <row r="35">
          <cell r="N35">
            <v>0</v>
          </cell>
        </row>
        <row r="37">
          <cell r="D37">
            <v>1</v>
          </cell>
          <cell r="N37">
            <v>0</v>
          </cell>
        </row>
        <row r="38">
          <cell r="D38">
            <v>6</v>
          </cell>
          <cell r="N38">
            <v>0</v>
          </cell>
        </row>
        <row r="39">
          <cell r="D39">
            <v>12</v>
          </cell>
          <cell r="N39">
            <v>0</v>
          </cell>
        </row>
        <row r="40">
          <cell r="D40">
            <v>15</v>
          </cell>
          <cell r="N40">
            <v>0</v>
          </cell>
        </row>
        <row r="41">
          <cell r="D41">
            <v>16</v>
          </cell>
          <cell r="N41">
            <v>0</v>
          </cell>
        </row>
        <row r="42">
          <cell r="D42">
            <v>27</v>
          </cell>
          <cell r="E42">
            <v>1</v>
          </cell>
          <cell r="F42">
            <v>1</v>
          </cell>
          <cell r="N42">
            <v>0</v>
          </cell>
          <cell r="P42">
            <v>1</v>
          </cell>
        </row>
        <row r="43">
          <cell r="D43">
            <v>36</v>
          </cell>
          <cell r="E43">
            <v>1</v>
          </cell>
          <cell r="F43">
            <v>1</v>
          </cell>
          <cell r="N43">
            <v>0</v>
          </cell>
          <cell r="O43">
            <v>1</v>
          </cell>
        </row>
        <row r="61">
          <cell r="C61">
            <v>165</v>
          </cell>
          <cell r="D61">
            <v>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184</v>
          </cell>
          <cell r="D62">
            <v>9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C63">
            <v>229</v>
          </cell>
          <cell r="D63">
            <v>22</v>
          </cell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C64">
            <v>182</v>
          </cell>
          <cell r="D64">
            <v>27</v>
          </cell>
          <cell r="E64">
            <v>3</v>
          </cell>
          <cell r="F64">
            <v>3</v>
          </cell>
          <cell r="G64">
            <v>1</v>
          </cell>
          <cell r="H64">
            <v>0</v>
          </cell>
          <cell r="I64">
            <v>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</row>
        <row r="65">
          <cell r="C65">
            <v>130</v>
          </cell>
          <cell r="D65">
            <v>27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C66">
            <v>139</v>
          </cell>
          <cell r="D66">
            <v>38</v>
          </cell>
          <cell r="E66">
            <v>3</v>
          </cell>
          <cell r="F66">
            <v>3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</v>
          </cell>
          <cell r="P66">
            <v>1</v>
          </cell>
          <cell r="Q66">
            <v>0</v>
          </cell>
          <cell r="R66">
            <v>0</v>
          </cell>
        </row>
        <row r="67">
          <cell r="C67">
            <v>224</v>
          </cell>
          <cell r="D67">
            <v>42</v>
          </cell>
          <cell r="E67">
            <v>2</v>
          </cell>
          <cell r="F67">
            <v>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0</v>
          </cell>
        </row>
        <row r="68">
          <cell r="C68">
            <v>1253</v>
          </cell>
          <cell r="D68">
            <v>167</v>
          </cell>
          <cell r="E68">
            <v>9</v>
          </cell>
          <cell r="F68">
            <v>9</v>
          </cell>
          <cell r="G68">
            <v>2</v>
          </cell>
          <cell r="H68">
            <v>0</v>
          </cell>
          <cell r="I68">
            <v>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</v>
          </cell>
          <cell r="O68">
            <v>4</v>
          </cell>
          <cell r="P68">
            <v>2</v>
          </cell>
          <cell r="Q68">
            <v>0</v>
          </cell>
          <cell r="R68">
            <v>0</v>
          </cell>
        </row>
      </sheetData>
      <sheetData sheetId="19">
        <row r="11">
          <cell r="N11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35">
          <cell r="N35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</sheetData>
      <sheetData sheetId="20">
        <row r="11">
          <cell r="N11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35">
          <cell r="N35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</sheetData>
      <sheetData sheetId="21">
        <row r="11">
          <cell r="N11">
            <v>0</v>
          </cell>
        </row>
        <row r="13">
          <cell r="D13">
            <v>22</v>
          </cell>
          <cell r="E13">
            <v>1</v>
          </cell>
          <cell r="F13">
            <v>1</v>
          </cell>
          <cell r="N13">
            <v>0</v>
          </cell>
          <cell r="P13">
            <v>1</v>
          </cell>
        </row>
        <row r="14">
          <cell r="D14">
            <v>27</v>
          </cell>
          <cell r="E14">
            <v>3</v>
          </cell>
          <cell r="F14">
            <v>2</v>
          </cell>
          <cell r="G14">
            <v>1</v>
          </cell>
          <cell r="N14">
            <v>0</v>
          </cell>
          <cell r="P14">
            <v>1</v>
          </cell>
          <cell r="Q14">
            <v>1</v>
          </cell>
          <cell r="R14">
            <v>1</v>
          </cell>
        </row>
        <row r="15">
          <cell r="D15">
            <v>80</v>
          </cell>
          <cell r="E15">
            <v>6</v>
          </cell>
          <cell r="F15">
            <v>4</v>
          </cell>
          <cell r="G15">
            <v>1</v>
          </cell>
          <cell r="N15">
            <v>0</v>
          </cell>
          <cell r="P15">
            <v>3</v>
          </cell>
          <cell r="Q15">
            <v>2</v>
          </cell>
          <cell r="R15">
            <v>2</v>
          </cell>
        </row>
        <row r="16">
          <cell r="D16">
            <v>88</v>
          </cell>
          <cell r="E16">
            <v>4</v>
          </cell>
          <cell r="F16">
            <v>4</v>
          </cell>
          <cell r="K16">
            <v>1</v>
          </cell>
          <cell r="N16">
            <v>1</v>
          </cell>
          <cell r="P16">
            <v>3</v>
          </cell>
        </row>
        <row r="17">
          <cell r="D17">
            <v>67</v>
          </cell>
          <cell r="E17">
            <v>9</v>
          </cell>
          <cell r="F17">
            <v>9</v>
          </cell>
          <cell r="N17">
            <v>0</v>
          </cell>
          <cell r="O17">
            <v>3</v>
          </cell>
          <cell r="P17">
            <v>6</v>
          </cell>
        </row>
        <row r="18">
          <cell r="D18">
            <v>51</v>
          </cell>
          <cell r="E18">
            <v>7</v>
          </cell>
          <cell r="F18">
            <v>6</v>
          </cell>
          <cell r="I18">
            <v>1</v>
          </cell>
          <cell r="N18">
            <v>1</v>
          </cell>
          <cell r="O18">
            <v>2</v>
          </cell>
          <cell r="P18">
            <v>3</v>
          </cell>
          <cell r="Q18">
            <v>1</v>
          </cell>
          <cell r="R18">
            <v>1</v>
          </cell>
        </row>
        <row r="19">
          <cell r="D19">
            <v>30</v>
          </cell>
          <cell r="E19">
            <v>3</v>
          </cell>
          <cell r="F19">
            <v>3</v>
          </cell>
          <cell r="I19">
            <v>1</v>
          </cell>
          <cell r="N19">
            <v>1</v>
          </cell>
          <cell r="P19">
            <v>2</v>
          </cell>
        </row>
        <row r="35">
          <cell r="N35">
            <v>0</v>
          </cell>
        </row>
        <row r="37">
          <cell r="D37">
            <v>1</v>
          </cell>
          <cell r="N37">
            <v>0</v>
          </cell>
        </row>
        <row r="38">
          <cell r="D38">
            <v>11</v>
          </cell>
          <cell r="E38">
            <v>1</v>
          </cell>
          <cell r="F38">
            <v>1</v>
          </cell>
          <cell r="N38">
            <v>0</v>
          </cell>
          <cell r="P38">
            <v>1</v>
          </cell>
        </row>
        <row r="39">
          <cell r="D39">
            <v>19</v>
          </cell>
          <cell r="E39">
            <v>6</v>
          </cell>
          <cell r="F39">
            <v>5</v>
          </cell>
          <cell r="G39">
            <v>1</v>
          </cell>
          <cell r="I39">
            <v>1</v>
          </cell>
          <cell r="N39">
            <v>1</v>
          </cell>
          <cell r="O39">
            <v>1</v>
          </cell>
          <cell r="P39">
            <v>2</v>
          </cell>
          <cell r="Q39">
            <v>1</v>
          </cell>
          <cell r="R39">
            <v>1</v>
          </cell>
        </row>
        <row r="40">
          <cell r="D40">
            <v>33</v>
          </cell>
          <cell r="E40">
            <v>4</v>
          </cell>
          <cell r="F40">
            <v>3</v>
          </cell>
          <cell r="N40">
            <v>0</v>
          </cell>
          <cell r="O40">
            <v>1</v>
          </cell>
          <cell r="P40">
            <v>2</v>
          </cell>
          <cell r="Q40">
            <v>1</v>
          </cell>
          <cell r="R40">
            <v>1</v>
          </cell>
        </row>
        <row r="41">
          <cell r="D41">
            <v>35</v>
          </cell>
          <cell r="E41">
            <v>5</v>
          </cell>
          <cell r="F41">
            <v>5</v>
          </cell>
          <cell r="G41">
            <v>1</v>
          </cell>
          <cell r="N41">
            <v>0</v>
          </cell>
          <cell r="O41">
            <v>1</v>
          </cell>
          <cell r="P41">
            <v>3</v>
          </cell>
        </row>
        <row r="42">
          <cell r="D42">
            <v>25</v>
          </cell>
          <cell r="E42">
            <v>3</v>
          </cell>
          <cell r="F42">
            <v>3</v>
          </cell>
          <cell r="L42">
            <v>1</v>
          </cell>
          <cell r="N42">
            <v>1</v>
          </cell>
          <cell r="P42">
            <v>2</v>
          </cell>
        </row>
        <row r="43">
          <cell r="D43">
            <v>4</v>
          </cell>
          <cell r="N43">
            <v>0</v>
          </cell>
        </row>
        <row r="61">
          <cell r="C61">
            <v>23</v>
          </cell>
          <cell r="D61">
            <v>23</v>
          </cell>
          <cell r="E61">
            <v>1</v>
          </cell>
          <cell r="F61">
            <v>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</row>
        <row r="62">
          <cell r="C62">
            <v>38</v>
          </cell>
          <cell r="D62">
            <v>38</v>
          </cell>
          <cell r="E62">
            <v>4</v>
          </cell>
          <cell r="F62">
            <v>3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</v>
          </cell>
          <cell r="Q62">
            <v>1</v>
          </cell>
          <cell r="R62">
            <v>1</v>
          </cell>
        </row>
        <row r="63">
          <cell r="C63">
            <v>99</v>
          </cell>
          <cell r="D63">
            <v>99</v>
          </cell>
          <cell r="E63">
            <v>12</v>
          </cell>
          <cell r="F63">
            <v>9</v>
          </cell>
          <cell r="G63">
            <v>2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</v>
          </cell>
          <cell r="O63">
            <v>1</v>
          </cell>
          <cell r="P63">
            <v>5</v>
          </cell>
          <cell r="Q63">
            <v>3</v>
          </cell>
          <cell r="R63">
            <v>3</v>
          </cell>
        </row>
        <row r="64">
          <cell r="C64">
            <v>121</v>
          </cell>
          <cell r="D64">
            <v>121</v>
          </cell>
          <cell r="E64">
            <v>8</v>
          </cell>
          <cell r="F64">
            <v>7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0</v>
          </cell>
          <cell r="N64">
            <v>1</v>
          </cell>
          <cell r="O64">
            <v>1</v>
          </cell>
          <cell r="P64">
            <v>5</v>
          </cell>
          <cell r="Q64">
            <v>1</v>
          </cell>
          <cell r="R64">
            <v>1</v>
          </cell>
        </row>
        <row r="65">
          <cell r="C65">
            <v>102</v>
          </cell>
          <cell r="D65">
            <v>102</v>
          </cell>
          <cell r="E65">
            <v>14</v>
          </cell>
          <cell r="F65">
            <v>14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</v>
          </cell>
          <cell r="P65">
            <v>9</v>
          </cell>
          <cell r="Q65">
            <v>0</v>
          </cell>
          <cell r="R65">
            <v>0</v>
          </cell>
        </row>
        <row r="66">
          <cell r="C66">
            <v>76</v>
          </cell>
          <cell r="D66">
            <v>76</v>
          </cell>
          <cell r="E66">
            <v>10</v>
          </cell>
          <cell r="F66">
            <v>9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  <cell r="L66">
            <v>1</v>
          </cell>
          <cell r="M66">
            <v>0</v>
          </cell>
          <cell r="N66">
            <v>2</v>
          </cell>
          <cell r="O66">
            <v>2</v>
          </cell>
          <cell r="P66">
            <v>5</v>
          </cell>
          <cell r="Q66">
            <v>1</v>
          </cell>
          <cell r="R66">
            <v>1</v>
          </cell>
        </row>
        <row r="67">
          <cell r="C67">
            <v>34</v>
          </cell>
          <cell r="D67">
            <v>34</v>
          </cell>
          <cell r="E67">
            <v>3</v>
          </cell>
          <cell r="F67">
            <v>3</v>
          </cell>
          <cell r="G67">
            <v>0</v>
          </cell>
          <cell r="H67">
            <v>0</v>
          </cell>
          <cell r="I67">
            <v>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</v>
          </cell>
          <cell r="O67">
            <v>0</v>
          </cell>
          <cell r="P67">
            <v>2</v>
          </cell>
          <cell r="Q67">
            <v>0</v>
          </cell>
          <cell r="R67">
            <v>0</v>
          </cell>
        </row>
        <row r="68">
          <cell r="C68">
            <v>493</v>
          </cell>
          <cell r="D68">
            <v>493</v>
          </cell>
          <cell r="E68">
            <v>52</v>
          </cell>
          <cell r="F68">
            <v>46</v>
          </cell>
          <cell r="G68">
            <v>4</v>
          </cell>
          <cell r="H68">
            <v>0</v>
          </cell>
          <cell r="I68">
            <v>3</v>
          </cell>
          <cell r="J68">
            <v>0</v>
          </cell>
          <cell r="K68">
            <v>1</v>
          </cell>
          <cell r="L68">
            <v>1</v>
          </cell>
          <cell r="M68">
            <v>0</v>
          </cell>
          <cell r="N68">
            <v>5</v>
          </cell>
          <cell r="O68">
            <v>8</v>
          </cell>
          <cell r="P68">
            <v>29</v>
          </cell>
          <cell r="Q68">
            <v>6</v>
          </cell>
          <cell r="R68">
            <v>6</v>
          </cell>
        </row>
      </sheetData>
      <sheetData sheetId="22">
        <row r="11">
          <cell r="N11">
            <v>0</v>
          </cell>
        </row>
        <row r="13">
          <cell r="D13">
            <v>6</v>
          </cell>
          <cell r="N13">
            <v>0</v>
          </cell>
        </row>
        <row r="14">
          <cell r="D14">
            <v>5</v>
          </cell>
          <cell r="N14">
            <v>0</v>
          </cell>
        </row>
        <row r="15">
          <cell r="D15">
            <v>13</v>
          </cell>
          <cell r="E15">
            <v>1</v>
          </cell>
          <cell r="F15">
            <v>1</v>
          </cell>
          <cell r="N15">
            <v>0</v>
          </cell>
          <cell r="P15">
            <v>1</v>
          </cell>
        </row>
        <row r="16">
          <cell r="D16">
            <v>17</v>
          </cell>
          <cell r="E16">
            <v>3</v>
          </cell>
          <cell r="F16">
            <v>3</v>
          </cell>
          <cell r="G16">
            <v>1</v>
          </cell>
          <cell r="N16">
            <v>0</v>
          </cell>
          <cell r="P16">
            <v>2</v>
          </cell>
        </row>
        <row r="17">
          <cell r="D17">
            <v>3</v>
          </cell>
          <cell r="E17">
            <v>1</v>
          </cell>
          <cell r="F17">
            <v>1</v>
          </cell>
          <cell r="N17">
            <v>0</v>
          </cell>
          <cell r="P17">
            <v>1</v>
          </cell>
        </row>
        <row r="18">
          <cell r="D18">
            <v>11</v>
          </cell>
          <cell r="E18">
            <v>1</v>
          </cell>
          <cell r="F18">
            <v>1</v>
          </cell>
          <cell r="N18">
            <v>0</v>
          </cell>
          <cell r="P18">
            <v>1</v>
          </cell>
        </row>
        <row r="19">
          <cell r="D19">
            <v>4</v>
          </cell>
          <cell r="N19">
            <v>0</v>
          </cell>
        </row>
        <row r="35">
          <cell r="N35">
            <v>0</v>
          </cell>
        </row>
        <row r="37">
          <cell r="D37">
            <v>8</v>
          </cell>
          <cell r="E37">
            <v>2</v>
          </cell>
          <cell r="N37">
            <v>0</v>
          </cell>
          <cell r="Q37">
            <v>2</v>
          </cell>
        </row>
        <row r="38">
          <cell r="D38">
            <v>5</v>
          </cell>
          <cell r="N38">
            <v>0</v>
          </cell>
        </row>
        <row r="39">
          <cell r="D39">
            <v>16</v>
          </cell>
          <cell r="E39">
            <v>1</v>
          </cell>
          <cell r="F39">
            <v>1</v>
          </cell>
          <cell r="N39">
            <v>0</v>
          </cell>
          <cell r="O39">
            <v>1</v>
          </cell>
        </row>
        <row r="40">
          <cell r="D40">
            <v>23</v>
          </cell>
          <cell r="E40">
            <v>2</v>
          </cell>
          <cell r="F40">
            <v>2</v>
          </cell>
          <cell r="N40">
            <v>0</v>
          </cell>
          <cell r="P40">
            <v>2</v>
          </cell>
        </row>
        <row r="41">
          <cell r="D41">
            <v>14</v>
          </cell>
          <cell r="N41">
            <v>0</v>
          </cell>
        </row>
        <row r="42">
          <cell r="D42">
            <v>23</v>
          </cell>
          <cell r="E42">
            <v>2</v>
          </cell>
          <cell r="F42">
            <v>2</v>
          </cell>
          <cell r="K42">
            <v>1</v>
          </cell>
          <cell r="N42">
            <v>1</v>
          </cell>
          <cell r="O42">
            <v>1</v>
          </cell>
        </row>
        <row r="43">
          <cell r="D43">
            <v>29</v>
          </cell>
          <cell r="E43">
            <v>1</v>
          </cell>
          <cell r="F43">
            <v>1</v>
          </cell>
          <cell r="N43">
            <v>0</v>
          </cell>
          <cell r="O43">
            <v>1</v>
          </cell>
        </row>
        <row r="61">
          <cell r="C61">
            <v>44</v>
          </cell>
          <cell r="D61">
            <v>14</v>
          </cell>
          <cell r="E61">
            <v>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2</v>
          </cell>
          <cell r="R61">
            <v>0</v>
          </cell>
        </row>
        <row r="62">
          <cell r="C62">
            <v>105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C63">
            <v>125</v>
          </cell>
          <cell r="D63">
            <v>29</v>
          </cell>
          <cell r="E63">
            <v>2</v>
          </cell>
          <cell r="F63">
            <v>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  <cell r="R63">
            <v>0</v>
          </cell>
        </row>
        <row r="64">
          <cell r="C64">
            <v>161</v>
          </cell>
          <cell r="D64">
            <v>40</v>
          </cell>
          <cell r="E64">
            <v>5</v>
          </cell>
          <cell r="F64">
            <v>5</v>
          </cell>
          <cell r="G64">
            <v>1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4</v>
          </cell>
          <cell r="Q64">
            <v>0</v>
          </cell>
          <cell r="R64">
            <v>0</v>
          </cell>
        </row>
        <row r="65">
          <cell r="C65">
            <v>129</v>
          </cell>
          <cell r="D65">
            <v>17</v>
          </cell>
          <cell r="E65">
            <v>1</v>
          </cell>
          <cell r="F65">
            <v>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</v>
          </cell>
          <cell r="Q65">
            <v>0</v>
          </cell>
          <cell r="R65">
            <v>0</v>
          </cell>
        </row>
        <row r="66">
          <cell r="C66">
            <v>122</v>
          </cell>
          <cell r="D66">
            <v>34</v>
          </cell>
          <cell r="E66">
            <v>3</v>
          </cell>
          <cell r="F66">
            <v>3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</v>
          </cell>
          <cell r="L66">
            <v>0</v>
          </cell>
          <cell r="M66">
            <v>0</v>
          </cell>
          <cell r="N66">
            <v>1</v>
          </cell>
          <cell r="O66">
            <v>1</v>
          </cell>
          <cell r="P66">
            <v>1</v>
          </cell>
          <cell r="Q66">
            <v>0</v>
          </cell>
          <cell r="R66">
            <v>0</v>
          </cell>
        </row>
        <row r="67">
          <cell r="C67">
            <v>147</v>
          </cell>
          <cell r="D67">
            <v>33</v>
          </cell>
          <cell r="E67">
            <v>1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</row>
        <row r="68">
          <cell r="C68">
            <v>833</v>
          </cell>
          <cell r="D68">
            <v>177</v>
          </cell>
          <cell r="E68">
            <v>14</v>
          </cell>
          <cell r="F68">
            <v>12</v>
          </cell>
          <cell r="G68">
            <v>1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0</v>
          </cell>
          <cell r="M68">
            <v>0</v>
          </cell>
          <cell r="N68">
            <v>1</v>
          </cell>
          <cell r="O68">
            <v>3</v>
          </cell>
          <cell r="P68">
            <v>7</v>
          </cell>
          <cell r="Q68">
            <v>2</v>
          </cell>
          <cell r="R68">
            <v>0</v>
          </cell>
        </row>
      </sheetData>
      <sheetData sheetId="23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37</v>
          </cell>
          <cell r="E13">
            <v>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1</v>
          </cell>
          <cell r="R13">
            <v>0</v>
          </cell>
        </row>
        <row r="14">
          <cell r="D14">
            <v>46</v>
          </cell>
          <cell r="E14">
            <v>3</v>
          </cell>
          <cell r="F14">
            <v>2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  <cell r="R14">
            <v>0</v>
          </cell>
        </row>
        <row r="15">
          <cell r="D15">
            <v>73</v>
          </cell>
          <cell r="E15">
            <v>5</v>
          </cell>
          <cell r="F15">
            <v>5</v>
          </cell>
          <cell r="G15">
            <v>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3</v>
          </cell>
          <cell r="Q15">
            <v>0</v>
          </cell>
          <cell r="R15">
            <v>0</v>
          </cell>
        </row>
        <row r="16">
          <cell r="D16">
            <v>73</v>
          </cell>
          <cell r="E16">
            <v>3</v>
          </cell>
          <cell r="F16">
            <v>3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1</v>
          </cell>
          <cell r="Q16">
            <v>0</v>
          </cell>
          <cell r="R16">
            <v>0</v>
          </cell>
        </row>
        <row r="17">
          <cell r="D17">
            <v>78</v>
          </cell>
          <cell r="E17">
            <v>9</v>
          </cell>
          <cell r="F17">
            <v>7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2</v>
          </cell>
          <cell r="O17">
            <v>2</v>
          </cell>
          <cell r="P17">
            <v>2</v>
          </cell>
          <cell r="Q17">
            <v>2</v>
          </cell>
          <cell r="R17">
            <v>0</v>
          </cell>
        </row>
        <row r="18">
          <cell r="D18">
            <v>51</v>
          </cell>
          <cell r="E18">
            <v>9</v>
          </cell>
          <cell r="F18">
            <v>8</v>
          </cell>
          <cell r="G18">
            <v>1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  <cell r="O18">
            <v>2</v>
          </cell>
          <cell r="P18">
            <v>4</v>
          </cell>
          <cell r="Q18">
            <v>1</v>
          </cell>
          <cell r="R18">
            <v>0</v>
          </cell>
        </row>
        <row r="19">
          <cell r="D19">
            <v>24</v>
          </cell>
          <cell r="E19">
            <v>4</v>
          </cell>
          <cell r="F19">
            <v>4</v>
          </cell>
          <cell r="G19">
            <v>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0</v>
          </cell>
          <cell r="R19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7">
          <cell r="D37">
            <v>31</v>
          </cell>
          <cell r="E37">
            <v>2</v>
          </cell>
          <cell r="F37">
            <v>1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  <cell r="R37">
            <v>0</v>
          </cell>
        </row>
        <row r="38">
          <cell r="D38">
            <v>70</v>
          </cell>
          <cell r="E38">
            <v>4</v>
          </cell>
          <cell r="F38">
            <v>3</v>
          </cell>
          <cell r="G38">
            <v>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  <cell r="Q38">
            <v>1</v>
          </cell>
          <cell r="R38">
            <v>0</v>
          </cell>
        </row>
        <row r="39">
          <cell r="D39">
            <v>148</v>
          </cell>
          <cell r="E39">
            <v>10</v>
          </cell>
          <cell r="F39">
            <v>8</v>
          </cell>
          <cell r="G39">
            <v>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2</v>
          </cell>
          <cell r="Q39">
            <v>2</v>
          </cell>
          <cell r="R39">
            <v>0</v>
          </cell>
        </row>
        <row r="40">
          <cell r="D40">
            <v>174</v>
          </cell>
          <cell r="E40">
            <v>24</v>
          </cell>
          <cell r="F40">
            <v>17</v>
          </cell>
          <cell r="G40">
            <v>2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</v>
          </cell>
          <cell r="O40">
            <v>5</v>
          </cell>
          <cell r="P40">
            <v>9</v>
          </cell>
          <cell r="Q40">
            <v>7</v>
          </cell>
          <cell r="R40">
            <v>0</v>
          </cell>
        </row>
        <row r="41">
          <cell r="D41">
            <v>222</v>
          </cell>
          <cell r="E41">
            <v>19</v>
          </cell>
          <cell r="F41">
            <v>13</v>
          </cell>
          <cell r="G41">
            <v>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</v>
          </cell>
          <cell r="P41">
            <v>6</v>
          </cell>
          <cell r="Q41">
            <v>6</v>
          </cell>
          <cell r="R41">
            <v>0</v>
          </cell>
        </row>
        <row r="42">
          <cell r="D42">
            <v>184</v>
          </cell>
          <cell r="E42">
            <v>14</v>
          </cell>
          <cell r="F42">
            <v>12</v>
          </cell>
          <cell r="G42">
            <v>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</v>
          </cell>
          <cell r="P42">
            <v>7</v>
          </cell>
          <cell r="Q42">
            <v>2</v>
          </cell>
          <cell r="R42">
            <v>0</v>
          </cell>
        </row>
        <row r="43">
          <cell r="D43">
            <v>125</v>
          </cell>
          <cell r="E43">
            <v>7</v>
          </cell>
          <cell r="F43">
            <v>4</v>
          </cell>
          <cell r="G43">
            <v>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2</v>
          </cell>
          <cell r="P43">
            <v>1</v>
          </cell>
          <cell r="Q43">
            <v>3</v>
          </cell>
          <cell r="R43">
            <v>0</v>
          </cell>
        </row>
        <row r="61">
          <cell r="C61">
            <v>1706</v>
          </cell>
          <cell r="D61">
            <v>68</v>
          </cell>
          <cell r="E61">
            <v>4</v>
          </cell>
          <cell r="F61">
            <v>2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2</v>
          </cell>
          <cell r="R61">
            <v>0</v>
          </cell>
        </row>
        <row r="62">
          <cell r="C62">
            <v>2058</v>
          </cell>
          <cell r="D62">
            <v>116</v>
          </cell>
          <cell r="E62">
            <v>7</v>
          </cell>
          <cell r="F62">
            <v>5</v>
          </cell>
          <cell r="G62">
            <v>4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2</v>
          </cell>
          <cell r="R62">
            <v>0</v>
          </cell>
        </row>
        <row r="63">
          <cell r="C63">
            <v>2578</v>
          </cell>
          <cell r="D63">
            <v>221</v>
          </cell>
          <cell r="E63">
            <v>15</v>
          </cell>
          <cell r="F63">
            <v>13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5</v>
          </cell>
          <cell r="Q63">
            <v>2</v>
          </cell>
          <cell r="R63">
            <v>0</v>
          </cell>
        </row>
        <row r="64">
          <cell r="C64">
            <v>2128</v>
          </cell>
          <cell r="D64">
            <v>247</v>
          </cell>
          <cell r="E64">
            <v>27</v>
          </cell>
          <cell r="F64">
            <v>20</v>
          </cell>
          <cell r="G64">
            <v>3</v>
          </cell>
          <cell r="H64">
            <v>0</v>
          </cell>
          <cell r="I64">
            <v>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</v>
          </cell>
          <cell r="O64">
            <v>6</v>
          </cell>
          <cell r="P64">
            <v>10</v>
          </cell>
          <cell r="Q64">
            <v>7</v>
          </cell>
          <cell r="R64">
            <v>0</v>
          </cell>
        </row>
        <row r="65">
          <cell r="C65">
            <v>1938</v>
          </cell>
          <cell r="D65">
            <v>300</v>
          </cell>
          <cell r="E65">
            <v>28</v>
          </cell>
          <cell r="F65">
            <v>20</v>
          </cell>
          <cell r="G65">
            <v>5</v>
          </cell>
          <cell r="H65">
            <v>0</v>
          </cell>
          <cell r="I65">
            <v>0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2</v>
          </cell>
          <cell r="O65">
            <v>5</v>
          </cell>
          <cell r="P65">
            <v>8</v>
          </cell>
          <cell r="Q65">
            <v>8</v>
          </cell>
          <cell r="R65">
            <v>0</v>
          </cell>
        </row>
        <row r="66">
          <cell r="C66">
            <v>1686</v>
          </cell>
          <cell r="D66">
            <v>235</v>
          </cell>
          <cell r="E66">
            <v>23</v>
          </cell>
          <cell r="F66">
            <v>20</v>
          </cell>
          <cell r="G66">
            <v>3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  <cell r="O66">
            <v>5</v>
          </cell>
          <cell r="P66">
            <v>11</v>
          </cell>
          <cell r="Q66">
            <v>3</v>
          </cell>
          <cell r="R66">
            <v>0</v>
          </cell>
        </row>
        <row r="67">
          <cell r="C67">
            <v>2572</v>
          </cell>
          <cell r="D67">
            <v>149</v>
          </cell>
          <cell r="E67">
            <v>11</v>
          </cell>
          <cell r="F67">
            <v>8</v>
          </cell>
          <cell r="G67">
            <v>3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4</v>
          </cell>
          <cell r="P67">
            <v>1</v>
          </cell>
          <cell r="Q67">
            <v>3</v>
          </cell>
          <cell r="R67">
            <v>0</v>
          </cell>
        </row>
        <row r="68">
          <cell r="C68">
            <v>14666</v>
          </cell>
          <cell r="D68">
            <v>1336</v>
          </cell>
          <cell r="E68">
            <v>115</v>
          </cell>
          <cell r="F68">
            <v>88</v>
          </cell>
          <cell r="G68">
            <v>26</v>
          </cell>
          <cell r="H68">
            <v>1</v>
          </cell>
          <cell r="I68">
            <v>1</v>
          </cell>
          <cell r="J68">
            <v>0</v>
          </cell>
          <cell r="K68">
            <v>1</v>
          </cell>
          <cell r="L68">
            <v>1</v>
          </cell>
          <cell r="M68">
            <v>0</v>
          </cell>
          <cell r="N68">
            <v>4</v>
          </cell>
          <cell r="O68">
            <v>21</v>
          </cell>
          <cell r="P68">
            <v>37</v>
          </cell>
          <cell r="Q68">
            <v>27</v>
          </cell>
          <cell r="R68">
            <v>0</v>
          </cell>
        </row>
      </sheetData>
      <sheetData sheetId="24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10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9</v>
          </cell>
          <cell r="E14">
            <v>1</v>
          </cell>
          <cell r="F14">
            <v>1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25</v>
          </cell>
          <cell r="E15">
            <v>1</v>
          </cell>
          <cell r="F15">
            <v>1</v>
          </cell>
          <cell r="G15">
            <v>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19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</row>
        <row r="17">
          <cell r="D17">
            <v>15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7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0</v>
          </cell>
        </row>
        <row r="19">
          <cell r="D19">
            <v>28</v>
          </cell>
          <cell r="E19">
            <v>2</v>
          </cell>
          <cell r="F19">
            <v>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0</v>
          </cell>
          <cell r="R19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7">
          <cell r="D37">
            <v>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>
            <v>12</v>
          </cell>
          <cell r="E38">
            <v>1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</row>
        <row r="39">
          <cell r="D39">
            <v>25</v>
          </cell>
          <cell r="E39">
            <v>3</v>
          </cell>
          <cell r="F39">
            <v>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1</v>
          </cell>
          <cell r="Q39">
            <v>1</v>
          </cell>
          <cell r="R39">
            <v>0</v>
          </cell>
        </row>
        <row r="40">
          <cell r="D40">
            <v>14</v>
          </cell>
          <cell r="E40">
            <v>4</v>
          </cell>
          <cell r="F40">
            <v>4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4</v>
          </cell>
          <cell r="P40">
            <v>0</v>
          </cell>
          <cell r="Q40">
            <v>0</v>
          </cell>
          <cell r="R40">
            <v>0</v>
          </cell>
        </row>
        <row r="41">
          <cell r="D41">
            <v>19</v>
          </cell>
          <cell r="E41">
            <v>5</v>
          </cell>
          <cell r="F41">
            <v>4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2</v>
          </cell>
          <cell r="P41">
            <v>1</v>
          </cell>
          <cell r="Q41">
            <v>1</v>
          </cell>
          <cell r="R41">
            <v>0</v>
          </cell>
        </row>
        <row r="42">
          <cell r="D42">
            <v>21</v>
          </cell>
          <cell r="E42">
            <v>6</v>
          </cell>
          <cell r="F42">
            <v>6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  <cell r="P42">
            <v>0</v>
          </cell>
          <cell r="Q42">
            <v>0</v>
          </cell>
          <cell r="R42">
            <v>1</v>
          </cell>
        </row>
        <row r="43">
          <cell r="D43">
            <v>24</v>
          </cell>
          <cell r="E43">
            <v>1</v>
          </cell>
          <cell r="F43">
            <v>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1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61">
          <cell r="C61">
            <v>192</v>
          </cell>
          <cell r="D61">
            <v>12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200</v>
          </cell>
          <cell r="D62">
            <v>21</v>
          </cell>
          <cell r="E62">
            <v>2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</row>
        <row r="63">
          <cell r="C63">
            <v>191</v>
          </cell>
          <cell r="D63">
            <v>50</v>
          </cell>
          <cell r="E63">
            <v>4</v>
          </cell>
          <cell r="F63">
            <v>3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1</v>
          </cell>
          <cell r="R63">
            <v>0</v>
          </cell>
        </row>
        <row r="64">
          <cell r="C64">
            <v>149</v>
          </cell>
          <cell r="D64">
            <v>33</v>
          </cell>
          <cell r="E64">
            <v>5</v>
          </cell>
          <cell r="F64">
            <v>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4</v>
          </cell>
          <cell r="P64">
            <v>0</v>
          </cell>
          <cell r="Q64">
            <v>0</v>
          </cell>
          <cell r="R64">
            <v>1</v>
          </cell>
        </row>
        <row r="65">
          <cell r="C65">
            <v>161</v>
          </cell>
          <cell r="D65">
            <v>34</v>
          </cell>
          <cell r="E65">
            <v>5</v>
          </cell>
          <cell r="F65">
            <v>4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2</v>
          </cell>
          <cell r="P65">
            <v>1</v>
          </cell>
          <cell r="Q65">
            <v>1</v>
          </cell>
          <cell r="R65">
            <v>0</v>
          </cell>
        </row>
        <row r="66">
          <cell r="C66">
            <v>200</v>
          </cell>
          <cell r="D66">
            <v>28</v>
          </cell>
          <cell r="E66">
            <v>7</v>
          </cell>
          <cell r="F66">
            <v>6</v>
          </cell>
          <cell r="G66">
            <v>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</v>
          </cell>
          <cell r="P66">
            <v>0</v>
          </cell>
          <cell r="Q66">
            <v>1</v>
          </cell>
          <cell r="R66">
            <v>1</v>
          </cell>
        </row>
        <row r="67">
          <cell r="C67">
            <v>486</v>
          </cell>
          <cell r="D67">
            <v>52</v>
          </cell>
          <cell r="E67">
            <v>3</v>
          </cell>
          <cell r="F67">
            <v>3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1</v>
          </cell>
          <cell r="O67">
            <v>2</v>
          </cell>
          <cell r="P67">
            <v>0</v>
          </cell>
          <cell r="Q67">
            <v>0</v>
          </cell>
          <cell r="R67">
            <v>0</v>
          </cell>
        </row>
        <row r="68">
          <cell r="C68">
            <v>1579</v>
          </cell>
          <cell r="D68">
            <v>230</v>
          </cell>
          <cell r="E68">
            <v>26</v>
          </cell>
          <cell r="F68">
            <v>23</v>
          </cell>
          <cell r="G68">
            <v>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</v>
          </cell>
          <cell r="N68">
            <v>1</v>
          </cell>
          <cell r="O68">
            <v>14</v>
          </cell>
          <cell r="P68">
            <v>2</v>
          </cell>
          <cell r="Q68">
            <v>3</v>
          </cell>
          <cell r="R68">
            <v>2</v>
          </cell>
        </row>
      </sheetData>
      <sheetData sheetId="25">
        <row r="11">
          <cell r="N11">
            <v>0</v>
          </cell>
        </row>
        <row r="13">
          <cell r="D13">
            <v>42</v>
          </cell>
          <cell r="E13">
            <v>1</v>
          </cell>
          <cell r="N13">
            <v>0</v>
          </cell>
          <cell r="Q13">
            <v>1</v>
          </cell>
        </row>
        <row r="14">
          <cell r="D14">
            <v>28</v>
          </cell>
          <cell r="E14">
            <v>1</v>
          </cell>
          <cell r="F14">
            <v>1</v>
          </cell>
          <cell r="G14">
            <v>1</v>
          </cell>
          <cell r="N14">
            <v>0</v>
          </cell>
        </row>
        <row r="15">
          <cell r="D15">
            <v>90</v>
          </cell>
          <cell r="E15">
            <v>6</v>
          </cell>
          <cell r="F15">
            <v>4</v>
          </cell>
          <cell r="G15">
            <v>1</v>
          </cell>
          <cell r="H15">
            <v>1</v>
          </cell>
          <cell r="N15">
            <v>1</v>
          </cell>
          <cell r="O15">
            <v>1</v>
          </cell>
          <cell r="P15">
            <v>1</v>
          </cell>
          <cell r="Q15">
            <v>2</v>
          </cell>
        </row>
        <row r="16">
          <cell r="D16">
            <v>124</v>
          </cell>
          <cell r="E16">
            <v>6</v>
          </cell>
          <cell r="F16">
            <v>5</v>
          </cell>
          <cell r="N16">
            <v>0</v>
          </cell>
          <cell r="O16">
            <v>4</v>
          </cell>
          <cell r="P16">
            <v>2</v>
          </cell>
          <cell r="Q16">
            <v>1</v>
          </cell>
        </row>
        <row r="17">
          <cell r="D17">
            <v>101</v>
          </cell>
          <cell r="E17">
            <v>8</v>
          </cell>
          <cell r="F17">
            <v>5</v>
          </cell>
          <cell r="I17">
            <v>1</v>
          </cell>
          <cell r="N17">
            <v>1</v>
          </cell>
          <cell r="O17">
            <v>2</v>
          </cell>
          <cell r="P17">
            <v>3</v>
          </cell>
          <cell r="Q17">
            <v>3</v>
          </cell>
        </row>
        <row r="18">
          <cell r="D18">
            <v>60</v>
          </cell>
          <cell r="E18">
            <v>6</v>
          </cell>
          <cell r="F18">
            <v>6</v>
          </cell>
          <cell r="N18">
            <v>0</v>
          </cell>
          <cell r="O18">
            <v>4</v>
          </cell>
          <cell r="P18">
            <v>2</v>
          </cell>
          <cell r="R18">
            <v>1</v>
          </cell>
        </row>
        <row r="19">
          <cell r="D19">
            <v>41</v>
          </cell>
          <cell r="E19">
            <v>3</v>
          </cell>
          <cell r="F19">
            <v>3</v>
          </cell>
          <cell r="K19">
            <v>2</v>
          </cell>
          <cell r="N19">
            <v>2</v>
          </cell>
          <cell r="P19">
            <v>1</v>
          </cell>
        </row>
        <row r="35">
          <cell r="N35">
            <v>0</v>
          </cell>
        </row>
        <row r="37">
          <cell r="D37">
            <v>9</v>
          </cell>
          <cell r="N37">
            <v>0</v>
          </cell>
        </row>
        <row r="38">
          <cell r="D38">
            <v>27</v>
          </cell>
          <cell r="E38">
            <v>2</v>
          </cell>
          <cell r="F38">
            <v>1</v>
          </cell>
          <cell r="N38">
            <v>0</v>
          </cell>
          <cell r="O38">
            <v>1</v>
          </cell>
          <cell r="P38">
            <v>1</v>
          </cell>
          <cell r="Q38">
            <v>1</v>
          </cell>
        </row>
        <row r="39">
          <cell r="D39">
            <v>93</v>
          </cell>
          <cell r="E39">
            <v>8</v>
          </cell>
          <cell r="F39">
            <v>7</v>
          </cell>
          <cell r="G39">
            <v>1</v>
          </cell>
          <cell r="N39">
            <v>0</v>
          </cell>
          <cell r="O39">
            <v>5</v>
          </cell>
          <cell r="P39">
            <v>1</v>
          </cell>
          <cell r="Q39">
            <v>1</v>
          </cell>
        </row>
        <row r="40">
          <cell r="D40">
            <v>163</v>
          </cell>
          <cell r="E40">
            <v>6</v>
          </cell>
          <cell r="F40">
            <v>5</v>
          </cell>
          <cell r="G40">
            <v>2</v>
          </cell>
          <cell r="N40">
            <v>0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</row>
        <row r="41">
          <cell r="D41">
            <v>256</v>
          </cell>
          <cell r="E41">
            <v>10</v>
          </cell>
          <cell r="F41">
            <v>10</v>
          </cell>
          <cell r="G41">
            <v>2</v>
          </cell>
          <cell r="J41">
            <v>1</v>
          </cell>
          <cell r="L41">
            <v>1</v>
          </cell>
          <cell r="N41">
            <v>2</v>
          </cell>
          <cell r="O41">
            <v>4</v>
          </cell>
          <cell r="P41">
            <v>2</v>
          </cell>
          <cell r="R41">
            <v>1</v>
          </cell>
        </row>
        <row r="42">
          <cell r="D42">
            <v>258</v>
          </cell>
          <cell r="E42">
            <v>12</v>
          </cell>
          <cell r="F42">
            <v>10</v>
          </cell>
          <cell r="G42">
            <v>2</v>
          </cell>
          <cell r="N42">
            <v>0</v>
          </cell>
          <cell r="O42">
            <v>5</v>
          </cell>
          <cell r="P42">
            <v>5</v>
          </cell>
          <cell r="Q42">
            <v>2</v>
          </cell>
        </row>
        <row r="43">
          <cell r="D43">
            <v>187</v>
          </cell>
          <cell r="E43">
            <v>4</v>
          </cell>
          <cell r="F43">
            <v>3</v>
          </cell>
          <cell r="L43">
            <v>1</v>
          </cell>
          <cell r="N43">
            <v>1</v>
          </cell>
          <cell r="O43">
            <v>1</v>
          </cell>
          <cell r="Q43">
            <v>1</v>
          </cell>
          <cell r="R43">
            <v>1</v>
          </cell>
        </row>
        <row r="61">
          <cell r="C61">
            <v>396</v>
          </cell>
          <cell r="D61">
            <v>51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</v>
          </cell>
          <cell r="R61">
            <v>0</v>
          </cell>
        </row>
        <row r="62">
          <cell r="C62">
            <v>542</v>
          </cell>
          <cell r="D62">
            <v>55</v>
          </cell>
          <cell r="E62">
            <v>3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1</v>
          </cell>
          <cell r="R62">
            <v>0</v>
          </cell>
        </row>
        <row r="63">
          <cell r="C63">
            <v>1408</v>
          </cell>
          <cell r="D63">
            <v>183</v>
          </cell>
          <cell r="E63">
            <v>14</v>
          </cell>
          <cell r="F63">
            <v>11</v>
          </cell>
          <cell r="G63">
            <v>2</v>
          </cell>
          <cell r="H63">
            <v>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</v>
          </cell>
          <cell r="O63">
            <v>6</v>
          </cell>
          <cell r="P63">
            <v>2</v>
          </cell>
          <cell r="Q63">
            <v>3</v>
          </cell>
          <cell r="R63">
            <v>0</v>
          </cell>
        </row>
        <row r="64">
          <cell r="C64">
            <v>1726</v>
          </cell>
          <cell r="D64">
            <v>287</v>
          </cell>
          <cell r="E64">
            <v>12</v>
          </cell>
          <cell r="F64">
            <v>10</v>
          </cell>
          <cell r="G64">
            <v>2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5</v>
          </cell>
          <cell r="P64">
            <v>3</v>
          </cell>
          <cell r="Q64">
            <v>2</v>
          </cell>
          <cell r="R64">
            <v>1</v>
          </cell>
        </row>
        <row r="65">
          <cell r="C65">
            <v>1864</v>
          </cell>
          <cell r="D65">
            <v>357</v>
          </cell>
          <cell r="E65">
            <v>18</v>
          </cell>
          <cell r="F65">
            <v>15</v>
          </cell>
          <cell r="G65">
            <v>2</v>
          </cell>
          <cell r="H65">
            <v>0</v>
          </cell>
          <cell r="I65">
            <v>1</v>
          </cell>
          <cell r="J65">
            <v>1</v>
          </cell>
          <cell r="K65">
            <v>0</v>
          </cell>
          <cell r="L65">
            <v>1</v>
          </cell>
          <cell r="M65">
            <v>0</v>
          </cell>
          <cell r="N65">
            <v>3</v>
          </cell>
          <cell r="O65">
            <v>6</v>
          </cell>
          <cell r="P65">
            <v>5</v>
          </cell>
          <cell r="Q65">
            <v>3</v>
          </cell>
          <cell r="R65">
            <v>1</v>
          </cell>
        </row>
        <row r="66">
          <cell r="C66">
            <v>1977</v>
          </cell>
          <cell r="D66">
            <v>318</v>
          </cell>
          <cell r="E66">
            <v>18</v>
          </cell>
          <cell r="F66">
            <v>16</v>
          </cell>
          <cell r="G66">
            <v>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9</v>
          </cell>
          <cell r="P66">
            <v>7</v>
          </cell>
          <cell r="Q66">
            <v>2</v>
          </cell>
          <cell r="R66">
            <v>1</v>
          </cell>
        </row>
        <row r="67">
          <cell r="C67">
            <v>2666</v>
          </cell>
          <cell r="D67">
            <v>228</v>
          </cell>
          <cell r="E67">
            <v>7</v>
          </cell>
          <cell r="F67">
            <v>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2</v>
          </cell>
          <cell r="L67">
            <v>1</v>
          </cell>
          <cell r="M67">
            <v>0</v>
          </cell>
          <cell r="N67">
            <v>3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</row>
        <row r="68">
          <cell r="C68">
            <v>10579</v>
          </cell>
          <cell r="D68">
            <v>1479</v>
          </cell>
          <cell r="E68">
            <v>73</v>
          </cell>
          <cell r="F68">
            <v>60</v>
          </cell>
          <cell r="G68">
            <v>9</v>
          </cell>
          <cell r="H68">
            <v>1</v>
          </cell>
          <cell r="I68">
            <v>1</v>
          </cell>
          <cell r="J68">
            <v>1</v>
          </cell>
          <cell r="K68">
            <v>2</v>
          </cell>
          <cell r="L68">
            <v>2</v>
          </cell>
          <cell r="M68">
            <v>0</v>
          </cell>
          <cell r="N68">
            <v>7</v>
          </cell>
          <cell r="O68">
            <v>28</v>
          </cell>
          <cell r="P68">
            <v>19</v>
          </cell>
          <cell r="Q68">
            <v>13</v>
          </cell>
          <cell r="R68">
            <v>4</v>
          </cell>
        </row>
      </sheetData>
      <sheetData sheetId="26">
        <row r="11">
          <cell r="N11">
            <v>0</v>
          </cell>
        </row>
        <row r="13"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9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Q16">
            <v>0</v>
          </cell>
          <cell r="R16">
            <v>0</v>
          </cell>
        </row>
        <row r="17"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35">
          <cell r="N35">
            <v>0</v>
          </cell>
        </row>
        <row r="37"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>
            <v>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D39">
            <v>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D40">
            <v>13</v>
          </cell>
          <cell r="E40">
            <v>1</v>
          </cell>
          <cell r="F40">
            <v>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</row>
        <row r="41">
          <cell r="D41">
            <v>20</v>
          </cell>
          <cell r="E41">
            <v>1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1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D42">
            <v>29</v>
          </cell>
          <cell r="E42">
            <v>2</v>
          </cell>
          <cell r="F42">
            <v>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</v>
          </cell>
          <cell r="P42">
            <v>0</v>
          </cell>
          <cell r="Q42">
            <v>0</v>
          </cell>
          <cell r="R42">
            <v>0</v>
          </cell>
        </row>
        <row r="43">
          <cell r="D43">
            <v>40</v>
          </cell>
          <cell r="E43">
            <v>1</v>
          </cell>
          <cell r="F43">
            <v>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0</v>
          </cell>
          <cell r="R43">
            <v>0</v>
          </cell>
        </row>
        <row r="61">
          <cell r="C61">
            <v>9</v>
          </cell>
          <cell r="D61">
            <v>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7</v>
          </cell>
          <cell r="D62">
            <v>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C63">
            <v>29</v>
          </cell>
          <cell r="D63">
            <v>11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C64">
            <v>75</v>
          </cell>
          <cell r="D64">
            <v>22</v>
          </cell>
          <cell r="E64">
            <v>2</v>
          </cell>
          <cell r="F64">
            <v>2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  <cell r="R64">
            <v>0</v>
          </cell>
        </row>
        <row r="65">
          <cell r="C65">
            <v>68</v>
          </cell>
          <cell r="D65">
            <v>21</v>
          </cell>
          <cell r="E65">
            <v>1</v>
          </cell>
          <cell r="F65">
            <v>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C66">
            <v>78</v>
          </cell>
          <cell r="D66">
            <v>35</v>
          </cell>
          <cell r="E66">
            <v>2</v>
          </cell>
          <cell r="F66">
            <v>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</v>
          </cell>
          <cell r="P66">
            <v>0</v>
          </cell>
          <cell r="Q66">
            <v>0</v>
          </cell>
          <cell r="R66">
            <v>0</v>
          </cell>
        </row>
        <row r="67">
          <cell r="C67">
            <v>125</v>
          </cell>
          <cell r="D67">
            <v>46</v>
          </cell>
          <cell r="E67">
            <v>1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Q67">
            <v>0</v>
          </cell>
          <cell r="R67">
            <v>0</v>
          </cell>
        </row>
        <row r="68">
          <cell r="C68">
            <v>391</v>
          </cell>
          <cell r="D68">
            <v>141</v>
          </cell>
          <cell r="E68">
            <v>6</v>
          </cell>
          <cell r="F68">
            <v>6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0</v>
          </cell>
          <cell r="M68">
            <v>0</v>
          </cell>
          <cell r="N68">
            <v>1</v>
          </cell>
          <cell r="O68">
            <v>3</v>
          </cell>
          <cell r="P68">
            <v>2</v>
          </cell>
          <cell r="Q68">
            <v>0</v>
          </cell>
          <cell r="R68">
            <v>0</v>
          </cell>
        </row>
      </sheetData>
      <sheetData sheetId="27">
        <row r="11">
          <cell r="D11">
            <v>0</v>
          </cell>
          <cell r="N11">
            <v>0</v>
          </cell>
        </row>
        <row r="13">
          <cell r="D13">
            <v>34</v>
          </cell>
          <cell r="E13">
            <v>1</v>
          </cell>
          <cell r="F13">
            <v>1</v>
          </cell>
          <cell r="G13">
            <v>0</v>
          </cell>
          <cell r="I13">
            <v>1</v>
          </cell>
          <cell r="N13">
            <v>1</v>
          </cell>
        </row>
        <row r="14">
          <cell r="D14">
            <v>39</v>
          </cell>
          <cell r="E14">
            <v>2</v>
          </cell>
          <cell r="F14">
            <v>2</v>
          </cell>
          <cell r="G14">
            <v>0</v>
          </cell>
          <cell r="N14">
            <v>0</v>
          </cell>
          <cell r="O14">
            <v>1</v>
          </cell>
          <cell r="P14">
            <v>1</v>
          </cell>
        </row>
        <row r="15">
          <cell r="D15">
            <v>157</v>
          </cell>
          <cell r="E15">
            <v>13</v>
          </cell>
          <cell r="F15">
            <v>6</v>
          </cell>
          <cell r="G15">
            <v>1</v>
          </cell>
          <cell r="N15">
            <v>0</v>
          </cell>
          <cell r="O15">
            <v>4</v>
          </cell>
          <cell r="P15">
            <v>1</v>
          </cell>
          <cell r="Q15">
            <v>7</v>
          </cell>
        </row>
        <row r="16">
          <cell r="D16">
            <v>204</v>
          </cell>
          <cell r="E16">
            <v>18</v>
          </cell>
          <cell r="F16">
            <v>13</v>
          </cell>
          <cell r="G16">
            <v>1</v>
          </cell>
          <cell r="N16">
            <v>0</v>
          </cell>
          <cell r="O16">
            <v>5</v>
          </cell>
          <cell r="P16">
            <v>7</v>
          </cell>
          <cell r="Q16">
            <v>5</v>
          </cell>
        </row>
        <row r="17">
          <cell r="D17">
            <v>212</v>
          </cell>
          <cell r="E17">
            <v>19</v>
          </cell>
          <cell r="F17">
            <v>14</v>
          </cell>
          <cell r="G17">
            <v>0</v>
          </cell>
          <cell r="L17">
            <v>2</v>
          </cell>
          <cell r="N17">
            <v>2</v>
          </cell>
          <cell r="O17">
            <v>6</v>
          </cell>
          <cell r="P17">
            <v>6</v>
          </cell>
          <cell r="Q17">
            <v>5</v>
          </cell>
        </row>
        <row r="18">
          <cell r="D18">
            <v>116</v>
          </cell>
          <cell r="E18">
            <v>10</v>
          </cell>
          <cell r="F18">
            <v>8</v>
          </cell>
          <cell r="G18">
            <v>0</v>
          </cell>
          <cell r="I18">
            <v>1</v>
          </cell>
          <cell r="N18">
            <v>1</v>
          </cell>
          <cell r="O18">
            <v>3</v>
          </cell>
          <cell r="P18">
            <v>4</v>
          </cell>
          <cell r="Q18">
            <v>2</v>
          </cell>
        </row>
        <row r="19">
          <cell r="D19">
            <v>55</v>
          </cell>
          <cell r="E19">
            <v>9</v>
          </cell>
          <cell r="F19">
            <v>7</v>
          </cell>
          <cell r="G19">
            <v>0</v>
          </cell>
          <cell r="H19">
            <v>1</v>
          </cell>
          <cell r="N19">
            <v>1</v>
          </cell>
          <cell r="O19">
            <v>1</v>
          </cell>
          <cell r="P19">
            <v>5</v>
          </cell>
          <cell r="Q19">
            <v>2</v>
          </cell>
        </row>
        <row r="35">
          <cell r="D35">
            <v>0</v>
          </cell>
          <cell r="N35">
            <v>0</v>
          </cell>
        </row>
        <row r="37">
          <cell r="D37">
            <v>24</v>
          </cell>
          <cell r="N37">
            <v>0</v>
          </cell>
        </row>
        <row r="38">
          <cell r="D38">
            <v>101</v>
          </cell>
          <cell r="E38">
            <v>6</v>
          </cell>
          <cell r="F38">
            <v>5</v>
          </cell>
          <cell r="G38">
            <v>1</v>
          </cell>
          <cell r="N38">
            <v>0</v>
          </cell>
          <cell r="O38">
            <v>2</v>
          </cell>
          <cell r="P38">
            <v>2</v>
          </cell>
          <cell r="Q38">
            <v>1</v>
          </cell>
        </row>
        <row r="39">
          <cell r="D39">
            <v>230</v>
          </cell>
          <cell r="E39">
            <v>17</v>
          </cell>
          <cell r="F39">
            <v>16</v>
          </cell>
          <cell r="G39">
            <v>4</v>
          </cell>
          <cell r="L39">
            <v>1</v>
          </cell>
          <cell r="N39">
            <v>1</v>
          </cell>
          <cell r="O39">
            <v>3</v>
          </cell>
          <cell r="P39">
            <v>8</v>
          </cell>
          <cell r="Q39">
            <v>1</v>
          </cell>
        </row>
        <row r="40">
          <cell r="D40">
            <v>512</v>
          </cell>
          <cell r="E40">
            <v>41</v>
          </cell>
          <cell r="F40">
            <v>26</v>
          </cell>
          <cell r="G40">
            <v>3</v>
          </cell>
          <cell r="K40">
            <v>1</v>
          </cell>
          <cell r="L40">
            <v>1</v>
          </cell>
          <cell r="N40">
            <v>2</v>
          </cell>
          <cell r="O40">
            <v>16</v>
          </cell>
          <cell r="P40">
            <v>5</v>
          </cell>
          <cell r="Q40">
            <v>15</v>
          </cell>
        </row>
        <row r="41">
          <cell r="D41">
            <v>813</v>
          </cell>
          <cell r="E41">
            <v>59</v>
          </cell>
          <cell r="F41">
            <v>51</v>
          </cell>
          <cell r="G41">
            <v>3</v>
          </cell>
          <cell r="H41">
            <v>2</v>
          </cell>
          <cell r="I41">
            <v>1</v>
          </cell>
          <cell r="K41">
            <v>2</v>
          </cell>
          <cell r="L41">
            <v>1</v>
          </cell>
          <cell r="N41">
            <v>6</v>
          </cell>
          <cell r="O41">
            <v>18</v>
          </cell>
          <cell r="P41">
            <v>24</v>
          </cell>
          <cell r="Q41">
            <v>8</v>
          </cell>
        </row>
        <row r="42">
          <cell r="D42">
            <v>747</v>
          </cell>
          <cell r="E42">
            <v>60</v>
          </cell>
          <cell r="F42">
            <v>48</v>
          </cell>
          <cell r="G42">
            <v>8</v>
          </cell>
          <cell r="H42">
            <v>1</v>
          </cell>
          <cell r="N42">
            <v>1</v>
          </cell>
          <cell r="O42">
            <v>17</v>
          </cell>
          <cell r="P42">
            <v>22</v>
          </cell>
          <cell r="Q42">
            <v>12</v>
          </cell>
        </row>
        <row r="43">
          <cell r="D43">
            <v>529</v>
          </cell>
          <cell r="E43">
            <v>17</v>
          </cell>
          <cell r="F43">
            <v>15</v>
          </cell>
          <cell r="G43">
            <v>1</v>
          </cell>
          <cell r="I43">
            <v>1</v>
          </cell>
          <cell r="L43">
            <v>1</v>
          </cell>
          <cell r="N43">
            <v>2</v>
          </cell>
          <cell r="O43">
            <v>6</v>
          </cell>
          <cell r="P43">
            <v>6</v>
          </cell>
          <cell r="Q43">
            <v>2</v>
          </cell>
        </row>
        <row r="61">
          <cell r="C61">
            <v>614</v>
          </cell>
          <cell r="D61">
            <v>58</v>
          </cell>
          <cell r="E61">
            <v>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1054</v>
          </cell>
          <cell r="D62">
            <v>140</v>
          </cell>
          <cell r="E62">
            <v>8</v>
          </cell>
          <cell r="F62">
            <v>7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</v>
          </cell>
          <cell r="P62">
            <v>3</v>
          </cell>
          <cell r="Q62">
            <v>1</v>
          </cell>
          <cell r="R62">
            <v>0</v>
          </cell>
        </row>
        <row r="63">
          <cell r="C63">
            <v>2757</v>
          </cell>
          <cell r="D63">
            <v>387</v>
          </cell>
          <cell r="E63">
            <v>30</v>
          </cell>
          <cell r="F63">
            <v>22</v>
          </cell>
          <cell r="G63">
            <v>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1</v>
          </cell>
          <cell r="O63">
            <v>7</v>
          </cell>
          <cell r="P63">
            <v>9</v>
          </cell>
          <cell r="Q63">
            <v>8</v>
          </cell>
          <cell r="R63">
            <v>0</v>
          </cell>
        </row>
        <row r="64">
          <cell r="C64">
            <v>3586</v>
          </cell>
          <cell r="D64">
            <v>716</v>
          </cell>
          <cell r="E64">
            <v>59</v>
          </cell>
          <cell r="F64">
            <v>39</v>
          </cell>
          <cell r="G64">
            <v>4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1</v>
          </cell>
          <cell r="M64">
            <v>0</v>
          </cell>
          <cell r="N64">
            <v>2</v>
          </cell>
          <cell r="O64">
            <v>21</v>
          </cell>
          <cell r="P64">
            <v>12</v>
          </cell>
          <cell r="Q64">
            <v>20</v>
          </cell>
          <cell r="R64">
            <v>0</v>
          </cell>
        </row>
        <row r="65">
          <cell r="C65">
            <v>4088</v>
          </cell>
          <cell r="D65">
            <v>1025</v>
          </cell>
          <cell r="E65">
            <v>78</v>
          </cell>
          <cell r="F65">
            <v>65</v>
          </cell>
          <cell r="G65">
            <v>3</v>
          </cell>
          <cell r="H65">
            <v>2</v>
          </cell>
          <cell r="I65">
            <v>1</v>
          </cell>
          <cell r="J65">
            <v>0</v>
          </cell>
          <cell r="K65">
            <v>2</v>
          </cell>
          <cell r="L65">
            <v>3</v>
          </cell>
          <cell r="M65">
            <v>0</v>
          </cell>
          <cell r="N65">
            <v>8</v>
          </cell>
          <cell r="O65">
            <v>24</v>
          </cell>
          <cell r="P65">
            <v>30</v>
          </cell>
          <cell r="Q65">
            <v>13</v>
          </cell>
          <cell r="R65">
            <v>0</v>
          </cell>
        </row>
        <row r="66">
          <cell r="C66">
            <v>4110</v>
          </cell>
          <cell r="D66">
            <v>863</v>
          </cell>
          <cell r="E66">
            <v>70</v>
          </cell>
          <cell r="F66">
            <v>56</v>
          </cell>
          <cell r="G66">
            <v>8</v>
          </cell>
          <cell r="H66">
            <v>1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2</v>
          </cell>
          <cell r="O66">
            <v>20</v>
          </cell>
          <cell r="P66">
            <v>26</v>
          </cell>
          <cell r="Q66">
            <v>14</v>
          </cell>
          <cell r="R66">
            <v>0</v>
          </cell>
        </row>
        <row r="67">
          <cell r="C67">
            <v>4805</v>
          </cell>
          <cell r="D67">
            <v>584</v>
          </cell>
          <cell r="E67">
            <v>26</v>
          </cell>
          <cell r="F67">
            <v>22</v>
          </cell>
          <cell r="G67">
            <v>1</v>
          </cell>
          <cell r="H67">
            <v>1</v>
          </cell>
          <cell r="I67">
            <v>1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3</v>
          </cell>
          <cell r="O67">
            <v>7</v>
          </cell>
          <cell r="P67">
            <v>11</v>
          </cell>
          <cell r="Q67">
            <v>4</v>
          </cell>
          <cell r="R67">
            <v>0</v>
          </cell>
        </row>
        <row r="68">
          <cell r="C68">
            <v>21014</v>
          </cell>
          <cell r="D68">
            <v>3773</v>
          </cell>
          <cell r="E68">
            <v>272</v>
          </cell>
          <cell r="F68">
            <v>212</v>
          </cell>
          <cell r="G68">
            <v>22</v>
          </cell>
          <cell r="H68">
            <v>4</v>
          </cell>
          <cell r="I68">
            <v>4</v>
          </cell>
          <cell r="J68">
            <v>0</v>
          </cell>
          <cell r="K68">
            <v>3</v>
          </cell>
          <cell r="L68">
            <v>6</v>
          </cell>
          <cell r="M68">
            <v>0</v>
          </cell>
          <cell r="N68">
            <v>17</v>
          </cell>
          <cell r="O68">
            <v>82</v>
          </cell>
          <cell r="P68">
            <v>91</v>
          </cell>
          <cell r="Q68">
            <v>60</v>
          </cell>
          <cell r="R68">
            <v>0</v>
          </cell>
        </row>
      </sheetData>
      <sheetData sheetId="28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31</v>
          </cell>
          <cell r="E13">
            <v>5</v>
          </cell>
          <cell r="F13">
            <v>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</v>
          </cell>
          <cell r="Q13">
            <v>1</v>
          </cell>
          <cell r="R13">
            <v>1</v>
          </cell>
        </row>
        <row r="14">
          <cell r="D14">
            <v>22</v>
          </cell>
          <cell r="E14">
            <v>3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2</v>
          </cell>
          <cell r="R14">
            <v>0</v>
          </cell>
        </row>
        <row r="15">
          <cell r="D15">
            <v>55</v>
          </cell>
          <cell r="E15">
            <v>2</v>
          </cell>
          <cell r="F15">
            <v>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</v>
          </cell>
          <cell r="Q15">
            <v>0</v>
          </cell>
          <cell r="R15">
            <v>0</v>
          </cell>
        </row>
        <row r="16">
          <cell r="D16">
            <v>56</v>
          </cell>
          <cell r="E16">
            <v>5</v>
          </cell>
          <cell r="F16">
            <v>4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2</v>
          </cell>
          <cell r="Q16">
            <v>1</v>
          </cell>
          <cell r="R16">
            <v>0</v>
          </cell>
        </row>
        <row r="17">
          <cell r="D17">
            <v>27</v>
          </cell>
          <cell r="E17">
            <v>5</v>
          </cell>
          <cell r="F17">
            <v>4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2</v>
          </cell>
          <cell r="Q17">
            <v>1</v>
          </cell>
          <cell r="R17">
            <v>0</v>
          </cell>
        </row>
        <row r="18">
          <cell r="D18">
            <v>11</v>
          </cell>
          <cell r="E18">
            <v>3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2</v>
          </cell>
          <cell r="R18">
            <v>0</v>
          </cell>
        </row>
        <row r="19">
          <cell r="D19">
            <v>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35">
          <cell r="N35">
            <v>0</v>
          </cell>
        </row>
        <row r="37">
          <cell r="D37">
            <v>33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>
            <v>47</v>
          </cell>
          <cell r="E38">
            <v>4</v>
          </cell>
          <cell r="F38">
            <v>3</v>
          </cell>
          <cell r="G38">
            <v>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  <cell r="Q38">
            <v>1</v>
          </cell>
          <cell r="R38">
            <v>0</v>
          </cell>
        </row>
        <row r="39">
          <cell r="D39">
            <v>109</v>
          </cell>
          <cell r="E39">
            <v>12</v>
          </cell>
          <cell r="F39">
            <v>11</v>
          </cell>
          <cell r="G39">
            <v>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5</v>
          </cell>
          <cell r="Q39">
            <v>1</v>
          </cell>
          <cell r="R39">
            <v>3</v>
          </cell>
        </row>
        <row r="40">
          <cell r="D40">
            <v>179</v>
          </cell>
          <cell r="E40">
            <v>9</v>
          </cell>
          <cell r="F40">
            <v>8</v>
          </cell>
          <cell r="G40">
            <v>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  <cell r="P40">
            <v>2</v>
          </cell>
          <cell r="Q40">
            <v>1</v>
          </cell>
          <cell r="R40">
            <v>2</v>
          </cell>
        </row>
        <row r="41">
          <cell r="D41">
            <v>201</v>
          </cell>
          <cell r="E41">
            <v>21</v>
          </cell>
          <cell r="F41">
            <v>17</v>
          </cell>
          <cell r="G41">
            <v>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4</v>
          </cell>
          <cell r="P41">
            <v>9</v>
          </cell>
          <cell r="Q41">
            <v>4</v>
          </cell>
          <cell r="R41">
            <v>2</v>
          </cell>
        </row>
        <row r="42">
          <cell r="D42">
            <v>184</v>
          </cell>
          <cell r="E42">
            <v>20</v>
          </cell>
          <cell r="F42">
            <v>16</v>
          </cell>
          <cell r="G42">
            <v>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</v>
          </cell>
          <cell r="P42">
            <v>10</v>
          </cell>
          <cell r="Q42">
            <v>4</v>
          </cell>
          <cell r="R42">
            <v>0</v>
          </cell>
        </row>
        <row r="43">
          <cell r="D43">
            <v>166</v>
          </cell>
          <cell r="E43">
            <v>9</v>
          </cell>
          <cell r="F43">
            <v>7</v>
          </cell>
          <cell r="G43">
            <v>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</v>
          </cell>
          <cell r="Q43">
            <v>2</v>
          </cell>
          <cell r="R43">
            <v>2</v>
          </cell>
        </row>
        <row r="61">
          <cell r="C61">
            <v>201</v>
          </cell>
          <cell r="D61">
            <v>64</v>
          </cell>
          <cell r="E61">
            <v>5</v>
          </cell>
          <cell r="F61">
            <v>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</v>
          </cell>
          <cell r="Q61">
            <v>1</v>
          </cell>
          <cell r="R61">
            <v>1</v>
          </cell>
        </row>
        <row r="62">
          <cell r="C62">
            <v>225</v>
          </cell>
          <cell r="D62">
            <v>69</v>
          </cell>
          <cell r="E62">
            <v>7</v>
          </cell>
          <cell r="F62">
            <v>4</v>
          </cell>
          <cell r="G62">
            <v>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</v>
          </cell>
          <cell r="Q62">
            <v>3</v>
          </cell>
          <cell r="R62">
            <v>0</v>
          </cell>
        </row>
        <row r="63">
          <cell r="C63">
            <v>618</v>
          </cell>
          <cell r="D63">
            <v>164</v>
          </cell>
          <cell r="E63">
            <v>14</v>
          </cell>
          <cell r="F63">
            <v>13</v>
          </cell>
          <cell r="G63">
            <v>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7</v>
          </cell>
          <cell r="Q63">
            <v>1</v>
          </cell>
          <cell r="R63">
            <v>3</v>
          </cell>
        </row>
        <row r="64">
          <cell r="C64">
            <v>764</v>
          </cell>
          <cell r="D64">
            <v>235</v>
          </cell>
          <cell r="E64">
            <v>14</v>
          </cell>
          <cell r="F64">
            <v>12</v>
          </cell>
          <cell r="G64">
            <v>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</v>
          </cell>
          <cell r="P64">
            <v>4</v>
          </cell>
          <cell r="Q64">
            <v>2</v>
          </cell>
          <cell r="R64">
            <v>2</v>
          </cell>
        </row>
        <row r="65">
          <cell r="C65">
            <v>727</v>
          </cell>
          <cell r="D65">
            <v>228</v>
          </cell>
          <cell r="E65">
            <v>26</v>
          </cell>
          <cell r="F65">
            <v>21</v>
          </cell>
          <cell r="G65">
            <v>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5</v>
          </cell>
          <cell r="P65">
            <v>11</v>
          </cell>
          <cell r="Q65">
            <v>5</v>
          </cell>
          <cell r="R65">
            <v>2</v>
          </cell>
        </row>
        <row r="66">
          <cell r="C66">
            <v>318</v>
          </cell>
          <cell r="D66">
            <v>195</v>
          </cell>
          <cell r="E66">
            <v>23</v>
          </cell>
          <cell r="F66">
            <v>17</v>
          </cell>
          <cell r="G66">
            <v>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</v>
          </cell>
          <cell r="P66">
            <v>11</v>
          </cell>
          <cell r="Q66">
            <v>6</v>
          </cell>
          <cell r="R66">
            <v>0</v>
          </cell>
        </row>
        <row r="67">
          <cell r="C67">
            <v>482</v>
          </cell>
          <cell r="D67">
            <v>171</v>
          </cell>
          <cell r="E67">
            <v>9</v>
          </cell>
          <cell r="F67">
            <v>7</v>
          </cell>
          <cell r="G67">
            <v>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3</v>
          </cell>
          <cell r="Q67">
            <v>2</v>
          </cell>
          <cell r="R67">
            <v>2</v>
          </cell>
        </row>
        <row r="68">
          <cell r="C68">
            <v>3335</v>
          </cell>
          <cell r="D68">
            <v>1126</v>
          </cell>
          <cell r="E68">
            <v>98</v>
          </cell>
          <cell r="F68">
            <v>78</v>
          </cell>
          <cell r="G68">
            <v>17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10</v>
          </cell>
          <cell r="P68">
            <v>41</v>
          </cell>
          <cell r="Q68">
            <v>20</v>
          </cell>
          <cell r="R68">
            <v>10</v>
          </cell>
        </row>
      </sheetData>
      <sheetData sheetId="29">
        <row r="13">
          <cell r="D13">
            <v>76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50</v>
          </cell>
          <cell r="E14">
            <v>3</v>
          </cell>
          <cell r="F14">
            <v>2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  <cell r="R14">
            <v>1</v>
          </cell>
        </row>
        <row r="15">
          <cell r="D15">
            <v>104</v>
          </cell>
          <cell r="E15">
            <v>11</v>
          </cell>
          <cell r="F15">
            <v>8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</v>
          </cell>
          <cell r="P15">
            <v>0</v>
          </cell>
          <cell r="Q15">
            <v>3</v>
          </cell>
          <cell r="R15">
            <v>1</v>
          </cell>
        </row>
        <row r="16">
          <cell r="D16">
            <v>83</v>
          </cell>
          <cell r="E16">
            <v>10</v>
          </cell>
          <cell r="F16">
            <v>5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5</v>
          </cell>
          <cell r="R16">
            <v>1</v>
          </cell>
        </row>
        <row r="17">
          <cell r="D17">
            <v>78</v>
          </cell>
          <cell r="E17">
            <v>9</v>
          </cell>
          <cell r="F17">
            <v>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</v>
          </cell>
          <cell r="P17">
            <v>0</v>
          </cell>
          <cell r="Q17">
            <v>3</v>
          </cell>
          <cell r="R17">
            <v>0</v>
          </cell>
        </row>
        <row r="18">
          <cell r="D18">
            <v>47</v>
          </cell>
          <cell r="E18">
            <v>6</v>
          </cell>
          <cell r="F18">
            <v>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1</v>
          </cell>
          <cell r="O18">
            <v>2</v>
          </cell>
          <cell r="P18">
            <v>2</v>
          </cell>
          <cell r="Q18">
            <v>1</v>
          </cell>
          <cell r="R18">
            <v>0</v>
          </cell>
        </row>
        <row r="19">
          <cell r="D19">
            <v>48</v>
          </cell>
          <cell r="E19">
            <v>6</v>
          </cell>
          <cell r="F19">
            <v>3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1</v>
          </cell>
          <cell r="O19">
            <v>1</v>
          </cell>
          <cell r="P19">
            <v>0</v>
          </cell>
          <cell r="Q19">
            <v>3</v>
          </cell>
          <cell r="R19">
            <v>0</v>
          </cell>
        </row>
        <row r="35">
          <cell r="N35">
            <v>0</v>
          </cell>
        </row>
        <row r="37">
          <cell r="D37">
            <v>161</v>
          </cell>
          <cell r="E37">
            <v>4</v>
          </cell>
          <cell r="F37">
            <v>3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2</v>
          </cell>
          <cell r="P37">
            <v>0</v>
          </cell>
          <cell r="Q37">
            <v>1</v>
          </cell>
          <cell r="R37">
            <v>0</v>
          </cell>
        </row>
        <row r="38">
          <cell r="D38">
            <v>233</v>
          </cell>
          <cell r="E38">
            <v>10</v>
          </cell>
          <cell r="F38">
            <v>6</v>
          </cell>
          <cell r="G38">
            <v>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</v>
          </cell>
          <cell r="P38">
            <v>0</v>
          </cell>
          <cell r="Q38">
            <v>4</v>
          </cell>
          <cell r="R38">
            <v>1</v>
          </cell>
        </row>
        <row r="39">
          <cell r="D39">
            <v>377</v>
          </cell>
          <cell r="E39">
            <v>18</v>
          </cell>
          <cell r="F39">
            <v>16</v>
          </cell>
          <cell r="G39">
            <v>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9</v>
          </cell>
          <cell r="P39">
            <v>1</v>
          </cell>
          <cell r="Q39">
            <v>2</v>
          </cell>
          <cell r="R39">
            <v>2</v>
          </cell>
        </row>
        <row r="40">
          <cell r="D40">
            <v>397</v>
          </cell>
          <cell r="E40">
            <v>26</v>
          </cell>
          <cell r="F40">
            <v>20</v>
          </cell>
          <cell r="G40">
            <v>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</v>
          </cell>
          <cell r="P40">
            <v>5</v>
          </cell>
          <cell r="Q40">
            <v>6</v>
          </cell>
          <cell r="R40">
            <v>4</v>
          </cell>
        </row>
        <row r="41">
          <cell r="D41">
            <v>392</v>
          </cell>
          <cell r="E41">
            <v>20</v>
          </cell>
          <cell r="F41">
            <v>13</v>
          </cell>
          <cell r="G41">
            <v>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5</v>
          </cell>
          <cell r="P41">
            <v>1</v>
          </cell>
          <cell r="Q41">
            <v>7</v>
          </cell>
          <cell r="R41">
            <v>4</v>
          </cell>
        </row>
        <row r="42">
          <cell r="D42">
            <v>206</v>
          </cell>
          <cell r="E42">
            <v>10</v>
          </cell>
          <cell r="F42">
            <v>9</v>
          </cell>
          <cell r="G42">
            <v>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0</v>
          </cell>
          <cell r="N42">
            <v>2</v>
          </cell>
          <cell r="O42">
            <v>1</v>
          </cell>
          <cell r="P42">
            <v>2</v>
          </cell>
          <cell r="Q42">
            <v>1</v>
          </cell>
          <cell r="R42">
            <v>1</v>
          </cell>
        </row>
        <row r="43">
          <cell r="D43">
            <v>115</v>
          </cell>
          <cell r="E43">
            <v>3</v>
          </cell>
          <cell r="F43">
            <v>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</v>
          </cell>
          <cell r="P43">
            <v>0</v>
          </cell>
          <cell r="Q43">
            <v>0</v>
          </cell>
          <cell r="R43">
            <v>0</v>
          </cell>
        </row>
        <row r="61">
          <cell r="C61">
            <v>185</v>
          </cell>
          <cell r="D61">
            <v>237</v>
          </cell>
          <cell r="E61">
            <v>4</v>
          </cell>
          <cell r="F61">
            <v>3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</v>
          </cell>
          <cell r="P61">
            <v>0</v>
          </cell>
          <cell r="Q61">
            <v>1</v>
          </cell>
          <cell r="R61">
            <v>0</v>
          </cell>
        </row>
        <row r="62">
          <cell r="C62">
            <v>261</v>
          </cell>
          <cell r="D62">
            <v>283</v>
          </cell>
          <cell r="E62">
            <v>13</v>
          </cell>
          <cell r="F62">
            <v>8</v>
          </cell>
          <cell r="G62">
            <v>4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</v>
          </cell>
          <cell r="P62">
            <v>0</v>
          </cell>
          <cell r="Q62">
            <v>5</v>
          </cell>
          <cell r="R62">
            <v>2</v>
          </cell>
        </row>
        <row r="63">
          <cell r="C63">
            <v>751</v>
          </cell>
          <cell r="D63">
            <v>481</v>
          </cell>
          <cell r="E63">
            <v>29</v>
          </cell>
          <cell r="F63">
            <v>24</v>
          </cell>
          <cell r="G63">
            <v>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12</v>
          </cell>
          <cell r="P63">
            <v>1</v>
          </cell>
          <cell r="Q63">
            <v>5</v>
          </cell>
          <cell r="R63">
            <v>3</v>
          </cell>
        </row>
        <row r="64">
          <cell r="C64">
            <v>1177</v>
          </cell>
          <cell r="D64">
            <v>480</v>
          </cell>
          <cell r="E64">
            <v>36</v>
          </cell>
          <cell r="F64">
            <v>25</v>
          </cell>
          <cell r="G64">
            <v>7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8</v>
          </cell>
          <cell r="P64">
            <v>5</v>
          </cell>
          <cell r="Q64">
            <v>11</v>
          </cell>
          <cell r="R64">
            <v>5</v>
          </cell>
        </row>
        <row r="65">
          <cell r="C65">
            <v>1204</v>
          </cell>
          <cell r="D65">
            <v>470</v>
          </cell>
          <cell r="E65">
            <v>29</v>
          </cell>
          <cell r="F65">
            <v>19</v>
          </cell>
          <cell r="G65">
            <v>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11</v>
          </cell>
          <cell r="P65">
            <v>1</v>
          </cell>
          <cell r="Q65">
            <v>10</v>
          </cell>
          <cell r="R65">
            <v>4</v>
          </cell>
        </row>
        <row r="66">
          <cell r="C66">
            <v>507</v>
          </cell>
          <cell r="D66">
            <v>253</v>
          </cell>
          <cell r="E66">
            <v>16</v>
          </cell>
          <cell r="F66">
            <v>14</v>
          </cell>
          <cell r="G66">
            <v>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2</v>
          </cell>
          <cell r="M66">
            <v>1</v>
          </cell>
          <cell r="N66">
            <v>3</v>
          </cell>
          <cell r="O66">
            <v>3</v>
          </cell>
          <cell r="P66">
            <v>4</v>
          </cell>
          <cell r="Q66">
            <v>2</v>
          </cell>
          <cell r="R66">
            <v>1</v>
          </cell>
        </row>
        <row r="67">
          <cell r="C67">
            <v>660</v>
          </cell>
          <cell r="D67">
            <v>163</v>
          </cell>
          <cell r="E67">
            <v>9</v>
          </cell>
          <cell r="F67">
            <v>6</v>
          </cell>
          <cell r="G67">
            <v>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1</v>
          </cell>
          <cell r="O67">
            <v>4</v>
          </cell>
          <cell r="P67">
            <v>0</v>
          </cell>
          <cell r="Q67">
            <v>3</v>
          </cell>
          <cell r="R67">
            <v>0</v>
          </cell>
        </row>
        <row r="68">
          <cell r="C68">
            <v>4745</v>
          </cell>
          <cell r="D68">
            <v>2367</v>
          </cell>
          <cell r="E68">
            <v>136</v>
          </cell>
          <cell r="F68">
            <v>99</v>
          </cell>
          <cell r="G68">
            <v>27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3</v>
          </cell>
          <cell r="M68">
            <v>1</v>
          </cell>
          <cell r="N68">
            <v>4</v>
          </cell>
          <cell r="O68">
            <v>42</v>
          </cell>
          <cell r="P68">
            <v>11</v>
          </cell>
          <cell r="Q68">
            <v>37</v>
          </cell>
          <cell r="R68">
            <v>15</v>
          </cell>
        </row>
      </sheetData>
      <sheetData sheetId="30">
        <row r="11">
          <cell r="N11">
            <v>0</v>
          </cell>
        </row>
        <row r="13">
          <cell r="D13">
            <v>51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60</v>
          </cell>
          <cell r="E14">
            <v>5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1</v>
          </cell>
          <cell r="O14">
            <v>2</v>
          </cell>
          <cell r="P14">
            <v>0</v>
          </cell>
          <cell r="Q14">
            <v>2</v>
          </cell>
          <cell r="R14">
            <v>0</v>
          </cell>
        </row>
        <row r="15">
          <cell r="D15">
            <v>111</v>
          </cell>
          <cell r="E15">
            <v>5</v>
          </cell>
          <cell r="F15">
            <v>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</v>
          </cell>
          <cell r="P15">
            <v>0</v>
          </cell>
          <cell r="Q15">
            <v>1</v>
          </cell>
          <cell r="R15">
            <v>0</v>
          </cell>
        </row>
        <row r="16">
          <cell r="D16">
            <v>133</v>
          </cell>
          <cell r="E16">
            <v>7</v>
          </cell>
          <cell r="F16">
            <v>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</v>
          </cell>
          <cell r="O16">
            <v>6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90</v>
          </cell>
          <cell r="E17">
            <v>8</v>
          </cell>
          <cell r="F17">
            <v>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</v>
          </cell>
          <cell r="M17">
            <v>0</v>
          </cell>
          <cell r="N17">
            <v>2</v>
          </cell>
          <cell r="O17">
            <v>4</v>
          </cell>
          <cell r="P17">
            <v>0</v>
          </cell>
          <cell r="Q17">
            <v>2</v>
          </cell>
          <cell r="R17">
            <v>0</v>
          </cell>
        </row>
        <row r="18">
          <cell r="D18">
            <v>73</v>
          </cell>
          <cell r="E18">
            <v>6</v>
          </cell>
          <cell r="F18">
            <v>6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  <cell r="O18">
            <v>4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57</v>
          </cell>
          <cell r="E19">
            <v>4</v>
          </cell>
          <cell r="F19">
            <v>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</v>
          </cell>
          <cell r="P19">
            <v>2</v>
          </cell>
          <cell r="Q19">
            <v>1</v>
          </cell>
          <cell r="R19">
            <v>0</v>
          </cell>
        </row>
        <row r="35">
          <cell r="N35">
            <v>0</v>
          </cell>
        </row>
        <row r="37">
          <cell r="D37">
            <v>38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</row>
        <row r="38">
          <cell r="D38">
            <v>49</v>
          </cell>
          <cell r="E38">
            <v>3</v>
          </cell>
          <cell r="F38">
            <v>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</v>
          </cell>
          <cell r="P38">
            <v>0</v>
          </cell>
          <cell r="Q38">
            <v>1</v>
          </cell>
          <cell r="R38">
            <v>0</v>
          </cell>
        </row>
        <row r="39">
          <cell r="D39">
            <v>128</v>
          </cell>
          <cell r="E39">
            <v>8</v>
          </cell>
          <cell r="F39">
            <v>6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5</v>
          </cell>
          <cell r="P39">
            <v>0</v>
          </cell>
          <cell r="Q39">
            <v>2</v>
          </cell>
          <cell r="R39">
            <v>0</v>
          </cell>
        </row>
        <row r="40">
          <cell r="D40">
            <v>250</v>
          </cell>
          <cell r="E40">
            <v>18</v>
          </cell>
          <cell r="F40">
            <v>13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12</v>
          </cell>
          <cell r="P40">
            <v>0</v>
          </cell>
          <cell r="Q40">
            <v>5</v>
          </cell>
          <cell r="R40">
            <v>0</v>
          </cell>
        </row>
        <row r="41">
          <cell r="D41">
            <v>225</v>
          </cell>
          <cell r="E41">
            <v>13</v>
          </cell>
          <cell r="F41">
            <v>12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8</v>
          </cell>
          <cell r="P41">
            <v>3</v>
          </cell>
          <cell r="Q41">
            <v>1</v>
          </cell>
          <cell r="R41">
            <v>0</v>
          </cell>
        </row>
        <row r="42">
          <cell r="D42">
            <v>191</v>
          </cell>
          <cell r="E42">
            <v>20</v>
          </cell>
          <cell r="F42">
            <v>11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10</v>
          </cell>
          <cell r="P42">
            <v>0</v>
          </cell>
          <cell r="Q42">
            <v>9</v>
          </cell>
          <cell r="R42">
            <v>0</v>
          </cell>
        </row>
        <row r="43">
          <cell r="D43">
            <v>221</v>
          </cell>
          <cell r="E43">
            <v>11</v>
          </cell>
          <cell r="F43">
            <v>10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10</v>
          </cell>
          <cell r="P43">
            <v>0</v>
          </cell>
          <cell r="Q43">
            <v>1</v>
          </cell>
          <cell r="R43">
            <v>0</v>
          </cell>
        </row>
        <row r="61">
          <cell r="C61">
            <v>534</v>
          </cell>
          <cell r="D61">
            <v>89</v>
          </cell>
          <cell r="E61">
            <v>2</v>
          </cell>
          <cell r="F61">
            <v>2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592</v>
          </cell>
          <cell r="D62">
            <v>109</v>
          </cell>
          <cell r="E62">
            <v>8</v>
          </cell>
          <cell r="F62">
            <v>5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N62">
            <v>1</v>
          </cell>
          <cell r="O62">
            <v>4</v>
          </cell>
          <cell r="P62">
            <v>0</v>
          </cell>
          <cell r="Q62">
            <v>3</v>
          </cell>
          <cell r="R62">
            <v>0</v>
          </cell>
        </row>
        <row r="63">
          <cell r="C63">
            <v>826</v>
          </cell>
          <cell r="D63">
            <v>239</v>
          </cell>
          <cell r="E63">
            <v>13</v>
          </cell>
          <cell r="F63">
            <v>10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9</v>
          </cell>
          <cell r="P63">
            <v>0</v>
          </cell>
          <cell r="Q63">
            <v>3</v>
          </cell>
          <cell r="R63">
            <v>0</v>
          </cell>
        </row>
        <row r="64">
          <cell r="C64">
            <v>914</v>
          </cell>
          <cell r="D64">
            <v>383</v>
          </cell>
          <cell r="E64">
            <v>25</v>
          </cell>
          <cell r="F64">
            <v>20</v>
          </cell>
          <cell r="G64">
            <v>1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0</v>
          </cell>
          <cell r="N64">
            <v>1</v>
          </cell>
          <cell r="O64">
            <v>18</v>
          </cell>
          <cell r="P64">
            <v>0</v>
          </cell>
          <cell r="Q64">
            <v>5</v>
          </cell>
          <cell r="R64">
            <v>0</v>
          </cell>
        </row>
        <row r="65">
          <cell r="C65">
            <v>811</v>
          </cell>
          <cell r="D65">
            <v>315</v>
          </cell>
          <cell r="E65">
            <v>21</v>
          </cell>
          <cell r="F65">
            <v>18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2</v>
          </cell>
          <cell r="M65">
            <v>0</v>
          </cell>
          <cell r="N65">
            <v>2</v>
          </cell>
          <cell r="O65">
            <v>12</v>
          </cell>
          <cell r="P65">
            <v>3</v>
          </cell>
          <cell r="Q65">
            <v>3</v>
          </cell>
          <cell r="R65">
            <v>0</v>
          </cell>
        </row>
        <row r="66">
          <cell r="C66">
            <v>817</v>
          </cell>
          <cell r="D66">
            <v>264</v>
          </cell>
          <cell r="E66">
            <v>26</v>
          </cell>
          <cell r="F66">
            <v>17</v>
          </cell>
          <cell r="G66">
            <v>1</v>
          </cell>
          <cell r="H66">
            <v>0</v>
          </cell>
          <cell r="I66">
            <v>0</v>
          </cell>
          <cell r="J66">
            <v>1</v>
          </cell>
          <cell r="K66">
            <v>1</v>
          </cell>
          <cell r="L66">
            <v>0</v>
          </cell>
          <cell r="M66">
            <v>0</v>
          </cell>
          <cell r="N66">
            <v>2</v>
          </cell>
          <cell r="O66">
            <v>14</v>
          </cell>
          <cell r="P66">
            <v>0</v>
          </cell>
          <cell r="Q66">
            <v>9</v>
          </cell>
          <cell r="R66">
            <v>0</v>
          </cell>
        </row>
        <row r="67">
          <cell r="C67">
            <v>1480</v>
          </cell>
          <cell r="D67">
            <v>278</v>
          </cell>
          <cell r="E67">
            <v>15</v>
          </cell>
          <cell r="F67">
            <v>13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12</v>
          </cell>
          <cell r="P67">
            <v>2</v>
          </cell>
          <cell r="Q67">
            <v>2</v>
          </cell>
          <cell r="R67">
            <v>0</v>
          </cell>
        </row>
        <row r="68">
          <cell r="C68">
            <v>5974</v>
          </cell>
          <cell r="D68">
            <v>1677</v>
          </cell>
          <cell r="E68">
            <v>110</v>
          </cell>
          <cell r="F68">
            <v>85</v>
          </cell>
          <cell r="G68">
            <v>4</v>
          </cell>
          <cell r="H68">
            <v>0</v>
          </cell>
          <cell r="I68">
            <v>0</v>
          </cell>
          <cell r="J68">
            <v>1</v>
          </cell>
          <cell r="K68">
            <v>2</v>
          </cell>
          <cell r="L68">
            <v>3</v>
          </cell>
          <cell r="M68">
            <v>0</v>
          </cell>
          <cell r="N68">
            <v>6</v>
          </cell>
          <cell r="O68">
            <v>71</v>
          </cell>
          <cell r="P68">
            <v>5</v>
          </cell>
          <cell r="Q68">
            <v>25</v>
          </cell>
          <cell r="R68">
            <v>0</v>
          </cell>
        </row>
      </sheetData>
      <sheetData sheetId="3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97</v>
          </cell>
          <cell r="E13">
            <v>2</v>
          </cell>
          <cell r="F13">
            <v>2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120</v>
          </cell>
          <cell r="E14">
            <v>7</v>
          </cell>
          <cell r="F14">
            <v>5</v>
          </cell>
          <cell r="G14">
            <v>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>
            <v>1</v>
          </cell>
          <cell r="Q14">
            <v>2</v>
          </cell>
          <cell r="R14">
            <v>0</v>
          </cell>
        </row>
        <row r="15">
          <cell r="D15">
            <v>321</v>
          </cell>
          <cell r="E15">
            <v>17</v>
          </cell>
          <cell r="F15">
            <v>13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1</v>
          </cell>
          <cell r="O15">
            <v>4</v>
          </cell>
          <cell r="P15">
            <v>2</v>
          </cell>
          <cell r="Q15">
            <v>4</v>
          </cell>
          <cell r="R15">
            <v>2</v>
          </cell>
        </row>
        <row r="16">
          <cell r="D16">
            <v>1295</v>
          </cell>
          <cell r="E16">
            <v>110</v>
          </cell>
          <cell r="F16">
            <v>81</v>
          </cell>
          <cell r="G16">
            <v>24</v>
          </cell>
          <cell r="H16">
            <v>1</v>
          </cell>
          <cell r="I16">
            <v>3</v>
          </cell>
          <cell r="J16">
            <v>6</v>
          </cell>
          <cell r="K16">
            <v>2</v>
          </cell>
          <cell r="L16">
            <v>3</v>
          </cell>
          <cell r="M16">
            <v>0</v>
          </cell>
          <cell r="N16">
            <v>15</v>
          </cell>
          <cell r="O16">
            <v>24</v>
          </cell>
          <cell r="P16">
            <v>10</v>
          </cell>
          <cell r="Q16">
            <v>29</v>
          </cell>
          <cell r="R16">
            <v>8</v>
          </cell>
        </row>
        <row r="17">
          <cell r="D17">
            <v>1391</v>
          </cell>
          <cell r="E17">
            <v>140</v>
          </cell>
          <cell r="F17">
            <v>98</v>
          </cell>
          <cell r="G17">
            <v>21</v>
          </cell>
          <cell r="H17">
            <v>0</v>
          </cell>
          <cell r="I17">
            <v>5</v>
          </cell>
          <cell r="J17">
            <v>5</v>
          </cell>
          <cell r="K17">
            <v>5</v>
          </cell>
          <cell r="L17">
            <v>5</v>
          </cell>
          <cell r="M17">
            <v>1</v>
          </cell>
          <cell r="N17">
            <v>21</v>
          </cell>
          <cell r="O17">
            <v>28</v>
          </cell>
          <cell r="P17">
            <v>21</v>
          </cell>
          <cell r="Q17">
            <v>42</v>
          </cell>
          <cell r="R17">
            <v>7</v>
          </cell>
        </row>
        <row r="18">
          <cell r="D18">
            <v>951</v>
          </cell>
          <cell r="E18">
            <v>106</v>
          </cell>
          <cell r="F18">
            <v>73</v>
          </cell>
          <cell r="G18">
            <v>17</v>
          </cell>
          <cell r="H18">
            <v>0</v>
          </cell>
          <cell r="I18">
            <v>2</v>
          </cell>
          <cell r="J18">
            <v>3</v>
          </cell>
          <cell r="K18">
            <v>1</v>
          </cell>
          <cell r="L18">
            <v>4</v>
          </cell>
          <cell r="M18">
            <v>2</v>
          </cell>
          <cell r="N18">
            <v>12</v>
          </cell>
          <cell r="O18">
            <v>12</v>
          </cell>
          <cell r="P18">
            <v>20</v>
          </cell>
          <cell r="Q18">
            <v>33</v>
          </cell>
          <cell r="R18">
            <v>12</v>
          </cell>
        </row>
        <row r="19">
          <cell r="D19">
            <v>954</v>
          </cell>
          <cell r="E19">
            <v>102</v>
          </cell>
          <cell r="F19">
            <v>75</v>
          </cell>
          <cell r="G19">
            <v>11</v>
          </cell>
          <cell r="H19">
            <v>4</v>
          </cell>
          <cell r="I19">
            <v>4</v>
          </cell>
          <cell r="J19">
            <v>2</v>
          </cell>
          <cell r="K19">
            <v>2</v>
          </cell>
          <cell r="L19">
            <v>6</v>
          </cell>
          <cell r="M19">
            <v>3</v>
          </cell>
          <cell r="N19">
            <v>21</v>
          </cell>
          <cell r="O19">
            <v>23</v>
          </cell>
          <cell r="P19">
            <v>18</v>
          </cell>
          <cell r="Q19">
            <v>27</v>
          </cell>
          <cell r="R19">
            <v>2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61">
          <cell r="C61">
            <v>1113</v>
          </cell>
          <cell r="D61">
            <v>97</v>
          </cell>
          <cell r="E61">
            <v>2</v>
          </cell>
          <cell r="F61">
            <v>2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</row>
        <row r="62">
          <cell r="C62">
            <v>1452</v>
          </cell>
          <cell r="D62">
            <v>120</v>
          </cell>
          <cell r="E62">
            <v>7</v>
          </cell>
          <cell r="F62">
            <v>5</v>
          </cell>
          <cell r="G62">
            <v>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2</v>
          </cell>
          <cell r="R62">
            <v>0</v>
          </cell>
        </row>
        <row r="63">
          <cell r="C63">
            <v>2717</v>
          </cell>
          <cell r="D63">
            <v>321</v>
          </cell>
          <cell r="E63">
            <v>17</v>
          </cell>
          <cell r="F63">
            <v>13</v>
          </cell>
          <cell r="G63">
            <v>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1</v>
          </cell>
          <cell r="O63">
            <v>4</v>
          </cell>
          <cell r="P63">
            <v>2</v>
          </cell>
          <cell r="Q63">
            <v>4</v>
          </cell>
          <cell r="R63">
            <v>2</v>
          </cell>
        </row>
        <row r="64">
          <cell r="C64">
            <v>3436</v>
          </cell>
          <cell r="D64">
            <v>1295</v>
          </cell>
          <cell r="E64">
            <v>110</v>
          </cell>
          <cell r="F64">
            <v>81</v>
          </cell>
          <cell r="G64">
            <v>24</v>
          </cell>
          <cell r="H64">
            <v>1</v>
          </cell>
          <cell r="I64">
            <v>3</v>
          </cell>
          <cell r="J64">
            <v>6</v>
          </cell>
          <cell r="K64">
            <v>2</v>
          </cell>
          <cell r="L64">
            <v>3</v>
          </cell>
          <cell r="M64">
            <v>0</v>
          </cell>
          <cell r="N64">
            <v>15</v>
          </cell>
          <cell r="O64">
            <v>24</v>
          </cell>
          <cell r="P64">
            <v>10</v>
          </cell>
          <cell r="Q64">
            <v>29</v>
          </cell>
          <cell r="R64">
            <v>8</v>
          </cell>
        </row>
        <row r="65">
          <cell r="C65">
            <v>3599</v>
          </cell>
          <cell r="D65">
            <v>1391</v>
          </cell>
          <cell r="E65">
            <v>140</v>
          </cell>
          <cell r="F65">
            <v>98</v>
          </cell>
          <cell r="G65">
            <v>21</v>
          </cell>
          <cell r="H65">
            <v>0</v>
          </cell>
          <cell r="I65">
            <v>5</v>
          </cell>
          <cell r="J65">
            <v>5</v>
          </cell>
          <cell r="K65">
            <v>5</v>
          </cell>
          <cell r="L65">
            <v>5</v>
          </cell>
          <cell r="M65">
            <v>1</v>
          </cell>
          <cell r="N65">
            <v>21</v>
          </cell>
          <cell r="O65">
            <v>28</v>
          </cell>
          <cell r="P65">
            <v>21</v>
          </cell>
          <cell r="Q65">
            <v>42</v>
          </cell>
          <cell r="R65">
            <v>7</v>
          </cell>
        </row>
        <row r="66">
          <cell r="C66">
            <v>3333</v>
          </cell>
          <cell r="D66">
            <v>951</v>
          </cell>
          <cell r="E66">
            <v>106</v>
          </cell>
          <cell r="F66">
            <v>73</v>
          </cell>
          <cell r="G66">
            <v>17</v>
          </cell>
          <cell r="H66">
            <v>0</v>
          </cell>
          <cell r="I66">
            <v>2</v>
          </cell>
          <cell r="J66">
            <v>3</v>
          </cell>
          <cell r="K66">
            <v>1</v>
          </cell>
          <cell r="L66">
            <v>4</v>
          </cell>
          <cell r="M66">
            <v>2</v>
          </cell>
          <cell r="N66">
            <v>12</v>
          </cell>
          <cell r="O66">
            <v>12</v>
          </cell>
          <cell r="P66">
            <v>20</v>
          </cell>
          <cell r="Q66">
            <v>33</v>
          </cell>
          <cell r="R66">
            <v>12</v>
          </cell>
        </row>
        <row r="67">
          <cell r="C67">
            <v>4070</v>
          </cell>
          <cell r="D67">
            <v>954</v>
          </cell>
          <cell r="E67">
            <v>102</v>
          </cell>
          <cell r="F67">
            <v>75</v>
          </cell>
          <cell r="G67">
            <v>11</v>
          </cell>
          <cell r="H67">
            <v>4</v>
          </cell>
          <cell r="I67">
            <v>4</v>
          </cell>
          <cell r="J67">
            <v>2</v>
          </cell>
          <cell r="K67">
            <v>2</v>
          </cell>
          <cell r="L67">
            <v>6</v>
          </cell>
          <cell r="M67">
            <v>3</v>
          </cell>
          <cell r="N67">
            <v>21</v>
          </cell>
          <cell r="O67">
            <v>23</v>
          </cell>
          <cell r="P67">
            <v>18</v>
          </cell>
          <cell r="Q67">
            <v>27</v>
          </cell>
          <cell r="R67">
            <v>2</v>
          </cell>
        </row>
        <row r="68">
          <cell r="C68">
            <v>19720</v>
          </cell>
          <cell r="D68">
            <v>5129</v>
          </cell>
          <cell r="E68">
            <v>484</v>
          </cell>
          <cell r="F68">
            <v>347</v>
          </cell>
          <cell r="G68">
            <v>81</v>
          </cell>
          <cell r="H68">
            <v>5</v>
          </cell>
          <cell r="I68">
            <v>14</v>
          </cell>
          <cell r="J68">
            <v>16</v>
          </cell>
          <cell r="K68">
            <v>10</v>
          </cell>
          <cell r="L68">
            <v>19</v>
          </cell>
          <cell r="M68">
            <v>6</v>
          </cell>
          <cell r="N68">
            <v>70</v>
          </cell>
          <cell r="O68">
            <v>93</v>
          </cell>
          <cell r="P68">
            <v>72</v>
          </cell>
          <cell r="Q68">
            <v>137</v>
          </cell>
          <cell r="R68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Y154"/>
  <sheetViews>
    <sheetView view="pageBreakPreview" zoomScale="75" zoomScaleNormal="75" zoomScaleSheetLayoutView="75" workbookViewId="0" topLeftCell="A58">
      <selection activeCell="U4" sqref="U4:U7"/>
    </sheetView>
  </sheetViews>
  <sheetFormatPr defaultColWidth="9.00390625" defaultRowHeight="13.5"/>
  <cols>
    <col min="1" max="1" width="4.375" style="45" customWidth="1"/>
    <col min="2" max="2" width="17.125" style="46" customWidth="1"/>
    <col min="3" max="3" width="10.00390625" style="46" customWidth="1"/>
    <col min="4" max="4" width="7.50390625" style="46" customWidth="1"/>
    <col min="5" max="7" width="7.625" style="46" customWidth="1"/>
    <col min="8" max="9" width="9.125" style="46" bestFit="1" customWidth="1"/>
    <col min="10" max="14" width="8.375" style="46" customWidth="1"/>
    <col min="15" max="16" width="9.125" style="46" bestFit="1" customWidth="1"/>
    <col min="17" max="18" width="7.625" style="46" customWidth="1"/>
    <col min="19" max="23" width="9.00390625" style="46" customWidth="1"/>
    <col min="24" max="24" width="9.00390625" style="47" customWidth="1"/>
    <col min="25" max="16384" width="9.00390625" style="46" customWidth="1"/>
  </cols>
  <sheetData>
    <row r="2" spans="1:24" ht="28.5" customHeight="1">
      <c r="A2" s="91" t="s">
        <v>81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51" customFormat="1" ht="33.75" customHeight="1">
      <c r="A3" s="1" t="s">
        <v>60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6"/>
      <c r="S3" s="43"/>
      <c r="T3" s="43"/>
      <c r="U3" s="44"/>
      <c r="V3" s="50"/>
      <c r="W3" s="2"/>
      <c r="X3" s="3" t="s">
        <v>82</v>
      </c>
    </row>
    <row r="4" spans="1:24" s="51" customFormat="1" ht="27.75" customHeight="1">
      <c r="A4" s="92" t="s">
        <v>7</v>
      </c>
      <c r="B4" s="93"/>
      <c r="C4" s="98" t="s">
        <v>10</v>
      </c>
      <c r="D4" s="98" t="s">
        <v>11</v>
      </c>
      <c r="E4" s="98" t="s">
        <v>59</v>
      </c>
      <c r="F4" s="98" t="s">
        <v>12</v>
      </c>
      <c r="G4" s="101" t="s">
        <v>83</v>
      </c>
      <c r="H4" s="102"/>
      <c r="I4" s="102"/>
      <c r="J4" s="102"/>
      <c r="K4" s="102"/>
      <c r="L4" s="102"/>
      <c r="M4" s="102"/>
      <c r="N4" s="102"/>
      <c r="O4" s="102"/>
      <c r="P4" s="103"/>
      <c r="Q4" s="122" t="s">
        <v>76</v>
      </c>
      <c r="R4" s="122" t="s">
        <v>77</v>
      </c>
      <c r="S4" s="106" t="s">
        <v>18</v>
      </c>
      <c r="T4" s="106" t="s">
        <v>19</v>
      </c>
      <c r="U4" s="106" t="s">
        <v>20</v>
      </c>
      <c r="V4" s="106" t="s">
        <v>0</v>
      </c>
      <c r="W4" s="106" t="s">
        <v>1</v>
      </c>
      <c r="X4" s="109" t="s">
        <v>61</v>
      </c>
    </row>
    <row r="5" spans="1:24" s="51" customFormat="1" ht="43.5" customHeight="1">
      <c r="A5" s="94"/>
      <c r="B5" s="95"/>
      <c r="C5" s="99"/>
      <c r="D5" s="99"/>
      <c r="E5" s="99"/>
      <c r="F5" s="99"/>
      <c r="G5" s="98" t="s">
        <v>13</v>
      </c>
      <c r="H5" s="101" t="s">
        <v>14</v>
      </c>
      <c r="I5" s="102"/>
      <c r="J5" s="102"/>
      <c r="K5" s="102"/>
      <c r="L5" s="102"/>
      <c r="M5" s="102"/>
      <c r="N5" s="103"/>
      <c r="O5" s="112" t="s">
        <v>75</v>
      </c>
      <c r="P5" s="112" t="s">
        <v>15</v>
      </c>
      <c r="Q5" s="107"/>
      <c r="R5" s="107"/>
      <c r="S5" s="107"/>
      <c r="T5" s="107"/>
      <c r="U5" s="107"/>
      <c r="V5" s="107"/>
      <c r="W5" s="107"/>
      <c r="X5" s="110"/>
    </row>
    <row r="6" spans="1:24" s="51" customFormat="1" ht="27">
      <c r="A6" s="94"/>
      <c r="B6" s="95"/>
      <c r="C6" s="99"/>
      <c r="D6" s="99"/>
      <c r="E6" s="99"/>
      <c r="F6" s="99"/>
      <c r="G6" s="99"/>
      <c r="H6" s="88" t="s">
        <v>8</v>
      </c>
      <c r="I6" s="88" t="s">
        <v>9</v>
      </c>
      <c r="J6" s="115" t="s">
        <v>16</v>
      </c>
      <c r="K6" s="116"/>
      <c r="L6" s="117"/>
      <c r="M6" s="118" t="s">
        <v>78</v>
      </c>
      <c r="N6" s="120" t="s">
        <v>17</v>
      </c>
      <c r="O6" s="113"/>
      <c r="P6" s="113"/>
      <c r="Q6" s="107"/>
      <c r="R6" s="107"/>
      <c r="S6" s="107"/>
      <c r="T6" s="107"/>
      <c r="U6" s="107"/>
      <c r="V6" s="107"/>
      <c r="W6" s="107"/>
      <c r="X6" s="110"/>
    </row>
    <row r="7" spans="1:24" s="52" customFormat="1" ht="13.5">
      <c r="A7" s="96"/>
      <c r="B7" s="97"/>
      <c r="C7" s="100"/>
      <c r="D7" s="100"/>
      <c r="E7" s="100"/>
      <c r="F7" s="100"/>
      <c r="G7" s="100"/>
      <c r="H7" s="89" t="s">
        <v>84</v>
      </c>
      <c r="I7" s="89" t="s">
        <v>85</v>
      </c>
      <c r="J7" s="89" t="s">
        <v>86</v>
      </c>
      <c r="K7" s="89" t="s">
        <v>87</v>
      </c>
      <c r="L7" s="89" t="s">
        <v>88</v>
      </c>
      <c r="M7" s="119"/>
      <c r="N7" s="121"/>
      <c r="O7" s="114"/>
      <c r="P7" s="114"/>
      <c r="Q7" s="108"/>
      <c r="R7" s="108"/>
      <c r="S7" s="108"/>
      <c r="T7" s="108"/>
      <c r="U7" s="108"/>
      <c r="V7" s="108"/>
      <c r="W7" s="108"/>
      <c r="X7" s="111"/>
    </row>
    <row r="8" spans="1:24" s="53" customFormat="1" ht="18" customHeight="1">
      <c r="A8" s="4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8"/>
      <c r="U8" s="8"/>
      <c r="V8" s="8"/>
      <c r="W8" s="9"/>
      <c r="X8" s="10"/>
    </row>
    <row r="9" spans="1:25" s="53" customFormat="1" ht="18" customHeight="1">
      <c r="A9" s="11"/>
      <c r="B9" s="12" t="s">
        <v>89</v>
      </c>
      <c r="C9" s="75">
        <f>SUM(C11:C12)</f>
        <v>195738</v>
      </c>
      <c r="D9" s="76">
        <f>SUM(D11:D12)</f>
        <v>32292</v>
      </c>
      <c r="E9" s="76">
        <f aca="true" t="shared" si="0" ref="E9:R9">SUM(E11:E12)</f>
        <v>2541</v>
      </c>
      <c r="F9" s="76">
        <f t="shared" si="0"/>
        <v>1940</v>
      </c>
      <c r="G9" s="76">
        <f t="shared" si="0"/>
        <v>422</v>
      </c>
      <c r="H9" s="76">
        <f t="shared" si="0"/>
        <v>19</v>
      </c>
      <c r="I9" s="76">
        <f t="shared" si="0"/>
        <v>35</v>
      </c>
      <c r="J9" s="76">
        <f t="shared" si="0"/>
        <v>30</v>
      </c>
      <c r="K9" s="76">
        <f t="shared" si="0"/>
        <v>47</v>
      </c>
      <c r="L9" s="76">
        <f t="shared" si="0"/>
        <v>48</v>
      </c>
      <c r="M9" s="76">
        <f t="shared" si="0"/>
        <v>9</v>
      </c>
      <c r="N9" s="76">
        <f t="shared" si="0"/>
        <v>188</v>
      </c>
      <c r="O9" s="76">
        <f t="shared" si="0"/>
        <v>673</v>
      </c>
      <c r="P9" s="76">
        <f t="shared" si="0"/>
        <v>541</v>
      </c>
      <c r="Q9" s="76">
        <f t="shared" si="0"/>
        <v>601</v>
      </c>
      <c r="R9" s="76">
        <f t="shared" si="0"/>
        <v>135</v>
      </c>
      <c r="S9" s="77">
        <f>D9/C9*100</f>
        <v>16.4975630690004</v>
      </c>
      <c r="T9" s="77">
        <f>E9/D9*100</f>
        <v>7.868821999256783</v>
      </c>
      <c r="U9" s="77">
        <f>F9/E9*100</f>
        <v>76.34789452971272</v>
      </c>
      <c r="V9" s="77">
        <f>N9/D9*100000</f>
        <v>582.1875387092779</v>
      </c>
      <c r="W9" s="77">
        <f>(J9+K9+L9)/N9*100</f>
        <v>66.48936170212765</v>
      </c>
      <c r="X9" s="16">
        <f>N9/E9*100</f>
        <v>7.39866194411649</v>
      </c>
      <c r="Y9" s="54"/>
    </row>
    <row r="10" spans="1:25" s="53" customFormat="1" ht="18" customHeight="1">
      <c r="A10" s="55"/>
      <c r="B10" s="56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80"/>
      <c r="T10" s="80"/>
      <c r="U10" s="80"/>
      <c r="V10" s="80"/>
      <c r="W10" s="80"/>
      <c r="X10" s="17"/>
      <c r="Y10" s="54"/>
    </row>
    <row r="11" spans="1:25" s="53" customFormat="1" ht="18" customHeight="1">
      <c r="A11" s="55"/>
      <c r="B11" s="56" t="s">
        <v>90</v>
      </c>
      <c r="C11" s="78">
        <f>C15+C20+C21+C22+C26+C30+C31+C32+C37+C38+C46+C50+C54+C58+C59+C62+C65+C68</f>
        <v>183935</v>
      </c>
      <c r="D11" s="79">
        <f aca="true" t="shared" si="1" ref="D11:R11">D15+D20+D21+D22+D26+D30+D31+D32+D37+D38+D40+D43+D46+D50+D54+D58+D59+D62+D65+D68</f>
        <v>30315</v>
      </c>
      <c r="E11" s="79">
        <f t="shared" si="1"/>
        <v>2404</v>
      </c>
      <c r="F11" s="79">
        <f t="shared" si="1"/>
        <v>1818</v>
      </c>
      <c r="G11" s="79">
        <f t="shared" si="1"/>
        <v>395</v>
      </c>
      <c r="H11" s="79">
        <f t="shared" si="1"/>
        <v>18</v>
      </c>
      <c r="I11" s="79">
        <f t="shared" si="1"/>
        <v>34</v>
      </c>
      <c r="J11" s="79">
        <f t="shared" si="1"/>
        <v>30</v>
      </c>
      <c r="K11" s="79">
        <f t="shared" si="1"/>
        <v>42</v>
      </c>
      <c r="L11" s="79">
        <f t="shared" si="1"/>
        <v>46</v>
      </c>
      <c r="M11" s="79">
        <f t="shared" si="1"/>
        <v>8</v>
      </c>
      <c r="N11" s="79">
        <f t="shared" si="1"/>
        <v>178</v>
      </c>
      <c r="O11" s="79">
        <f t="shared" si="1"/>
        <v>619</v>
      </c>
      <c r="P11" s="79">
        <f t="shared" si="1"/>
        <v>514</v>
      </c>
      <c r="Q11" s="79">
        <f t="shared" si="1"/>
        <v>586</v>
      </c>
      <c r="R11" s="79">
        <f t="shared" si="1"/>
        <v>130</v>
      </c>
      <c r="S11" s="80">
        <f aca="true" t="shared" si="2" ref="S11:U12">D11/C11*100</f>
        <v>16.481365699839618</v>
      </c>
      <c r="T11" s="80">
        <f t="shared" si="2"/>
        <v>7.930067623288801</v>
      </c>
      <c r="U11" s="80">
        <f t="shared" si="2"/>
        <v>75.62396006655574</v>
      </c>
      <c r="V11" s="80">
        <f>N11/D11*100000</f>
        <v>587.1680686128979</v>
      </c>
      <c r="W11" s="80">
        <f>(J11+K11+L11)/N11*100</f>
        <v>66.29213483146067</v>
      </c>
      <c r="X11" s="17">
        <f>N11/E11*100</f>
        <v>7.40432612312812</v>
      </c>
      <c r="Y11" s="54"/>
    </row>
    <row r="12" spans="1:25" s="53" customFormat="1" ht="18" customHeight="1">
      <c r="A12" s="55"/>
      <c r="B12" s="56" t="s">
        <v>91</v>
      </c>
      <c r="C12" s="78">
        <f aca="true" t="shared" si="3" ref="C12:R12">C16+C17+C23+C27+C33+C34+C39+C47+C51+C55</f>
        <v>11803</v>
      </c>
      <c r="D12" s="79">
        <f t="shared" si="3"/>
        <v>1977</v>
      </c>
      <c r="E12" s="79">
        <f t="shared" si="3"/>
        <v>137</v>
      </c>
      <c r="F12" s="79">
        <f t="shared" si="3"/>
        <v>122</v>
      </c>
      <c r="G12" s="79">
        <f t="shared" si="3"/>
        <v>27</v>
      </c>
      <c r="H12" s="79">
        <f t="shared" si="3"/>
        <v>1</v>
      </c>
      <c r="I12" s="79">
        <f t="shared" si="3"/>
        <v>1</v>
      </c>
      <c r="J12" s="79">
        <f t="shared" si="3"/>
        <v>0</v>
      </c>
      <c r="K12" s="79">
        <f t="shared" si="3"/>
        <v>5</v>
      </c>
      <c r="L12" s="79">
        <f t="shared" si="3"/>
        <v>2</v>
      </c>
      <c r="M12" s="79">
        <f t="shared" si="3"/>
        <v>1</v>
      </c>
      <c r="N12" s="79">
        <f t="shared" si="3"/>
        <v>10</v>
      </c>
      <c r="O12" s="79">
        <f t="shared" si="3"/>
        <v>54</v>
      </c>
      <c r="P12" s="79">
        <f t="shared" si="3"/>
        <v>27</v>
      </c>
      <c r="Q12" s="79">
        <f t="shared" si="3"/>
        <v>15</v>
      </c>
      <c r="R12" s="79">
        <f t="shared" si="3"/>
        <v>5</v>
      </c>
      <c r="S12" s="80">
        <f t="shared" si="2"/>
        <v>16.749978818944335</v>
      </c>
      <c r="T12" s="80">
        <f t="shared" si="2"/>
        <v>6.929691451694486</v>
      </c>
      <c r="U12" s="80">
        <f t="shared" si="2"/>
        <v>89.05109489051095</v>
      </c>
      <c r="V12" s="80">
        <f>N12/D12*100000</f>
        <v>505.8168942842691</v>
      </c>
      <c r="W12" s="80">
        <f>(J12+K12+L12)/N12*100</f>
        <v>70</v>
      </c>
      <c r="X12" s="17">
        <f>N12/E12*100</f>
        <v>7.2992700729927</v>
      </c>
      <c r="Y12" s="54"/>
    </row>
    <row r="13" spans="1:25" s="53" customFormat="1" ht="18" customHeight="1">
      <c r="A13" s="55"/>
      <c r="B13" s="56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0"/>
      <c r="T13" s="80"/>
      <c r="U13" s="80"/>
      <c r="V13" s="80"/>
      <c r="W13" s="80"/>
      <c r="X13" s="17"/>
      <c r="Y13" s="54"/>
    </row>
    <row r="14" spans="1:25" s="53" customFormat="1" ht="18" customHeight="1">
      <c r="A14" s="11" t="s">
        <v>46</v>
      </c>
      <c r="B14" s="12"/>
      <c r="C14" s="76">
        <f>SUM(C15:C17)</f>
        <v>16390</v>
      </c>
      <c r="D14" s="76">
        <f aca="true" t="shared" si="4" ref="D14:R14">SUM(D15:D17)</f>
        <v>1415</v>
      </c>
      <c r="E14" s="76">
        <f t="shared" si="4"/>
        <v>78</v>
      </c>
      <c r="F14" s="76">
        <f t="shared" si="4"/>
        <v>66</v>
      </c>
      <c r="G14" s="76">
        <f t="shared" si="4"/>
        <v>26</v>
      </c>
      <c r="H14" s="76">
        <f t="shared" si="4"/>
        <v>2</v>
      </c>
      <c r="I14" s="76">
        <f t="shared" si="4"/>
        <v>2</v>
      </c>
      <c r="J14" s="76">
        <f t="shared" si="4"/>
        <v>0</v>
      </c>
      <c r="K14" s="76">
        <f t="shared" si="4"/>
        <v>3</v>
      </c>
      <c r="L14" s="76">
        <f t="shared" si="4"/>
        <v>3</v>
      </c>
      <c r="M14" s="76">
        <f t="shared" si="4"/>
        <v>0</v>
      </c>
      <c r="N14" s="76">
        <f t="shared" si="4"/>
        <v>10</v>
      </c>
      <c r="O14" s="76">
        <f t="shared" si="4"/>
        <v>23</v>
      </c>
      <c r="P14" s="76">
        <f t="shared" si="4"/>
        <v>8</v>
      </c>
      <c r="Q14" s="76">
        <f t="shared" si="4"/>
        <v>12</v>
      </c>
      <c r="R14" s="76">
        <f t="shared" si="4"/>
        <v>0</v>
      </c>
      <c r="S14" s="77">
        <f aca="true" t="shared" si="5" ref="S14:U17">D14/C14*100</f>
        <v>8.633312995729103</v>
      </c>
      <c r="T14" s="77">
        <f t="shared" si="5"/>
        <v>5.512367491166078</v>
      </c>
      <c r="U14" s="77">
        <f t="shared" si="5"/>
        <v>84.61538461538461</v>
      </c>
      <c r="V14" s="77">
        <f>N14/D14*100000</f>
        <v>706.7137809187279</v>
      </c>
      <c r="W14" s="77">
        <f>(J14+K14+L14)/N14*100</f>
        <v>60</v>
      </c>
      <c r="X14" s="16">
        <f>N14/E14*100</f>
        <v>12.82051282051282</v>
      </c>
      <c r="Y14" s="54"/>
    </row>
    <row r="15" spans="1:25" s="53" customFormat="1" ht="18" customHeight="1">
      <c r="A15" s="57"/>
      <c r="B15" s="58" t="s">
        <v>21</v>
      </c>
      <c r="C15" s="79">
        <f>'[1]村上市'!C68</f>
        <v>16015</v>
      </c>
      <c r="D15" s="79">
        <f>'[1]村上市'!D68</f>
        <v>1100</v>
      </c>
      <c r="E15" s="79">
        <f>'[1]村上市'!E68</f>
        <v>64</v>
      </c>
      <c r="F15" s="79">
        <f>'[1]村上市'!F68</f>
        <v>53</v>
      </c>
      <c r="G15" s="79">
        <f>'[1]村上市'!G68</f>
        <v>19</v>
      </c>
      <c r="H15" s="79">
        <f>'[1]村上市'!H68</f>
        <v>2</v>
      </c>
      <c r="I15" s="79">
        <f>'[1]村上市'!I68</f>
        <v>2</v>
      </c>
      <c r="J15" s="79">
        <f>'[1]村上市'!J68</f>
        <v>0</v>
      </c>
      <c r="K15" s="79">
        <f>'[1]村上市'!K68</f>
        <v>3</v>
      </c>
      <c r="L15" s="79">
        <f>'[1]村上市'!L68</f>
        <v>2</v>
      </c>
      <c r="M15" s="79">
        <f>'[1]村上市'!M68</f>
        <v>0</v>
      </c>
      <c r="N15" s="79">
        <f>'[1]村上市'!N68</f>
        <v>9</v>
      </c>
      <c r="O15" s="79">
        <f>'[1]村上市'!O68</f>
        <v>20</v>
      </c>
      <c r="P15" s="79">
        <f>'[1]村上市'!P68</f>
        <v>6</v>
      </c>
      <c r="Q15" s="79">
        <f>'[1]村上市'!Q68</f>
        <v>11</v>
      </c>
      <c r="R15" s="79">
        <f>'[1]村上市'!R68</f>
        <v>0</v>
      </c>
      <c r="S15" s="80">
        <f t="shared" si="5"/>
        <v>6.8685607243209486</v>
      </c>
      <c r="T15" s="80">
        <f t="shared" si="5"/>
        <v>5.818181818181818</v>
      </c>
      <c r="U15" s="80">
        <f t="shared" si="5"/>
        <v>82.8125</v>
      </c>
      <c r="V15" s="80">
        <f>N15/D15*100000</f>
        <v>818.1818181818182</v>
      </c>
      <c r="W15" s="80">
        <f>(J15+K15+L15)/N15*100</f>
        <v>55.55555555555556</v>
      </c>
      <c r="X15" s="17">
        <f>N15/E15*100</f>
        <v>14.0625</v>
      </c>
      <c r="Y15" s="54"/>
    </row>
    <row r="16" spans="1:25" s="53" customFormat="1" ht="18" customHeight="1">
      <c r="A16" s="57"/>
      <c r="B16" s="58" t="s">
        <v>22</v>
      </c>
      <c r="C16" s="79">
        <f>'[1]関川村'!C68</f>
        <v>307</v>
      </c>
      <c r="D16" s="79">
        <f>'[1]関川村'!D68</f>
        <v>252</v>
      </c>
      <c r="E16" s="79">
        <f>'[1]関川村'!E68</f>
        <v>10</v>
      </c>
      <c r="F16" s="79">
        <f>'[1]関川村'!F68</f>
        <v>9</v>
      </c>
      <c r="G16" s="79">
        <f>'[1]関川村'!G68</f>
        <v>3</v>
      </c>
      <c r="H16" s="79">
        <f>'[1]関川村'!H68</f>
        <v>0</v>
      </c>
      <c r="I16" s="79">
        <f>'[1]関川村'!I68</f>
        <v>0</v>
      </c>
      <c r="J16" s="79">
        <f>'[1]関川村'!J68</f>
        <v>0</v>
      </c>
      <c r="K16" s="79">
        <f>'[1]関川村'!K68</f>
        <v>0</v>
      </c>
      <c r="L16" s="79">
        <f>'[1]関川村'!L68</f>
        <v>1</v>
      </c>
      <c r="M16" s="79">
        <f>'[1]関川村'!M68</f>
        <v>0</v>
      </c>
      <c r="N16" s="79">
        <f>'[1]関川村'!N68</f>
        <v>1</v>
      </c>
      <c r="O16" s="79">
        <f>'[1]関川村'!O68</f>
        <v>3</v>
      </c>
      <c r="P16" s="79">
        <f>'[1]関川村'!P68</f>
        <v>2</v>
      </c>
      <c r="Q16" s="79">
        <f>'[1]関川村'!Q68</f>
        <v>1</v>
      </c>
      <c r="R16" s="79">
        <f>'[1]関川村'!R68</f>
        <v>0</v>
      </c>
      <c r="S16" s="80">
        <f t="shared" si="5"/>
        <v>82.08469055374593</v>
      </c>
      <c r="T16" s="80">
        <f t="shared" si="5"/>
        <v>3.968253968253968</v>
      </c>
      <c r="U16" s="80">
        <f t="shared" si="5"/>
        <v>90</v>
      </c>
      <c r="V16" s="80">
        <f>N16/D16*100000</f>
        <v>396.8253968253968</v>
      </c>
      <c r="W16" s="80">
        <f>(J16+K16+L16)/N16*100</f>
        <v>100</v>
      </c>
      <c r="X16" s="17">
        <f>N16/E16*100</f>
        <v>10</v>
      </c>
      <c r="Y16" s="54"/>
    </row>
    <row r="17" spans="1:25" s="53" customFormat="1" ht="18" customHeight="1">
      <c r="A17" s="57"/>
      <c r="B17" s="58" t="s">
        <v>23</v>
      </c>
      <c r="C17" s="79">
        <f>'[1]粟島浦村'!C68</f>
        <v>68</v>
      </c>
      <c r="D17" s="79">
        <f>'[1]粟島浦村'!D68</f>
        <v>63</v>
      </c>
      <c r="E17" s="79">
        <f>'[1]粟島浦村'!E68</f>
        <v>4</v>
      </c>
      <c r="F17" s="79">
        <f>'[1]粟島浦村'!F68</f>
        <v>4</v>
      </c>
      <c r="G17" s="79">
        <f>'[1]粟島浦村'!G68</f>
        <v>4</v>
      </c>
      <c r="H17" s="79">
        <f>'[1]粟島浦村'!H68</f>
        <v>0</v>
      </c>
      <c r="I17" s="79">
        <f>'[1]粟島浦村'!I68</f>
        <v>0</v>
      </c>
      <c r="J17" s="79">
        <f>'[1]粟島浦村'!J68</f>
        <v>0</v>
      </c>
      <c r="K17" s="79">
        <f>'[1]粟島浦村'!K68</f>
        <v>0</v>
      </c>
      <c r="L17" s="79">
        <f>'[1]粟島浦村'!L68</f>
        <v>0</v>
      </c>
      <c r="M17" s="79">
        <f>'[1]粟島浦村'!M68</f>
        <v>0</v>
      </c>
      <c r="N17" s="79">
        <f>'[1]粟島浦村'!N68</f>
        <v>0</v>
      </c>
      <c r="O17" s="79">
        <f>'[1]粟島浦村'!O68</f>
        <v>0</v>
      </c>
      <c r="P17" s="79">
        <f>'[1]粟島浦村'!P68</f>
        <v>0</v>
      </c>
      <c r="Q17" s="79">
        <f>'[1]粟島浦村'!Q68</f>
        <v>0</v>
      </c>
      <c r="R17" s="79">
        <f>'[1]粟島浦村'!R68</f>
        <v>0</v>
      </c>
      <c r="S17" s="80">
        <f t="shared" si="5"/>
        <v>92.64705882352942</v>
      </c>
      <c r="T17" s="80">
        <f t="shared" si="5"/>
        <v>6.349206349206349</v>
      </c>
      <c r="U17" s="80">
        <f t="shared" si="5"/>
        <v>100</v>
      </c>
      <c r="V17" s="80">
        <f>N17/D17*100000</f>
        <v>0</v>
      </c>
      <c r="W17" s="80">
        <f>IF(N17=0,0,(J17+K17+L17)/N17*100)</f>
        <v>0</v>
      </c>
      <c r="X17" s="17">
        <f>N17/E17*100</f>
        <v>0</v>
      </c>
      <c r="Y17" s="54"/>
    </row>
    <row r="18" spans="1:25" s="53" customFormat="1" ht="18" customHeight="1">
      <c r="A18" s="55"/>
      <c r="B18" s="56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0"/>
      <c r="T18" s="80"/>
      <c r="U18" s="80"/>
      <c r="V18" s="80"/>
      <c r="W18" s="80"/>
      <c r="X18" s="17"/>
      <c r="Y18" s="54"/>
    </row>
    <row r="19" spans="1:25" s="53" customFormat="1" ht="18" customHeight="1">
      <c r="A19" s="11" t="s">
        <v>47</v>
      </c>
      <c r="B19" s="59"/>
      <c r="C19" s="76">
        <f>SUM(C20:C23)</f>
        <v>8544</v>
      </c>
      <c r="D19" s="76">
        <f aca="true" t="shared" si="6" ref="D19:R19">SUM(D20:D23)</f>
        <v>1798</v>
      </c>
      <c r="E19" s="76">
        <f t="shared" si="6"/>
        <v>114</v>
      </c>
      <c r="F19" s="76">
        <f t="shared" si="6"/>
        <v>103</v>
      </c>
      <c r="G19" s="76">
        <f t="shared" si="6"/>
        <v>9</v>
      </c>
      <c r="H19" s="76">
        <f t="shared" si="6"/>
        <v>1</v>
      </c>
      <c r="I19" s="76">
        <f t="shared" si="6"/>
        <v>1</v>
      </c>
      <c r="J19" s="76">
        <f t="shared" si="6"/>
        <v>0</v>
      </c>
      <c r="K19" s="76">
        <f t="shared" si="6"/>
        <v>4</v>
      </c>
      <c r="L19" s="76">
        <f t="shared" si="6"/>
        <v>3</v>
      </c>
      <c r="M19" s="76">
        <f t="shared" si="6"/>
        <v>0</v>
      </c>
      <c r="N19" s="76">
        <f t="shared" si="6"/>
        <v>9</v>
      </c>
      <c r="O19" s="76">
        <f t="shared" si="6"/>
        <v>32</v>
      </c>
      <c r="P19" s="76">
        <f t="shared" si="6"/>
        <v>52</v>
      </c>
      <c r="Q19" s="76">
        <f t="shared" si="6"/>
        <v>11</v>
      </c>
      <c r="R19" s="76">
        <f t="shared" si="6"/>
        <v>3</v>
      </c>
      <c r="S19" s="77">
        <f aca="true" t="shared" si="7" ref="S19:U23">D19/C19*100</f>
        <v>21.044007490636705</v>
      </c>
      <c r="T19" s="77">
        <f t="shared" si="7"/>
        <v>6.340378197997776</v>
      </c>
      <c r="U19" s="77">
        <f t="shared" si="7"/>
        <v>90.35087719298247</v>
      </c>
      <c r="V19" s="77">
        <f>N19/D19*100000</f>
        <v>500.5561735261402</v>
      </c>
      <c r="W19" s="77">
        <f>(J19+K19+L19)/N19*100</f>
        <v>77.77777777777779</v>
      </c>
      <c r="X19" s="16">
        <f>N19/E19*100</f>
        <v>7.894736842105263</v>
      </c>
      <c r="Y19" s="54"/>
    </row>
    <row r="20" spans="1:25" s="53" customFormat="1" ht="18" customHeight="1">
      <c r="A20" s="55"/>
      <c r="B20" s="60" t="s">
        <v>24</v>
      </c>
      <c r="C20" s="82">
        <f>'[1]新発田市'!C68</f>
        <v>869</v>
      </c>
      <c r="D20" s="82">
        <f>'[1]新発田市'!D68</f>
        <v>869</v>
      </c>
      <c r="E20" s="82">
        <f>'[1]新発田市'!E68</f>
        <v>53</v>
      </c>
      <c r="F20" s="82">
        <f>'[1]新発田市'!F68</f>
        <v>49</v>
      </c>
      <c r="G20" s="82">
        <f>'[1]新発田市'!G68</f>
        <v>2</v>
      </c>
      <c r="H20" s="82">
        <f>'[1]新発田市'!H68</f>
        <v>1</v>
      </c>
      <c r="I20" s="82">
        <f>'[1]新発田市'!I68</f>
        <v>1</v>
      </c>
      <c r="J20" s="82">
        <f>'[1]新発田市'!J68</f>
        <v>0</v>
      </c>
      <c r="K20" s="82">
        <f>'[1]新発田市'!K68</f>
        <v>1</v>
      </c>
      <c r="L20" s="82">
        <f>'[1]新発田市'!L68</f>
        <v>0</v>
      </c>
      <c r="M20" s="82">
        <f>'[1]新発田市'!M68</f>
        <v>0</v>
      </c>
      <c r="N20" s="82">
        <f>'[1]新発田市'!N68</f>
        <v>3</v>
      </c>
      <c r="O20" s="82">
        <f>'[1]新発田市'!O68</f>
        <v>10</v>
      </c>
      <c r="P20" s="82">
        <f>'[1]新発田市'!P68</f>
        <v>35</v>
      </c>
      <c r="Q20" s="82">
        <f>'[1]新発田市'!Q68</f>
        <v>4</v>
      </c>
      <c r="R20" s="82">
        <f>'[1]新発田市'!R68</f>
        <v>0</v>
      </c>
      <c r="S20" s="80">
        <f>IF(C20=0,0,D20/C20*100)</f>
        <v>100</v>
      </c>
      <c r="T20" s="80">
        <f t="shared" si="7"/>
        <v>6.098964326812428</v>
      </c>
      <c r="U20" s="80">
        <f t="shared" si="7"/>
        <v>92.45283018867924</v>
      </c>
      <c r="V20" s="80">
        <f>N20/D20*100000</f>
        <v>345.22439585730723</v>
      </c>
      <c r="W20" s="80">
        <f>(J20+K20+L20)/N20*100</f>
        <v>33.33333333333333</v>
      </c>
      <c r="X20" s="17">
        <f>N20/E20*100</f>
        <v>5.660377358490567</v>
      </c>
      <c r="Y20" s="54"/>
    </row>
    <row r="21" spans="1:25" s="53" customFormat="1" ht="18" customHeight="1">
      <c r="A21" s="55"/>
      <c r="B21" s="56" t="s">
        <v>2</v>
      </c>
      <c r="C21" s="79">
        <f>'[1]阿賀野市'!C68</f>
        <v>5216</v>
      </c>
      <c r="D21" s="79">
        <f>'[1]阿賀野市'!D68</f>
        <v>372</v>
      </c>
      <c r="E21" s="79">
        <f>'[1]阿賀野市'!E68</f>
        <v>25</v>
      </c>
      <c r="F21" s="79">
        <f>'[1]阿賀野市'!F68</f>
        <v>21</v>
      </c>
      <c r="G21" s="79">
        <f>'[1]阿賀野市'!G68</f>
        <v>3</v>
      </c>
      <c r="H21" s="79">
        <f>'[1]阿賀野市'!H68</f>
        <v>0</v>
      </c>
      <c r="I21" s="79">
        <f>'[1]阿賀野市'!I68</f>
        <v>0</v>
      </c>
      <c r="J21" s="79">
        <f>'[1]阿賀野市'!J68</f>
        <v>0</v>
      </c>
      <c r="K21" s="79">
        <f>'[1]阿賀野市'!K68</f>
        <v>1</v>
      </c>
      <c r="L21" s="79">
        <f>'[1]阿賀野市'!L68</f>
        <v>0</v>
      </c>
      <c r="M21" s="79">
        <f>'[1]阿賀野市'!M68</f>
        <v>0</v>
      </c>
      <c r="N21" s="79">
        <f>'[1]阿賀野市'!N68</f>
        <v>1</v>
      </c>
      <c r="O21" s="79">
        <f>'[1]阿賀野市'!O68</f>
        <v>8</v>
      </c>
      <c r="P21" s="79">
        <f>'[1]阿賀野市'!P68</f>
        <v>7</v>
      </c>
      <c r="Q21" s="79">
        <f>'[1]阿賀野市'!Q68</f>
        <v>4</v>
      </c>
      <c r="R21" s="79">
        <f>'[1]阿賀野市'!R68</f>
        <v>2</v>
      </c>
      <c r="S21" s="80">
        <f t="shared" si="7"/>
        <v>7.131901840490798</v>
      </c>
      <c r="T21" s="80">
        <f t="shared" si="7"/>
        <v>6.720430107526881</v>
      </c>
      <c r="U21" s="80">
        <f t="shared" si="7"/>
        <v>84</v>
      </c>
      <c r="V21" s="80">
        <f>N21/D21*100000</f>
        <v>268.81720430107526</v>
      </c>
      <c r="W21" s="80">
        <v>0</v>
      </c>
      <c r="X21" s="17">
        <f>N21/E21*100</f>
        <v>4</v>
      </c>
      <c r="Y21" s="54"/>
    </row>
    <row r="22" spans="1:25" s="53" customFormat="1" ht="18" customHeight="1">
      <c r="A22" s="55"/>
      <c r="B22" s="56" t="s">
        <v>25</v>
      </c>
      <c r="C22" s="79">
        <f>'[1]胎内市'!C68</f>
        <v>1047</v>
      </c>
      <c r="D22" s="79">
        <f>'[1]胎内市'!D68</f>
        <v>347</v>
      </c>
      <c r="E22" s="79">
        <f>'[1]胎内市'!E68</f>
        <v>23</v>
      </c>
      <c r="F22" s="79">
        <f>'[1]胎内市'!F68</f>
        <v>21</v>
      </c>
      <c r="G22" s="79">
        <f>'[1]胎内市'!G68</f>
        <v>1</v>
      </c>
      <c r="H22" s="79">
        <f>'[1]胎内市'!H68</f>
        <v>0</v>
      </c>
      <c r="I22" s="79">
        <f>'[1]胎内市'!I68</f>
        <v>0</v>
      </c>
      <c r="J22" s="79">
        <f>'[1]胎内市'!J68</f>
        <v>0</v>
      </c>
      <c r="K22" s="79">
        <f>'[1]胎内市'!K68</f>
        <v>1</v>
      </c>
      <c r="L22" s="79">
        <f>'[1]胎内市'!L68</f>
        <v>3</v>
      </c>
      <c r="M22" s="79">
        <f>'[1]胎内市'!M68</f>
        <v>0</v>
      </c>
      <c r="N22" s="79">
        <f>'[1]胎内市'!N68</f>
        <v>4</v>
      </c>
      <c r="O22" s="79">
        <f>'[1]胎内市'!O68</f>
        <v>12</v>
      </c>
      <c r="P22" s="79">
        <f>'[1]胎内市'!P68</f>
        <v>4</v>
      </c>
      <c r="Q22" s="79">
        <f>'[1]胎内市'!Q68</f>
        <v>2</v>
      </c>
      <c r="R22" s="79">
        <f>'[1]胎内市'!R68</f>
        <v>0</v>
      </c>
      <c r="S22" s="80">
        <f t="shared" si="7"/>
        <v>33.14231136580707</v>
      </c>
      <c r="T22" s="80">
        <f t="shared" si="7"/>
        <v>6.628242074927954</v>
      </c>
      <c r="U22" s="80">
        <f t="shared" si="7"/>
        <v>91.30434782608695</v>
      </c>
      <c r="V22" s="80">
        <f>N22/D22*100000</f>
        <v>1152.7377521613832</v>
      </c>
      <c r="W22" s="80">
        <v>0</v>
      </c>
      <c r="X22" s="17">
        <f>N22/E22*100</f>
        <v>17.391304347826086</v>
      </c>
      <c r="Y22" s="54"/>
    </row>
    <row r="23" spans="1:25" s="53" customFormat="1" ht="18" customHeight="1">
      <c r="A23" s="55"/>
      <c r="B23" s="56" t="s">
        <v>26</v>
      </c>
      <c r="C23" s="79">
        <f>'[1]聖籠町'!C68</f>
        <v>1412</v>
      </c>
      <c r="D23" s="79">
        <f>'[1]聖籠町'!D68</f>
        <v>210</v>
      </c>
      <c r="E23" s="79">
        <f>'[1]聖籠町'!E68</f>
        <v>13</v>
      </c>
      <c r="F23" s="79">
        <f>'[1]聖籠町'!F68</f>
        <v>12</v>
      </c>
      <c r="G23" s="79">
        <f>'[1]聖籠町'!G68</f>
        <v>3</v>
      </c>
      <c r="H23" s="79">
        <f>'[1]聖籠町'!H68</f>
        <v>0</v>
      </c>
      <c r="I23" s="79">
        <f>'[1]聖籠町'!I68</f>
        <v>0</v>
      </c>
      <c r="J23" s="79">
        <f>'[1]聖籠町'!J68</f>
        <v>0</v>
      </c>
      <c r="K23" s="79">
        <f>'[1]聖籠町'!K68</f>
        <v>1</v>
      </c>
      <c r="L23" s="79">
        <f>'[1]聖籠町'!L68</f>
        <v>0</v>
      </c>
      <c r="M23" s="79">
        <f>'[1]聖籠町'!M68</f>
        <v>0</v>
      </c>
      <c r="N23" s="79">
        <f>'[1]聖籠町'!N68</f>
        <v>1</v>
      </c>
      <c r="O23" s="79">
        <f>'[1]聖籠町'!O68</f>
        <v>2</v>
      </c>
      <c r="P23" s="79">
        <f>'[1]聖籠町'!P68</f>
        <v>6</v>
      </c>
      <c r="Q23" s="79">
        <f>'[1]聖籠町'!Q68</f>
        <v>1</v>
      </c>
      <c r="R23" s="79">
        <f>'[1]聖籠町'!R68</f>
        <v>1</v>
      </c>
      <c r="S23" s="80">
        <f t="shared" si="7"/>
        <v>14.872521246458922</v>
      </c>
      <c r="T23" s="80">
        <f t="shared" si="7"/>
        <v>6.190476190476191</v>
      </c>
      <c r="U23" s="80">
        <f t="shared" si="7"/>
        <v>92.3076923076923</v>
      </c>
      <c r="V23" s="80">
        <f>N23/D23*100000</f>
        <v>476.19047619047626</v>
      </c>
      <c r="W23" s="80">
        <v>0</v>
      </c>
      <c r="X23" s="17">
        <f>N23/E23*100</f>
        <v>7.6923076923076925</v>
      </c>
      <c r="Y23" s="54"/>
    </row>
    <row r="24" spans="1:25" s="53" customFormat="1" ht="18" customHeight="1">
      <c r="A24" s="61"/>
      <c r="B24" s="60"/>
      <c r="C24" s="82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0"/>
      <c r="T24" s="80"/>
      <c r="U24" s="80"/>
      <c r="V24" s="80"/>
      <c r="W24" s="80"/>
      <c r="X24" s="17"/>
      <c r="Y24" s="54"/>
    </row>
    <row r="25" spans="1:25" s="53" customFormat="1" ht="18" customHeight="1">
      <c r="A25" s="11" t="s">
        <v>48</v>
      </c>
      <c r="B25" s="59"/>
      <c r="C25" s="76">
        <f>SUM(C26:C27)</f>
        <v>5798</v>
      </c>
      <c r="D25" s="76">
        <f aca="true" t="shared" si="8" ref="D25:R25">SUM(D26:D27)</f>
        <v>1372</v>
      </c>
      <c r="E25" s="76">
        <f t="shared" si="8"/>
        <v>124</v>
      </c>
      <c r="F25" s="76">
        <f t="shared" si="8"/>
        <v>94</v>
      </c>
      <c r="G25" s="76">
        <f t="shared" si="8"/>
        <v>26</v>
      </c>
      <c r="H25" s="76">
        <f t="shared" si="8"/>
        <v>0</v>
      </c>
      <c r="I25" s="76">
        <f t="shared" si="8"/>
        <v>1</v>
      </c>
      <c r="J25" s="76">
        <f t="shared" si="8"/>
        <v>1</v>
      </c>
      <c r="K25" s="76">
        <f t="shared" si="8"/>
        <v>3</v>
      </c>
      <c r="L25" s="76">
        <f t="shared" si="8"/>
        <v>3</v>
      </c>
      <c r="M25" s="76">
        <f t="shared" si="8"/>
        <v>0</v>
      </c>
      <c r="N25" s="76">
        <f t="shared" si="8"/>
        <v>8</v>
      </c>
      <c r="O25" s="76">
        <f t="shared" si="8"/>
        <v>20</v>
      </c>
      <c r="P25" s="76">
        <f t="shared" si="8"/>
        <v>33</v>
      </c>
      <c r="Q25" s="76">
        <f t="shared" si="8"/>
        <v>30</v>
      </c>
      <c r="R25" s="76">
        <f t="shared" si="8"/>
        <v>7</v>
      </c>
      <c r="S25" s="77">
        <f aca="true" t="shared" si="9" ref="S25:U27">D25/C25*100</f>
        <v>23.663332183511557</v>
      </c>
      <c r="T25" s="77">
        <f t="shared" si="9"/>
        <v>9.037900874635568</v>
      </c>
      <c r="U25" s="77">
        <f t="shared" si="9"/>
        <v>75.80645161290323</v>
      </c>
      <c r="V25" s="77">
        <f>N25/D25*100000</f>
        <v>583.0903790087464</v>
      </c>
      <c r="W25" s="77">
        <f>(J25+K25+L25)/N25*100</f>
        <v>87.5</v>
      </c>
      <c r="X25" s="16">
        <f>N25/E25*100</f>
        <v>6.451612903225806</v>
      </c>
      <c r="Y25" s="54"/>
    </row>
    <row r="26" spans="1:25" s="53" customFormat="1" ht="18" customHeight="1">
      <c r="A26" s="61"/>
      <c r="B26" s="60" t="s">
        <v>27</v>
      </c>
      <c r="C26" s="82">
        <f>'[1]五泉市'!C68</f>
        <v>3869</v>
      </c>
      <c r="D26" s="82">
        <f>'[1]五泉市'!D68</f>
        <v>1047</v>
      </c>
      <c r="E26" s="82">
        <f>'[1]五泉市'!E68</f>
        <v>101</v>
      </c>
      <c r="F26" s="82">
        <f>'[1]五泉市'!F68</f>
        <v>74</v>
      </c>
      <c r="G26" s="82">
        <f>'[1]五泉市'!G68</f>
        <v>24</v>
      </c>
      <c r="H26" s="82">
        <f>'[1]五泉市'!H68</f>
        <v>0</v>
      </c>
      <c r="I26" s="82">
        <f>'[1]五泉市'!I68</f>
        <v>1</v>
      </c>
      <c r="J26" s="82">
        <f>'[1]五泉市'!J68</f>
        <v>1</v>
      </c>
      <c r="K26" s="82">
        <f>'[1]五泉市'!K68</f>
        <v>2</v>
      </c>
      <c r="L26" s="82">
        <f>'[1]五泉市'!L68</f>
        <v>2</v>
      </c>
      <c r="M26" s="82">
        <f>'[1]五泉市'!M68</f>
        <v>0</v>
      </c>
      <c r="N26" s="82">
        <f>'[1]五泉市'!N68</f>
        <v>6</v>
      </c>
      <c r="O26" s="82">
        <f>'[1]五泉市'!O68</f>
        <v>8</v>
      </c>
      <c r="P26" s="82">
        <f>'[1]五泉市'!P68</f>
        <v>30</v>
      </c>
      <c r="Q26" s="82">
        <f>'[1]五泉市'!Q68</f>
        <v>27</v>
      </c>
      <c r="R26" s="82">
        <f>'[1]五泉市'!R68</f>
        <v>6</v>
      </c>
      <c r="S26" s="80">
        <f t="shared" si="9"/>
        <v>27.061256138537086</v>
      </c>
      <c r="T26" s="80">
        <f t="shared" si="9"/>
        <v>9.64660936007641</v>
      </c>
      <c r="U26" s="80">
        <f t="shared" si="9"/>
        <v>73.26732673267327</v>
      </c>
      <c r="V26" s="80">
        <f>N26/D26*100000</f>
        <v>573.0659025787966</v>
      </c>
      <c r="W26" s="80">
        <f>(J26+K26+L26)/N26*100</f>
        <v>83.33333333333334</v>
      </c>
      <c r="X26" s="17">
        <f>N26/E26*100</f>
        <v>5.9405940594059405</v>
      </c>
      <c r="Y26" s="54"/>
    </row>
    <row r="27" spans="1:25" s="53" customFormat="1" ht="18" customHeight="1">
      <c r="A27" s="61"/>
      <c r="B27" s="60" t="s">
        <v>28</v>
      </c>
      <c r="C27" s="82">
        <f>'[1]阿賀町'!C68</f>
        <v>1929</v>
      </c>
      <c r="D27" s="82">
        <f>'[1]阿賀町'!D68</f>
        <v>325</v>
      </c>
      <c r="E27" s="82">
        <f>'[1]阿賀町'!E68</f>
        <v>23</v>
      </c>
      <c r="F27" s="82">
        <f>'[1]阿賀町'!F68</f>
        <v>20</v>
      </c>
      <c r="G27" s="82">
        <f>'[1]阿賀町'!G68</f>
        <v>2</v>
      </c>
      <c r="H27" s="82">
        <f>'[1]阿賀町'!H68</f>
        <v>0</v>
      </c>
      <c r="I27" s="82">
        <f>'[1]阿賀町'!I68</f>
        <v>0</v>
      </c>
      <c r="J27" s="82">
        <f>'[1]阿賀町'!J68</f>
        <v>0</v>
      </c>
      <c r="K27" s="82">
        <f>'[1]阿賀町'!K68</f>
        <v>1</v>
      </c>
      <c r="L27" s="82">
        <f>'[1]阿賀町'!L68</f>
        <v>1</v>
      </c>
      <c r="M27" s="82">
        <f>'[1]阿賀町'!M68</f>
        <v>0</v>
      </c>
      <c r="N27" s="82">
        <f>'[1]阿賀町'!N68</f>
        <v>2</v>
      </c>
      <c r="O27" s="82">
        <f>'[1]阿賀町'!O68</f>
        <v>12</v>
      </c>
      <c r="P27" s="82">
        <f>'[1]阿賀町'!P68</f>
        <v>3</v>
      </c>
      <c r="Q27" s="82">
        <f>'[1]阿賀町'!Q68</f>
        <v>3</v>
      </c>
      <c r="R27" s="82">
        <f>'[1]阿賀町'!R68</f>
        <v>1</v>
      </c>
      <c r="S27" s="80">
        <f t="shared" si="9"/>
        <v>16.8481078278901</v>
      </c>
      <c r="T27" s="80">
        <f t="shared" si="9"/>
        <v>7.076923076923077</v>
      </c>
      <c r="U27" s="80">
        <f t="shared" si="9"/>
        <v>86.95652173913044</v>
      </c>
      <c r="V27" s="80">
        <f>N27/D27*100000</f>
        <v>615.3846153846154</v>
      </c>
      <c r="W27" s="80">
        <f>(J27+K27+L27)/N27*100</f>
        <v>100</v>
      </c>
      <c r="X27" s="17">
        <f>N27/E27*100</f>
        <v>8.695652173913043</v>
      </c>
      <c r="Y27" s="54"/>
    </row>
    <row r="28" spans="1:25" s="53" customFormat="1" ht="18" customHeight="1">
      <c r="A28" s="61"/>
      <c r="B28" s="60"/>
      <c r="C28" s="82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0"/>
      <c r="T28" s="80"/>
      <c r="U28" s="80"/>
      <c r="V28" s="80"/>
      <c r="W28" s="80"/>
      <c r="X28" s="17"/>
      <c r="Y28" s="54"/>
    </row>
    <row r="29" spans="1:25" s="53" customFormat="1" ht="18" customHeight="1">
      <c r="A29" s="104" t="s">
        <v>49</v>
      </c>
      <c r="B29" s="105"/>
      <c r="C29" s="76">
        <f>SUM(C30:C34)</f>
        <v>29750</v>
      </c>
      <c r="D29" s="76">
        <f aca="true" t="shared" si="10" ref="D29:R29">SUM(D30:D34)</f>
        <v>3419</v>
      </c>
      <c r="E29" s="76">
        <f t="shared" si="10"/>
        <v>294</v>
      </c>
      <c r="F29" s="76">
        <f t="shared" si="10"/>
        <v>239</v>
      </c>
      <c r="G29" s="76">
        <f t="shared" si="10"/>
        <v>63</v>
      </c>
      <c r="H29" s="76">
        <f t="shared" si="10"/>
        <v>1</v>
      </c>
      <c r="I29" s="76">
        <f t="shared" si="10"/>
        <v>0</v>
      </c>
      <c r="J29" s="76">
        <f t="shared" si="10"/>
        <v>0</v>
      </c>
      <c r="K29" s="76">
        <f t="shared" si="10"/>
        <v>7</v>
      </c>
      <c r="L29" s="76">
        <f t="shared" si="10"/>
        <v>1</v>
      </c>
      <c r="M29" s="76">
        <f t="shared" si="10"/>
        <v>1</v>
      </c>
      <c r="N29" s="76">
        <f t="shared" si="10"/>
        <v>10</v>
      </c>
      <c r="O29" s="76">
        <f t="shared" si="10"/>
        <v>52</v>
      </c>
      <c r="P29" s="76">
        <f t="shared" si="10"/>
        <v>64</v>
      </c>
      <c r="Q29" s="76">
        <f t="shared" si="10"/>
        <v>55</v>
      </c>
      <c r="R29" s="76">
        <f t="shared" si="10"/>
        <v>51</v>
      </c>
      <c r="S29" s="77">
        <f aca="true" t="shared" si="11" ref="S29:U34">D29/C29*100</f>
        <v>11.492436974789916</v>
      </c>
      <c r="T29" s="77">
        <f t="shared" si="11"/>
        <v>8.599005557180464</v>
      </c>
      <c r="U29" s="77">
        <f t="shared" si="11"/>
        <v>81.29251700680273</v>
      </c>
      <c r="V29" s="77">
        <f aca="true" t="shared" si="12" ref="V29:V34">N29/D29*100000</f>
        <v>292.48318221702255</v>
      </c>
      <c r="W29" s="77">
        <f aca="true" t="shared" si="13" ref="W29:W34">(J29+K29+L29)/N29*100</f>
        <v>80</v>
      </c>
      <c r="X29" s="16">
        <f aca="true" t="shared" si="14" ref="X29:X34">N29/E29*100</f>
        <v>3.4013605442176873</v>
      </c>
      <c r="Y29" s="54"/>
    </row>
    <row r="30" spans="1:25" s="53" customFormat="1" ht="18" customHeight="1">
      <c r="A30" s="61"/>
      <c r="B30" s="60" t="s">
        <v>31</v>
      </c>
      <c r="C30" s="79">
        <f>'[1]三条市'!C68</f>
        <v>14451</v>
      </c>
      <c r="D30" s="79">
        <f>'[1]三条市'!D68</f>
        <v>619</v>
      </c>
      <c r="E30" s="79">
        <f>'[1]三条市'!E68</f>
        <v>60</v>
      </c>
      <c r="F30" s="79">
        <f>'[1]三条市'!F68</f>
        <v>43</v>
      </c>
      <c r="G30" s="79">
        <f>'[1]三条市'!G68</f>
        <v>14</v>
      </c>
      <c r="H30" s="79">
        <f>'[1]三条市'!H68</f>
        <v>0</v>
      </c>
      <c r="I30" s="79">
        <f>'[1]三条市'!I68</f>
        <v>0</v>
      </c>
      <c r="J30" s="79">
        <f>'[1]三条市'!J68</f>
        <v>0</v>
      </c>
      <c r="K30" s="79">
        <f>'[1]三条市'!K68</f>
        <v>2</v>
      </c>
      <c r="L30" s="79">
        <f>'[1]三条市'!L68</f>
        <v>1</v>
      </c>
      <c r="M30" s="79">
        <f>'[1]三条市'!M68</f>
        <v>0</v>
      </c>
      <c r="N30" s="79">
        <f>'[1]三条市'!N68</f>
        <v>3</v>
      </c>
      <c r="O30" s="79">
        <f>'[1]三条市'!O68</f>
        <v>2</v>
      </c>
      <c r="P30" s="79">
        <f>'[1]三条市'!P68</f>
        <v>24</v>
      </c>
      <c r="Q30" s="79">
        <f>'[1]三条市'!Q68</f>
        <v>17</v>
      </c>
      <c r="R30" s="79">
        <f>'[1]三条市'!R68</f>
        <v>0</v>
      </c>
      <c r="S30" s="80">
        <f>+IF(C30=0,0,D30/C30*100)</f>
        <v>4.28344059234655</v>
      </c>
      <c r="T30" s="80">
        <f t="shared" si="11"/>
        <v>9.693053311793214</v>
      </c>
      <c r="U30" s="80">
        <f t="shared" si="11"/>
        <v>71.66666666666667</v>
      </c>
      <c r="V30" s="80">
        <f t="shared" si="12"/>
        <v>484.6526655896607</v>
      </c>
      <c r="W30" s="80">
        <f t="shared" si="13"/>
        <v>100</v>
      </c>
      <c r="X30" s="17">
        <f t="shared" si="14"/>
        <v>5</v>
      </c>
      <c r="Y30" s="54"/>
    </row>
    <row r="31" spans="1:25" s="53" customFormat="1" ht="18" customHeight="1">
      <c r="A31" s="61"/>
      <c r="B31" s="60" t="s">
        <v>29</v>
      </c>
      <c r="C31" s="82">
        <f>'[1]燕市'!C68</f>
        <v>7433</v>
      </c>
      <c r="D31" s="82">
        <f>'[1]燕市'!D68</f>
        <v>1616</v>
      </c>
      <c r="E31" s="82">
        <f>'[1]燕市'!E68</f>
        <v>153</v>
      </c>
      <c r="F31" s="82">
        <f>'[1]燕市'!F68</f>
        <v>125</v>
      </c>
      <c r="G31" s="82">
        <f>'[1]燕市'!G68</f>
        <v>29</v>
      </c>
      <c r="H31" s="82">
        <f>'[1]燕市'!H68</f>
        <v>0</v>
      </c>
      <c r="I31" s="82">
        <f>'[1]燕市'!I68</f>
        <v>0</v>
      </c>
      <c r="J31" s="82">
        <f>'[1]燕市'!J68</f>
        <v>0</v>
      </c>
      <c r="K31" s="82">
        <f>'[1]燕市'!K68</f>
        <v>4</v>
      </c>
      <c r="L31" s="82">
        <f>'[1]燕市'!L68</f>
        <v>0</v>
      </c>
      <c r="M31" s="82">
        <f>'[1]燕市'!M68</f>
        <v>1</v>
      </c>
      <c r="N31" s="82">
        <f>'[1]燕市'!N68</f>
        <v>5</v>
      </c>
      <c r="O31" s="82">
        <f>'[1]燕市'!O68</f>
        <v>14</v>
      </c>
      <c r="P31" s="82">
        <f>'[1]燕市'!P68</f>
        <v>31</v>
      </c>
      <c r="Q31" s="82">
        <f>'[1]燕市'!Q68</f>
        <v>28</v>
      </c>
      <c r="R31" s="82">
        <f>'[1]燕市'!R68</f>
        <v>46</v>
      </c>
      <c r="S31" s="80">
        <f t="shared" si="11"/>
        <v>21.740885241490652</v>
      </c>
      <c r="T31" s="80">
        <f t="shared" si="11"/>
        <v>9.467821782178218</v>
      </c>
      <c r="U31" s="80">
        <f t="shared" si="11"/>
        <v>81.69934640522875</v>
      </c>
      <c r="V31" s="80">
        <f t="shared" si="12"/>
        <v>309.4059405940594</v>
      </c>
      <c r="W31" s="80">
        <f>IF(N31=0,0,(J31+K31+L31)/N31*100)</f>
        <v>80</v>
      </c>
      <c r="X31" s="17">
        <f t="shared" si="14"/>
        <v>3.2679738562091507</v>
      </c>
      <c r="Y31" s="54"/>
    </row>
    <row r="32" spans="1:25" s="53" customFormat="1" ht="18" customHeight="1">
      <c r="A32" s="61"/>
      <c r="B32" s="60" t="s">
        <v>32</v>
      </c>
      <c r="C32" s="82">
        <f>'[1]加茂市'!C68</f>
        <v>3835</v>
      </c>
      <c r="D32" s="82">
        <f>'[1]加茂市'!D68</f>
        <v>772</v>
      </c>
      <c r="E32" s="82">
        <f>'[1]加茂市'!E68</f>
        <v>49</v>
      </c>
      <c r="F32" s="82">
        <f>'[1]加茂市'!F68</f>
        <v>44</v>
      </c>
      <c r="G32" s="82">
        <f>'[1]加茂市'!G68</f>
        <v>12</v>
      </c>
      <c r="H32" s="82">
        <f>'[1]加茂市'!H68</f>
        <v>0</v>
      </c>
      <c r="I32" s="82">
        <f>'[1]加茂市'!I68</f>
        <v>0</v>
      </c>
      <c r="J32" s="82">
        <f>'[1]加茂市'!J68</f>
        <v>0</v>
      </c>
      <c r="K32" s="82">
        <f>'[1]加茂市'!K68</f>
        <v>0</v>
      </c>
      <c r="L32" s="82">
        <f>'[1]加茂市'!L68</f>
        <v>0</v>
      </c>
      <c r="M32" s="82">
        <f>'[1]加茂市'!M68</f>
        <v>0</v>
      </c>
      <c r="N32" s="82">
        <f>'[1]加茂市'!N68</f>
        <v>0</v>
      </c>
      <c r="O32" s="82">
        <f>'[1]加茂市'!O68</f>
        <v>23</v>
      </c>
      <c r="P32" s="82">
        <f>'[1]加茂市'!P68</f>
        <v>6</v>
      </c>
      <c r="Q32" s="82">
        <f>'[1]加茂市'!Q68</f>
        <v>5</v>
      </c>
      <c r="R32" s="82">
        <f>'[1]加茂市'!R68</f>
        <v>4</v>
      </c>
      <c r="S32" s="80">
        <f t="shared" si="11"/>
        <v>20.13037809647979</v>
      </c>
      <c r="T32" s="80">
        <f t="shared" si="11"/>
        <v>6.347150259067358</v>
      </c>
      <c r="U32" s="80">
        <f t="shared" si="11"/>
        <v>89.79591836734694</v>
      </c>
      <c r="V32" s="80">
        <f t="shared" si="12"/>
        <v>0</v>
      </c>
      <c r="W32" s="80">
        <f>IF(N32=0,0,(J32+K32+L32)/N32*100)</f>
        <v>0</v>
      </c>
      <c r="X32" s="17">
        <f t="shared" si="14"/>
        <v>0</v>
      </c>
      <c r="Y32" s="54"/>
    </row>
    <row r="33" spans="1:25" s="53" customFormat="1" ht="18" customHeight="1">
      <c r="A33" s="61"/>
      <c r="B33" s="60" t="s">
        <v>34</v>
      </c>
      <c r="C33" s="82">
        <f>'[1]田上町'!C68</f>
        <v>2996</v>
      </c>
      <c r="D33" s="82">
        <f>'[1]田上町'!D68</f>
        <v>201</v>
      </c>
      <c r="E33" s="82">
        <f>'[1]田上町'!E68</f>
        <v>23</v>
      </c>
      <c r="F33" s="82">
        <f>'[1]田上町'!F68</f>
        <v>20</v>
      </c>
      <c r="G33" s="82">
        <f>'[1]田上町'!G68</f>
        <v>3</v>
      </c>
      <c r="H33" s="82">
        <f>'[1]田上町'!H68</f>
        <v>0</v>
      </c>
      <c r="I33" s="82">
        <f>'[1]田上町'!I68</f>
        <v>0</v>
      </c>
      <c r="J33" s="82">
        <f>'[1]田上町'!J68</f>
        <v>0</v>
      </c>
      <c r="K33" s="82">
        <f>'[1]田上町'!K68</f>
        <v>1</v>
      </c>
      <c r="L33" s="82">
        <f>'[1]田上町'!L68</f>
        <v>0</v>
      </c>
      <c r="M33" s="82">
        <f>'[1]田上町'!M68</f>
        <v>0</v>
      </c>
      <c r="N33" s="82">
        <f>'[1]田上町'!N68</f>
        <v>1</v>
      </c>
      <c r="O33" s="82">
        <f>'[1]田上町'!O68</f>
        <v>13</v>
      </c>
      <c r="P33" s="82">
        <f>'[1]田上町'!P68</f>
        <v>2</v>
      </c>
      <c r="Q33" s="82">
        <f>'[1]田上町'!Q68</f>
        <v>3</v>
      </c>
      <c r="R33" s="82">
        <f>'[1]田上町'!R68</f>
        <v>1</v>
      </c>
      <c r="S33" s="80">
        <f t="shared" si="11"/>
        <v>6.70894526034713</v>
      </c>
      <c r="T33" s="80">
        <f t="shared" si="11"/>
        <v>11.442786069651742</v>
      </c>
      <c r="U33" s="80">
        <f t="shared" si="11"/>
        <v>86.95652173913044</v>
      </c>
      <c r="V33" s="80">
        <f t="shared" si="12"/>
        <v>497.51243781094524</v>
      </c>
      <c r="W33" s="80">
        <v>0</v>
      </c>
      <c r="X33" s="17">
        <f t="shared" si="14"/>
        <v>4.3478260869565215</v>
      </c>
      <c r="Y33" s="54"/>
    </row>
    <row r="34" spans="1:25" s="53" customFormat="1" ht="18" customHeight="1">
      <c r="A34" s="61"/>
      <c r="B34" s="60" t="s">
        <v>30</v>
      </c>
      <c r="C34" s="82">
        <f>'[1]弥彦村'!C68</f>
        <v>1035</v>
      </c>
      <c r="D34" s="82">
        <f>'[1]弥彦村'!D68</f>
        <v>211</v>
      </c>
      <c r="E34" s="82">
        <f>'[1]弥彦村'!E68</f>
        <v>9</v>
      </c>
      <c r="F34" s="82">
        <f>'[1]弥彦村'!F68</f>
        <v>7</v>
      </c>
      <c r="G34" s="82">
        <f>'[1]弥彦村'!G68</f>
        <v>5</v>
      </c>
      <c r="H34" s="82">
        <f>'[1]弥彦村'!H68</f>
        <v>1</v>
      </c>
      <c r="I34" s="82">
        <f>'[1]弥彦村'!I68</f>
        <v>0</v>
      </c>
      <c r="J34" s="82">
        <f>'[1]弥彦村'!J68</f>
        <v>0</v>
      </c>
      <c r="K34" s="82">
        <f>'[1]弥彦村'!K68</f>
        <v>0</v>
      </c>
      <c r="L34" s="82">
        <f>'[1]弥彦村'!L68</f>
        <v>0</v>
      </c>
      <c r="M34" s="82">
        <f>'[1]弥彦村'!M68</f>
        <v>0</v>
      </c>
      <c r="N34" s="82">
        <f>'[1]弥彦村'!N68</f>
        <v>1</v>
      </c>
      <c r="O34" s="82">
        <f>'[1]弥彦村'!O68</f>
        <v>0</v>
      </c>
      <c r="P34" s="82">
        <f>'[1]弥彦村'!P68</f>
        <v>1</v>
      </c>
      <c r="Q34" s="82">
        <f>'[1]弥彦村'!Q68</f>
        <v>2</v>
      </c>
      <c r="R34" s="82">
        <f>'[1]弥彦村'!R68</f>
        <v>0</v>
      </c>
      <c r="S34" s="80">
        <f t="shared" si="11"/>
        <v>20.38647342995169</v>
      </c>
      <c r="T34" s="80">
        <f t="shared" si="11"/>
        <v>4.265402843601896</v>
      </c>
      <c r="U34" s="80">
        <f t="shared" si="11"/>
        <v>77.77777777777779</v>
      </c>
      <c r="V34" s="80">
        <f t="shared" si="12"/>
        <v>473.93364928909955</v>
      </c>
      <c r="W34" s="80">
        <f t="shared" si="13"/>
        <v>0</v>
      </c>
      <c r="X34" s="17">
        <f t="shared" si="14"/>
        <v>11.11111111111111</v>
      </c>
      <c r="Y34" s="54"/>
    </row>
    <row r="35" spans="1:25" s="53" customFormat="1" ht="18" customHeight="1">
      <c r="A35" s="61"/>
      <c r="B35" s="60"/>
      <c r="C35" s="82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0"/>
      <c r="T35" s="80"/>
      <c r="U35" s="80"/>
      <c r="V35" s="80"/>
      <c r="W35" s="80"/>
      <c r="X35" s="17"/>
      <c r="Y35" s="54"/>
    </row>
    <row r="36" spans="1:25" s="53" customFormat="1" ht="18" customHeight="1">
      <c r="A36" s="11" t="s">
        <v>50</v>
      </c>
      <c r="B36" s="59"/>
      <c r="C36" s="76">
        <f>SUM(C37:C39)</f>
        <v>51927</v>
      </c>
      <c r="D36" s="83">
        <f>SUM(D37:D39)</f>
        <v>6360</v>
      </c>
      <c r="E36" s="83">
        <f aca="true" t="shared" si="15" ref="E36:R36">SUM(E37:E39)</f>
        <v>545</v>
      </c>
      <c r="F36" s="83">
        <f t="shared" si="15"/>
        <v>382</v>
      </c>
      <c r="G36" s="83">
        <f t="shared" si="15"/>
        <v>103</v>
      </c>
      <c r="H36" s="83">
        <f t="shared" si="15"/>
        <v>4</v>
      </c>
      <c r="I36" s="83">
        <f t="shared" si="15"/>
        <v>8</v>
      </c>
      <c r="J36" s="83">
        <f t="shared" si="15"/>
        <v>11</v>
      </c>
      <c r="K36" s="83">
        <f t="shared" si="15"/>
        <v>9</v>
      </c>
      <c r="L36" s="83">
        <f t="shared" si="15"/>
        <v>3</v>
      </c>
      <c r="M36" s="83">
        <f t="shared" si="15"/>
        <v>0</v>
      </c>
      <c r="N36" s="83">
        <f t="shared" si="15"/>
        <v>35</v>
      </c>
      <c r="O36" s="83">
        <f t="shared" si="15"/>
        <v>171</v>
      </c>
      <c r="P36" s="83">
        <f t="shared" si="15"/>
        <v>68</v>
      </c>
      <c r="Q36" s="83">
        <f t="shared" si="15"/>
        <v>163</v>
      </c>
      <c r="R36" s="83">
        <f t="shared" si="15"/>
        <v>6</v>
      </c>
      <c r="S36" s="77">
        <f aca="true" t="shared" si="16" ref="S36:U39">D36/C36*100</f>
        <v>12.24796348720319</v>
      </c>
      <c r="T36" s="77">
        <f t="shared" si="16"/>
        <v>8.569182389937106</v>
      </c>
      <c r="U36" s="77">
        <f t="shared" si="16"/>
        <v>70.09174311926606</v>
      </c>
      <c r="V36" s="77">
        <f>N36/D36*100000</f>
        <v>550.314465408805</v>
      </c>
      <c r="W36" s="77">
        <f>(J36+K36+L36)/N36*100</f>
        <v>65.71428571428571</v>
      </c>
      <c r="X36" s="16">
        <f>N36/E36*100</f>
        <v>6.422018348623854</v>
      </c>
      <c r="Y36" s="54"/>
    </row>
    <row r="37" spans="1:25" s="53" customFormat="1" ht="18" customHeight="1">
      <c r="A37" s="61"/>
      <c r="B37" s="60" t="s">
        <v>35</v>
      </c>
      <c r="C37" s="82">
        <f>'[1]長岡市'!C68</f>
        <v>46234</v>
      </c>
      <c r="D37" s="82">
        <f>'[1]長岡市'!D68</f>
        <v>4939</v>
      </c>
      <c r="E37" s="82">
        <f>'[1]長岡市'!E68</f>
        <v>418</v>
      </c>
      <c r="F37" s="82">
        <f>'[1]長岡市'!F68</f>
        <v>295</v>
      </c>
      <c r="G37" s="82">
        <f>'[1]長岡市'!G68</f>
        <v>72</v>
      </c>
      <c r="H37" s="82">
        <f>'[1]長岡市'!H68</f>
        <v>4</v>
      </c>
      <c r="I37" s="82">
        <f>'[1]長岡市'!I68</f>
        <v>7</v>
      </c>
      <c r="J37" s="82">
        <f>'[1]長岡市'!J68</f>
        <v>10</v>
      </c>
      <c r="K37" s="82">
        <f>'[1]長岡市'!K68</f>
        <v>8</v>
      </c>
      <c r="L37" s="82">
        <f>'[1]長岡市'!L68</f>
        <v>3</v>
      </c>
      <c r="M37" s="82">
        <f>'[1]長岡市'!M68</f>
        <v>0</v>
      </c>
      <c r="N37" s="82">
        <f>'[1]長岡市'!N68</f>
        <v>32</v>
      </c>
      <c r="O37" s="82">
        <f>'[1]長岡市'!O68</f>
        <v>134</v>
      </c>
      <c r="P37" s="82">
        <f>'[1]長岡市'!P68</f>
        <v>51</v>
      </c>
      <c r="Q37" s="82">
        <f>'[1]長岡市'!Q68</f>
        <v>123</v>
      </c>
      <c r="R37" s="82">
        <f>'[1]長岡市'!R68</f>
        <v>6</v>
      </c>
      <c r="S37" s="80">
        <f t="shared" si="16"/>
        <v>10.68261452610633</v>
      </c>
      <c r="T37" s="80">
        <f t="shared" si="16"/>
        <v>8.463251670378618</v>
      </c>
      <c r="U37" s="80">
        <f t="shared" si="16"/>
        <v>70.57416267942584</v>
      </c>
      <c r="V37" s="80">
        <f>N37/D37*100000</f>
        <v>647.9044340959708</v>
      </c>
      <c r="W37" s="80">
        <f>(J37+K37+L37)/N37*100</f>
        <v>65.625</v>
      </c>
      <c r="X37" s="17">
        <f>N37/E37*100</f>
        <v>7.655502392344498</v>
      </c>
      <c r="Y37" s="54"/>
    </row>
    <row r="38" spans="1:25" s="53" customFormat="1" ht="18" customHeight="1">
      <c r="A38" s="61"/>
      <c r="B38" s="60" t="s">
        <v>33</v>
      </c>
      <c r="C38" s="82">
        <f>'[1]見附市'!C68</f>
        <v>4440</v>
      </c>
      <c r="D38" s="82">
        <f>'[1]見附市'!D68</f>
        <v>1254</v>
      </c>
      <c r="E38" s="82">
        <f>'[1]見附市'!E68</f>
        <v>118</v>
      </c>
      <c r="F38" s="82">
        <f>'[1]見附市'!F68</f>
        <v>78</v>
      </c>
      <c r="G38" s="82">
        <f>'[1]見附市'!G68</f>
        <v>29</v>
      </c>
      <c r="H38" s="82">
        <f>'[1]見附市'!H68</f>
        <v>0</v>
      </c>
      <c r="I38" s="82">
        <f>'[1]見附市'!I68</f>
        <v>0</v>
      </c>
      <c r="J38" s="82">
        <f>'[1]見附市'!J68</f>
        <v>1</v>
      </c>
      <c r="K38" s="82">
        <f>'[1]見附市'!K68</f>
        <v>1</v>
      </c>
      <c r="L38" s="82">
        <f>'[1]見附市'!L68</f>
        <v>0</v>
      </c>
      <c r="M38" s="82">
        <f>'[1]見附市'!M68</f>
        <v>0</v>
      </c>
      <c r="N38" s="82">
        <f>'[1]見附市'!N68</f>
        <v>2</v>
      </c>
      <c r="O38" s="82">
        <f>'[1]見附市'!O68</f>
        <v>33</v>
      </c>
      <c r="P38" s="82">
        <f>'[1]見附市'!P68</f>
        <v>15</v>
      </c>
      <c r="Q38" s="82">
        <f>'[1]見附市'!Q68</f>
        <v>40</v>
      </c>
      <c r="R38" s="82">
        <f>'[1]見附市'!R68</f>
        <v>0</v>
      </c>
      <c r="S38" s="80">
        <f t="shared" si="16"/>
        <v>28.243243243243242</v>
      </c>
      <c r="T38" s="80">
        <f t="shared" si="16"/>
        <v>9.409888357256778</v>
      </c>
      <c r="U38" s="80">
        <f t="shared" si="16"/>
        <v>66.10169491525424</v>
      </c>
      <c r="V38" s="80">
        <f>N38/D38*100000</f>
        <v>159.4896331738437</v>
      </c>
      <c r="W38" s="80">
        <f>(J38+K38+L38)/N38*100</f>
        <v>100</v>
      </c>
      <c r="X38" s="17">
        <f>N38/E38*100</f>
        <v>1.694915254237288</v>
      </c>
      <c r="Y38" s="54"/>
    </row>
    <row r="39" spans="1:25" s="53" customFormat="1" ht="18" customHeight="1">
      <c r="A39" s="61"/>
      <c r="B39" s="60" t="s">
        <v>36</v>
      </c>
      <c r="C39" s="82">
        <f>'[1]出雲崎町'!C68</f>
        <v>1253</v>
      </c>
      <c r="D39" s="82">
        <f>'[1]出雲崎町'!D68</f>
        <v>167</v>
      </c>
      <c r="E39" s="82">
        <f>'[1]出雲崎町'!E68</f>
        <v>9</v>
      </c>
      <c r="F39" s="82">
        <f>'[1]出雲崎町'!F68</f>
        <v>9</v>
      </c>
      <c r="G39" s="82">
        <f>'[1]出雲崎町'!G68</f>
        <v>2</v>
      </c>
      <c r="H39" s="82">
        <f>'[1]出雲崎町'!H68</f>
        <v>0</v>
      </c>
      <c r="I39" s="82">
        <f>'[1]出雲崎町'!I68</f>
        <v>1</v>
      </c>
      <c r="J39" s="82">
        <f>'[1]出雲崎町'!J68</f>
        <v>0</v>
      </c>
      <c r="K39" s="82">
        <f>'[1]出雲崎町'!K68</f>
        <v>0</v>
      </c>
      <c r="L39" s="82">
        <f>'[1]出雲崎町'!L68</f>
        <v>0</v>
      </c>
      <c r="M39" s="82">
        <f>'[1]出雲崎町'!M68</f>
        <v>0</v>
      </c>
      <c r="N39" s="82">
        <f>'[1]出雲崎町'!N68</f>
        <v>1</v>
      </c>
      <c r="O39" s="82">
        <f>'[1]出雲崎町'!O68</f>
        <v>4</v>
      </c>
      <c r="P39" s="82">
        <f>'[1]出雲崎町'!P68</f>
        <v>2</v>
      </c>
      <c r="Q39" s="82">
        <f>'[1]出雲崎町'!Q68</f>
        <v>0</v>
      </c>
      <c r="R39" s="82">
        <f>'[1]出雲崎町'!R68</f>
        <v>0</v>
      </c>
      <c r="S39" s="80">
        <f t="shared" si="16"/>
        <v>13.32801276935355</v>
      </c>
      <c r="T39" s="80">
        <f t="shared" si="16"/>
        <v>5.389221556886228</v>
      </c>
      <c r="U39" s="80">
        <f t="shared" si="16"/>
        <v>100</v>
      </c>
      <c r="V39" s="80">
        <f>N39/D39*100000</f>
        <v>598.8023952095808</v>
      </c>
      <c r="W39" s="80">
        <v>0</v>
      </c>
      <c r="X39" s="17">
        <f>N39/E39*100</f>
        <v>11.11111111111111</v>
      </c>
      <c r="Y39" s="54"/>
    </row>
    <row r="40" spans="1:25" s="53" customFormat="1" ht="18" customHeight="1">
      <c r="A40" s="61"/>
      <c r="B40" s="60" t="s">
        <v>37</v>
      </c>
      <c r="C40" s="82" t="s">
        <v>74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0"/>
      <c r="T40" s="80"/>
      <c r="U40" s="80"/>
      <c r="V40" s="80"/>
      <c r="W40" s="80"/>
      <c r="X40" s="17"/>
      <c r="Y40" s="54"/>
    </row>
    <row r="41" spans="1:25" s="53" customFormat="1" ht="18" customHeight="1">
      <c r="A41" s="61"/>
      <c r="B41" s="60"/>
      <c r="C41" s="82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0"/>
      <c r="T41" s="80"/>
      <c r="U41" s="80"/>
      <c r="V41" s="80"/>
      <c r="W41" s="80"/>
      <c r="X41" s="17"/>
      <c r="Y41" s="54"/>
    </row>
    <row r="42" spans="1:25" s="53" customFormat="1" ht="18" customHeight="1">
      <c r="A42" s="11" t="s">
        <v>51</v>
      </c>
      <c r="B42" s="59"/>
      <c r="C42" s="76">
        <f>SUM(C43)</f>
        <v>0</v>
      </c>
      <c r="D42" s="76">
        <f>SUM(D43)</f>
        <v>0</v>
      </c>
      <c r="E42" s="76">
        <f aca="true" t="shared" si="17" ref="E42:R42">SUM(E43)</f>
        <v>0</v>
      </c>
      <c r="F42" s="76">
        <f t="shared" si="17"/>
        <v>0</v>
      </c>
      <c r="G42" s="76">
        <f t="shared" si="17"/>
        <v>0</v>
      </c>
      <c r="H42" s="76">
        <f t="shared" si="17"/>
        <v>0</v>
      </c>
      <c r="I42" s="76">
        <f t="shared" si="17"/>
        <v>0</v>
      </c>
      <c r="J42" s="76">
        <f t="shared" si="17"/>
        <v>0</v>
      </c>
      <c r="K42" s="76">
        <f t="shared" si="17"/>
        <v>0</v>
      </c>
      <c r="L42" s="76">
        <f t="shared" si="17"/>
        <v>0</v>
      </c>
      <c r="M42" s="76">
        <f t="shared" si="17"/>
        <v>0</v>
      </c>
      <c r="N42" s="76">
        <f t="shared" si="17"/>
        <v>0</v>
      </c>
      <c r="O42" s="76">
        <f t="shared" si="17"/>
        <v>0</v>
      </c>
      <c r="P42" s="76">
        <f t="shared" si="17"/>
        <v>0</v>
      </c>
      <c r="Q42" s="76">
        <f t="shared" si="17"/>
        <v>0</v>
      </c>
      <c r="R42" s="76">
        <f t="shared" si="17"/>
        <v>0</v>
      </c>
      <c r="S42" s="77">
        <f>IF(C42=0,0,D42/C42*100)</f>
        <v>0</v>
      </c>
      <c r="T42" s="77">
        <f>IF(D42=0,0,E42/D42*100)</f>
        <v>0</v>
      </c>
      <c r="U42" s="77">
        <f>IF(E42=0,0,F42/E42*100)</f>
        <v>0</v>
      </c>
      <c r="V42" s="77">
        <f>IF(D42=0,0,N42/D42*100000)</f>
        <v>0</v>
      </c>
      <c r="W42" s="77">
        <v>0</v>
      </c>
      <c r="X42" s="16">
        <f>IF(E42=0,0,N42/E42*100)</f>
        <v>0</v>
      </c>
      <c r="Y42" s="54"/>
    </row>
    <row r="43" spans="1:25" s="53" customFormat="1" ht="18" customHeight="1">
      <c r="A43" s="61"/>
      <c r="B43" s="60" t="s">
        <v>3</v>
      </c>
      <c r="C43" s="82" t="s">
        <v>74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0"/>
      <c r="T43" s="80"/>
      <c r="U43" s="80"/>
      <c r="V43" s="80"/>
      <c r="W43" s="80"/>
      <c r="X43" s="17"/>
      <c r="Y43" s="54"/>
    </row>
    <row r="44" spans="1:25" s="53" customFormat="1" ht="18" customHeight="1">
      <c r="A44" s="61"/>
      <c r="B44" s="60"/>
      <c r="C44" s="82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0"/>
      <c r="T44" s="80"/>
      <c r="U44" s="80"/>
      <c r="V44" s="80"/>
      <c r="W44" s="80"/>
      <c r="X44" s="17"/>
      <c r="Y44" s="54"/>
    </row>
    <row r="45" spans="1:25" s="53" customFormat="1" ht="18" customHeight="1">
      <c r="A45" s="11" t="s">
        <v>52</v>
      </c>
      <c r="B45" s="59"/>
      <c r="C45" s="76">
        <f>SUM(C46:C47)</f>
        <v>1326</v>
      </c>
      <c r="D45" s="76">
        <f aca="true" t="shared" si="18" ref="D45:R45">SUM(D46:D47)</f>
        <v>670</v>
      </c>
      <c r="E45" s="76">
        <f t="shared" si="18"/>
        <v>66</v>
      </c>
      <c r="F45" s="76">
        <f t="shared" si="18"/>
        <v>58</v>
      </c>
      <c r="G45" s="76">
        <f t="shared" si="18"/>
        <v>5</v>
      </c>
      <c r="H45" s="76">
        <f t="shared" si="18"/>
        <v>0</v>
      </c>
      <c r="I45" s="76">
        <f t="shared" si="18"/>
        <v>3</v>
      </c>
      <c r="J45" s="76">
        <f t="shared" si="18"/>
        <v>0</v>
      </c>
      <c r="K45" s="76">
        <f t="shared" si="18"/>
        <v>2</v>
      </c>
      <c r="L45" s="76">
        <f t="shared" si="18"/>
        <v>1</v>
      </c>
      <c r="M45" s="76">
        <f t="shared" si="18"/>
        <v>0</v>
      </c>
      <c r="N45" s="76">
        <f t="shared" si="18"/>
        <v>6</v>
      </c>
      <c r="O45" s="76">
        <f t="shared" si="18"/>
        <v>11</v>
      </c>
      <c r="P45" s="76">
        <f t="shared" si="18"/>
        <v>36</v>
      </c>
      <c r="Q45" s="76">
        <f t="shared" si="18"/>
        <v>8</v>
      </c>
      <c r="R45" s="76">
        <f t="shared" si="18"/>
        <v>6</v>
      </c>
      <c r="S45" s="77">
        <f aca="true" t="shared" si="19" ref="S45:U47">D45/C45*100</f>
        <v>50.52790346907994</v>
      </c>
      <c r="T45" s="77">
        <f t="shared" si="19"/>
        <v>9.850746268656717</v>
      </c>
      <c r="U45" s="77">
        <f t="shared" si="19"/>
        <v>87.87878787878788</v>
      </c>
      <c r="V45" s="77">
        <f>N45/D45*100000</f>
        <v>895.5223880597016</v>
      </c>
      <c r="W45" s="77">
        <f>(J45+K45+L45)/N45*100</f>
        <v>50</v>
      </c>
      <c r="X45" s="16">
        <f>N45/E45*100</f>
        <v>9.090909090909092</v>
      </c>
      <c r="Y45" s="54"/>
    </row>
    <row r="46" spans="1:25" s="53" customFormat="1" ht="18" customHeight="1">
      <c r="A46" s="61"/>
      <c r="B46" s="60" t="s">
        <v>38</v>
      </c>
      <c r="C46" s="82">
        <f>'[1]南魚沼市'!C68</f>
        <v>493</v>
      </c>
      <c r="D46" s="82">
        <f>'[1]南魚沼市'!D68</f>
        <v>493</v>
      </c>
      <c r="E46" s="82">
        <f>'[1]南魚沼市'!E68</f>
        <v>52</v>
      </c>
      <c r="F46" s="82">
        <f>'[1]南魚沼市'!F68</f>
        <v>46</v>
      </c>
      <c r="G46" s="82">
        <f>'[1]南魚沼市'!G68</f>
        <v>4</v>
      </c>
      <c r="H46" s="82">
        <f>'[1]南魚沼市'!H68</f>
        <v>0</v>
      </c>
      <c r="I46" s="82">
        <f>'[1]南魚沼市'!I68</f>
        <v>3</v>
      </c>
      <c r="J46" s="82">
        <f>'[1]南魚沼市'!J68</f>
        <v>0</v>
      </c>
      <c r="K46" s="82">
        <f>'[1]南魚沼市'!K68</f>
        <v>1</v>
      </c>
      <c r="L46" s="82">
        <f>'[1]南魚沼市'!L68</f>
        <v>1</v>
      </c>
      <c r="M46" s="82">
        <f>'[1]南魚沼市'!M68</f>
        <v>0</v>
      </c>
      <c r="N46" s="82">
        <f>'[1]南魚沼市'!N68</f>
        <v>5</v>
      </c>
      <c r="O46" s="82">
        <f>'[1]南魚沼市'!O68</f>
        <v>8</v>
      </c>
      <c r="P46" s="82">
        <f>'[1]南魚沼市'!P68</f>
        <v>29</v>
      </c>
      <c r="Q46" s="82">
        <f>'[1]南魚沼市'!Q68</f>
        <v>6</v>
      </c>
      <c r="R46" s="82">
        <f>'[1]南魚沼市'!R68</f>
        <v>6</v>
      </c>
      <c r="S46" s="80">
        <f>IF(C46=0,0,D46/C46*100)</f>
        <v>100</v>
      </c>
      <c r="T46" s="80">
        <f t="shared" si="19"/>
        <v>10.547667342799189</v>
      </c>
      <c r="U46" s="80">
        <f t="shared" si="19"/>
        <v>88.46153846153845</v>
      </c>
      <c r="V46" s="80">
        <f>N46/D46*100000</f>
        <v>1014.1987829614604</v>
      </c>
      <c r="W46" s="80">
        <f>(J46+K46+L46)/N46*100</f>
        <v>40</v>
      </c>
      <c r="X46" s="17">
        <f>N46/E46*100</f>
        <v>9.615384615384617</v>
      </c>
      <c r="Y46" s="54"/>
    </row>
    <row r="47" spans="1:25" s="53" customFormat="1" ht="18" customHeight="1">
      <c r="A47" s="61"/>
      <c r="B47" s="60" t="s">
        <v>39</v>
      </c>
      <c r="C47" s="82">
        <f>'[1]湯沢町'!C68</f>
        <v>833</v>
      </c>
      <c r="D47" s="82">
        <f>'[1]湯沢町'!D68</f>
        <v>177</v>
      </c>
      <c r="E47" s="82">
        <f>'[1]湯沢町'!E68</f>
        <v>14</v>
      </c>
      <c r="F47" s="82">
        <f>'[1]湯沢町'!F68</f>
        <v>12</v>
      </c>
      <c r="G47" s="82">
        <f>'[1]湯沢町'!G68</f>
        <v>1</v>
      </c>
      <c r="H47" s="82">
        <f>'[1]湯沢町'!H68</f>
        <v>0</v>
      </c>
      <c r="I47" s="82">
        <f>'[1]湯沢町'!I68</f>
        <v>0</v>
      </c>
      <c r="J47" s="82">
        <f>'[1]湯沢町'!J68</f>
        <v>0</v>
      </c>
      <c r="K47" s="82">
        <f>'[1]湯沢町'!K68</f>
        <v>1</v>
      </c>
      <c r="L47" s="82">
        <f>'[1]湯沢町'!L68</f>
        <v>0</v>
      </c>
      <c r="M47" s="82">
        <f>'[1]湯沢町'!M68</f>
        <v>0</v>
      </c>
      <c r="N47" s="82">
        <f>'[1]湯沢町'!N68</f>
        <v>1</v>
      </c>
      <c r="O47" s="82">
        <f>'[1]湯沢町'!O68</f>
        <v>3</v>
      </c>
      <c r="P47" s="82">
        <f>'[1]湯沢町'!P68</f>
        <v>7</v>
      </c>
      <c r="Q47" s="82">
        <f>'[1]湯沢町'!Q68</f>
        <v>2</v>
      </c>
      <c r="R47" s="82">
        <f>'[1]湯沢町'!R68</f>
        <v>0</v>
      </c>
      <c r="S47" s="80">
        <f t="shared" si="19"/>
        <v>21.248499399759904</v>
      </c>
      <c r="T47" s="80">
        <f t="shared" si="19"/>
        <v>7.909604519774012</v>
      </c>
      <c r="U47" s="80">
        <f t="shared" si="19"/>
        <v>85.71428571428571</v>
      </c>
      <c r="V47" s="80">
        <f>N47/D47*100000</f>
        <v>564.9717514124294</v>
      </c>
      <c r="W47" s="80">
        <v>0</v>
      </c>
      <c r="X47" s="17">
        <f>N47/E47*100</f>
        <v>7.142857142857142</v>
      </c>
      <c r="Y47" s="54"/>
    </row>
    <row r="48" spans="1:25" s="53" customFormat="1" ht="18" customHeight="1">
      <c r="A48" s="61"/>
      <c r="B48" s="60"/>
      <c r="C48" s="82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0"/>
      <c r="T48" s="80"/>
      <c r="U48" s="80"/>
      <c r="V48" s="80"/>
      <c r="W48" s="80"/>
      <c r="X48" s="17"/>
      <c r="Y48" s="54"/>
    </row>
    <row r="49" spans="1:25" s="53" customFormat="1" ht="18" customHeight="1">
      <c r="A49" s="11" t="s">
        <v>53</v>
      </c>
      <c r="B49" s="59"/>
      <c r="C49" s="76">
        <f>SUM(C50:C51)</f>
        <v>16245</v>
      </c>
      <c r="D49" s="76">
        <f aca="true" t="shared" si="20" ref="D49:R49">SUM(D50:D51)</f>
        <v>1566</v>
      </c>
      <c r="E49" s="76">
        <f t="shared" si="20"/>
        <v>141</v>
      </c>
      <c r="F49" s="76">
        <f t="shared" si="20"/>
        <v>111</v>
      </c>
      <c r="G49" s="76">
        <f t="shared" si="20"/>
        <v>30</v>
      </c>
      <c r="H49" s="76">
        <f t="shared" si="20"/>
        <v>1</v>
      </c>
      <c r="I49" s="76">
        <f t="shared" si="20"/>
        <v>1</v>
      </c>
      <c r="J49" s="76">
        <f t="shared" si="20"/>
        <v>0</v>
      </c>
      <c r="K49" s="76">
        <f t="shared" si="20"/>
        <v>1</v>
      </c>
      <c r="L49" s="76">
        <f t="shared" si="20"/>
        <v>1</v>
      </c>
      <c r="M49" s="76">
        <f t="shared" si="20"/>
        <v>1</v>
      </c>
      <c r="N49" s="76">
        <f t="shared" si="20"/>
        <v>5</v>
      </c>
      <c r="O49" s="76">
        <f t="shared" si="20"/>
        <v>35</v>
      </c>
      <c r="P49" s="76">
        <f t="shared" si="20"/>
        <v>39</v>
      </c>
      <c r="Q49" s="76">
        <f t="shared" si="20"/>
        <v>30</v>
      </c>
      <c r="R49" s="76">
        <f t="shared" si="20"/>
        <v>2</v>
      </c>
      <c r="S49" s="77">
        <f aca="true" t="shared" si="21" ref="S49:U51">D49/C49*100</f>
        <v>9.6398891966759</v>
      </c>
      <c r="T49" s="77">
        <f t="shared" si="21"/>
        <v>9.003831417624522</v>
      </c>
      <c r="U49" s="77">
        <f t="shared" si="21"/>
        <v>78.72340425531915</v>
      </c>
      <c r="V49" s="77">
        <f>N49/D49*100000</f>
        <v>319.28480204342276</v>
      </c>
      <c r="W49" s="77">
        <f>(J49+K49+L49)/N49*100</f>
        <v>40</v>
      </c>
      <c r="X49" s="16">
        <f>N49/E49*100</f>
        <v>3.546099290780142</v>
      </c>
      <c r="Y49" s="54"/>
    </row>
    <row r="50" spans="1:25" s="53" customFormat="1" ht="18" customHeight="1">
      <c r="A50" s="61"/>
      <c r="B50" s="60" t="s">
        <v>40</v>
      </c>
      <c r="C50" s="82">
        <f>'[1]十日町市'!C68</f>
        <v>14666</v>
      </c>
      <c r="D50" s="82">
        <f>'[1]十日町市'!D68</f>
        <v>1336</v>
      </c>
      <c r="E50" s="82">
        <f>'[1]十日町市'!E68</f>
        <v>115</v>
      </c>
      <c r="F50" s="82">
        <f>'[1]十日町市'!F68</f>
        <v>88</v>
      </c>
      <c r="G50" s="82">
        <f>'[1]十日町市'!G68</f>
        <v>26</v>
      </c>
      <c r="H50" s="82">
        <f>'[1]十日町市'!H68</f>
        <v>1</v>
      </c>
      <c r="I50" s="82">
        <f>'[1]十日町市'!I68</f>
        <v>1</v>
      </c>
      <c r="J50" s="82">
        <f>'[1]十日町市'!J68</f>
        <v>0</v>
      </c>
      <c r="K50" s="82">
        <f>'[1]十日町市'!K68</f>
        <v>1</v>
      </c>
      <c r="L50" s="82">
        <f>'[1]十日町市'!L68</f>
        <v>1</v>
      </c>
      <c r="M50" s="82">
        <f>'[1]十日町市'!M68</f>
        <v>0</v>
      </c>
      <c r="N50" s="82">
        <f>'[1]十日町市'!N68</f>
        <v>4</v>
      </c>
      <c r="O50" s="82">
        <f>'[1]十日町市'!O68</f>
        <v>21</v>
      </c>
      <c r="P50" s="82">
        <f>'[1]十日町市'!P68</f>
        <v>37</v>
      </c>
      <c r="Q50" s="82">
        <f>'[1]十日町市'!Q68</f>
        <v>27</v>
      </c>
      <c r="R50" s="82">
        <f>'[1]十日町市'!R68</f>
        <v>0</v>
      </c>
      <c r="S50" s="80">
        <f t="shared" si="21"/>
        <v>9.109504977498977</v>
      </c>
      <c r="T50" s="80">
        <f t="shared" si="21"/>
        <v>8.607784431137725</v>
      </c>
      <c r="U50" s="80">
        <f t="shared" si="21"/>
        <v>76.52173913043478</v>
      </c>
      <c r="V50" s="80">
        <f>N50/D50*100000</f>
        <v>299.4011976047904</v>
      </c>
      <c r="W50" s="80">
        <f>(J50+K50+L50)/N50*100</f>
        <v>50</v>
      </c>
      <c r="X50" s="17">
        <f>N50/E50*100</f>
        <v>3.4782608695652173</v>
      </c>
      <c r="Y50" s="54"/>
    </row>
    <row r="51" spans="1:25" s="53" customFormat="1" ht="18" customHeight="1">
      <c r="A51" s="61"/>
      <c r="B51" s="60" t="s">
        <v>41</v>
      </c>
      <c r="C51" s="82">
        <f>'[1]津南町'!C68</f>
        <v>1579</v>
      </c>
      <c r="D51" s="82">
        <f>'[1]津南町'!D68</f>
        <v>230</v>
      </c>
      <c r="E51" s="82">
        <f>'[1]津南町'!E68</f>
        <v>26</v>
      </c>
      <c r="F51" s="82">
        <f>'[1]津南町'!F68</f>
        <v>23</v>
      </c>
      <c r="G51" s="82">
        <f>'[1]津南町'!G68</f>
        <v>4</v>
      </c>
      <c r="H51" s="82">
        <f>'[1]津南町'!H68</f>
        <v>0</v>
      </c>
      <c r="I51" s="82">
        <f>'[1]津南町'!I68</f>
        <v>0</v>
      </c>
      <c r="J51" s="82">
        <f>'[1]津南町'!J68</f>
        <v>0</v>
      </c>
      <c r="K51" s="82">
        <f>'[1]津南町'!K68</f>
        <v>0</v>
      </c>
      <c r="L51" s="82">
        <f>'[1]津南町'!L68</f>
        <v>0</v>
      </c>
      <c r="M51" s="82">
        <f>'[1]津南町'!M68</f>
        <v>1</v>
      </c>
      <c r="N51" s="82">
        <f>'[1]津南町'!N68</f>
        <v>1</v>
      </c>
      <c r="O51" s="82">
        <f>'[1]津南町'!O68</f>
        <v>14</v>
      </c>
      <c r="P51" s="82">
        <f>'[1]津南町'!P68</f>
        <v>2</v>
      </c>
      <c r="Q51" s="82">
        <f>'[1]津南町'!Q68</f>
        <v>3</v>
      </c>
      <c r="R51" s="82">
        <f>'[1]津南町'!R68</f>
        <v>2</v>
      </c>
      <c r="S51" s="80">
        <f t="shared" si="21"/>
        <v>14.566181127295758</v>
      </c>
      <c r="T51" s="80">
        <f t="shared" si="21"/>
        <v>11.304347826086957</v>
      </c>
      <c r="U51" s="80">
        <f t="shared" si="21"/>
        <v>88.46153846153845</v>
      </c>
      <c r="V51" s="80">
        <f>N51/D51*100000</f>
        <v>434.7826086956522</v>
      </c>
      <c r="W51" s="80">
        <v>0</v>
      </c>
      <c r="X51" s="17">
        <f>N51/E51*100</f>
        <v>3.8461538461538463</v>
      </c>
      <c r="Y51" s="54"/>
    </row>
    <row r="52" spans="1:25" s="53" customFormat="1" ht="18" customHeight="1">
      <c r="A52" s="61"/>
      <c r="B52" s="60"/>
      <c r="C52" s="82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0"/>
      <c r="T52" s="80"/>
      <c r="U52" s="80"/>
      <c r="V52" s="80"/>
      <c r="W52" s="80"/>
      <c r="X52" s="17"/>
      <c r="Y52" s="54"/>
    </row>
    <row r="53" spans="1:25" s="53" customFormat="1" ht="18" customHeight="1">
      <c r="A53" s="11" t="s">
        <v>54</v>
      </c>
      <c r="B53" s="59"/>
      <c r="C53" s="76">
        <f>SUM(C54:C55)</f>
        <v>10970</v>
      </c>
      <c r="D53" s="76">
        <f aca="true" t="shared" si="22" ref="D53:R53">SUM(D54:D55)</f>
        <v>1620</v>
      </c>
      <c r="E53" s="76">
        <f t="shared" si="22"/>
        <v>79</v>
      </c>
      <c r="F53" s="76">
        <f t="shared" si="22"/>
        <v>66</v>
      </c>
      <c r="G53" s="76">
        <f t="shared" si="22"/>
        <v>9</v>
      </c>
      <c r="H53" s="76">
        <f t="shared" si="22"/>
        <v>1</v>
      </c>
      <c r="I53" s="76">
        <f t="shared" si="22"/>
        <v>1</v>
      </c>
      <c r="J53" s="76">
        <f t="shared" si="22"/>
        <v>1</v>
      </c>
      <c r="K53" s="76">
        <f t="shared" si="22"/>
        <v>3</v>
      </c>
      <c r="L53" s="76">
        <f t="shared" si="22"/>
        <v>2</v>
      </c>
      <c r="M53" s="76">
        <f t="shared" si="22"/>
        <v>0</v>
      </c>
      <c r="N53" s="76">
        <f t="shared" si="22"/>
        <v>8</v>
      </c>
      <c r="O53" s="76">
        <f t="shared" si="22"/>
        <v>31</v>
      </c>
      <c r="P53" s="76">
        <f t="shared" si="22"/>
        <v>21</v>
      </c>
      <c r="Q53" s="76">
        <f t="shared" si="22"/>
        <v>13</v>
      </c>
      <c r="R53" s="76">
        <f t="shared" si="22"/>
        <v>4</v>
      </c>
      <c r="S53" s="77">
        <f aca="true" t="shared" si="23" ref="S53:U55">D53/C53*100</f>
        <v>14.767547857793984</v>
      </c>
      <c r="T53" s="77">
        <f t="shared" si="23"/>
        <v>4.876543209876543</v>
      </c>
      <c r="U53" s="77">
        <f t="shared" si="23"/>
        <v>83.54430379746836</v>
      </c>
      <c r="V53" s="77">
        <f>N53/D53*100000</f>
        <v>493.82716049382714</v>
      </c>
      <c r="W53" s="77">
        <f>(J53+K53+L53)/N53*100</f>
        <v>75</v>
      </c>
      <c r="X53" s="16">
        <f>N53/E53*100</f>
        <v>10.126582278481013</v>
      </c>
      <c r="Y53" s="54"/>
    </row>
    <row r="54" spans="1:25" s="53" customFormat="1" ht="18" customHeight="1">
      <c r="A54" s="61"/>
      <c r="B54" s="60" t="s">
        <v>42</v>
      </c>
      <c r="C54" s="82">
        <f>'[1]柏崎市'!C68</f>
        <v>10579</v>
      </c>
      <c r="D54" s="82">
        <f>'[1]柏崎市'!D68</f>
        <v>1479</v>
      </c>
      <c r="E54" s="82">
        <f>'[1]柏崎市'!E68</f>
        <v>73</v>
      </c>
      <c r="F54" s="82">
        <f>'[1]柏崎市'!F68</f>
        <v>60</v>
      </c>
      <c r="G54" s="82">
        <f>'[1]柏崎市'!G68</f>
        <v>9</v>
      </c>
      <c r="H54" s="82">
        <f>'[1]柏崎市'!H68</f>
        <v>1</v>
      </c>
      <c r="I54" s="82">
        <f>'[1]柏崎市'!I68</f>
        <v>1</v>
      </c>
      <c r="J54" s="82">
        <f>'[1]柏崎市'!J68</f>
        <v>1</v>
      </c>
      <c r="K54" s="82">
        <f>'[1]柏崎市'!K68</f>
        <v>2</v>
      </c>
      <c r="L54" s="82">
        <f>'[1]柏崎市'!L68</f>
        <v>2</v>
      </c>
      <c r="M54" s="82">
        <f>'[1]柏崎市'!M68</f>
        <v>0</v>
      </c>
      <c r="N54" s="82">
        <f>'[1]柏崎市'!N68</f>
        <v>7</v>
      </c>
      <c r="O54" s="82">
        <f>'[1]柏崎市'!O68</f>
        <v>28</v>
      </c>
      <c r="P54" s="82">
        <f>'[1]柏崎市'!P68</f>
        <v>19</v>
      </c>
      <c r="Q54" s="82">
        <f>'[1]柏崎市'!Q68</f>
        <v>13</v>
      </c>
      <c r="R54" s="82">
        <f>'[1]柏崎市'!R68</f>
        <v>4</v>
      </c>
      <c r="S54" s="80">
        <f t="shared" si="23"/>
        <v>13.980527460062389</v>
      </c>
      <c r="T54" s="80">
        <f t="shared" si="23"/>
        <v>4.935767410412441</v>
      </c>
      <c r="U54" s="80">
        <f t="shared" si="23"/>
        <v>82.1917808219178</v>
      </c>
      <c r="V54" s="80">
        <f>N54/D54*100000</f>
        <v>473.29276538201486</v>
      </c>
      <c r="W54" s="80">
        <f>(J54+K54+L54)/N54*100</f>
        <v>71.42857142857143</v>
      </c>
      <c r="X54" s="17">
        <f>N54/E54*100</f>
        <v>9.58904109589041</v>
      </c>
      <c r="Y54" s="54"/>
    </row>
    <row r="55" spans="1:25" s="53" customFormat="1" ht="18" customHeight="1">
      <c r="A55" s="61"/>
      <c r="B55" s="60" t="s">
        <v>43</v>
      </c>
      <c r="C55" s="82">
        <f>'[1]刈羽村'!C68</f>
        <v>391</v>
      </c>
      <c r="D55" s="82">
        <f>'[1]刈羽村'!D68</f>
        <v>141</v>
      </c>
      <c r="E55" s="82">
        <f>'[1]刈羽村'!E68</f>
        <v>6</v>
      </c>
      <c r="F55" s="82">
        <f>'[1]刈羽村'!F68</f>
        <v>6</v>
      </c>
      <c r="G55" s="82">
        <f>'[1]刈羽村'!G68</f>
        <v>0</v>
      </c>
      <c r="H55" s="82">
        <f>'[1]刈羽村'!H68</f>
        <v>0</v>
      </c>
      <c r="I55" s="82">
        <f>'[1]刈羽村'!I68</f>
        <v>0</v>
      </c>
      <c r="J55" s="82">
        <f>'[1]刈羽村'!J68</f>
        <v>0</v>
      </c>
      <c r="K55" s="82">
        <f>'[1]刈羽村'!K68</f>
        <v>1</v>
      </c>
      <c r="L55" s="82">
        <f>'[1]刈羽村'!L68</f>
        <v>0</v>
      </c>
      <c r="M55" s="82">
        <f>'[1]刈羽村'!M68</f>
        <v>0</v>
      </c>
      <c r="N55" s="82">
        <f>'[1]刈羽村'!N68</f>
        <v>1</v>
      </c>
      <c r="O55" s="82">
        <f>'[1]刈羽村'!O68</f>
        <v>3</v>
      </c>
      <c r="P55" s="82">
        <f>'[1]刈羽村'!P68</f>
        <v>2</v>
      </c>
      <c r="Q55" s="82">
        <f>'[1]刈羽村'!Q68</f>
        <v>0</v>
      </c>
      <c r="R55" s="82">
        <f>'[1]刈羽村'!R68</f>
        <v>0</v>
      </c>
      <c r="S55" s="80">
        <f t="shared" si="23"/>
        <v>36.0613810741688</v>
      </c>
      <c r="T55" s="80">
        <f t="shared" si="23"/>
        <v>4.25531914893617</v>
      </c>
      <c r="U55" s="80">
        <f t="shared" si="23"/>
        <v>100</v>
      </c>
      <c r="V55" s="80">
        <f>N55/D55*100000</f>
        <v>709.2198581560284</v>
      </c>
      <c r="W55" s="80">
        <f>(J55+K55+L55)/N55*100</f>
        <v>100</v>
      </c>
      <c r="X55" s="17">
        <f>N55/E55*100</f>
        <v>16.666666666666664</v>
      </c>
      <c r="Y55" s="54"/>
    </row>
    <row r="56" spans="1:25" s="53" customFormat="1" ht="18" customHeight="1">
      <c r="A56" s="61"/>
      <c r="B56" s="60"/>
      <c r="C56" s="82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0"/>
      <c r="T56" s="80"/>
      <c r="U56" s="80"/>
      <c r="V56" s="80"/>
      <c r="W56" s="80"/>
      <c r="X56" s="17"/>
      <c r="Y56" s="54"/>
    </row>
    <row r="57" spans="1:25" s="53" customFormat="1" ht="18" customHeight="1">
      <c r="A57" s="11" t="s">
        <v>55</v>
      </c>
      <c r="B57" s="59"/>
      <c r="C57" s="76">
        <f>SUM(C58:C59)</f>
        <v>24349</v>
      </c>
      <c r="D57" s="76">
        <f aca="true" t="shared" si="24" ref="D57:R57">SUM(D58:D59)</f>
        <v>4899</v>
      </c>
      <c r="E57" s="76">
        <f t="shared" si="24"/>
        <v>370</v>
      </c>
      <c r="F57" s="76">
        <f t="shared" si="24"/>
        <v>290</v>
      </c>
      <c r="G57" s="76">
        <f t="shared" si="24"/>
        <v>39</v>
      </c>
      <c r="H57" s="76">
        <f t="shared" si="24"/>
        <v>4</v>
      </c>
      <c r="I57" s="76">
        <f t="shared" si="24"/>
        <v>4</v>
      </c>
      <c r="J57" s="76">
        <f t="shared" si="24"/>
        <v>0</v>
      </c>
      <c r="K57" s="76">
        <f t="shared" si="24"/>
        <v>3</v>
      </c>
      <c r="L57" s="76">
        <f t="shared" si="24"/>
        <v>6</v>
      </c>
      <c r="M57" s="76">
        <f t="shared" si="24"/>
        <v>0</v>
      </c>
      <c r="N57" s="76">
        <f t="shared" si="24"/>
        <v>17</v>
      </c>
      <c r="O57" s="76">
        <f t="shared" si="24"/>
        <v>92</v>
      </c>
      <c r="P57" s="76">
        <f t="shared" si="24"/>
        <v>132</v>
      </c>
      <c r="Q57" s="76">
        <f t="shared" si="24"/>
        <v>80</v>
      </c>
      <c r="R57" s="76">
        <f t="shared" si="24"/>
        <v>10</v>
      </c>
      <c r="S57" s="77">
        <f aca="true" t="shared" si="25" ref="S57:U59">D57/C57*100</f>
        <v>20.119922789436938</v>
      </c>
      <c r="T57" s="77">
        <f t="shared" si="25"/>
        <v>7.552561747295367</v>
      </c>
      <c r="U57" s="77">
        <f t="shared" si="25"/>
        <v>78.37837837837837</v>
      </c>
      <c r="V57" s="77">
        <f>N57/D57*100000</f>
        <v>347.009593794652</v>
      </c>
      <c r="W57" s="77">
        <f>(J57+K57+L57)/N57*100</f>
        <v>52.94117647058824</v>
      </c>
      <c r="X57" s="16">
        <f>N57/E57*100</f>
        <v>4.594594594594595</v>
      </c>
      <c r="Y57" s="54"/>
    </row>
    <row r="58" spans="1:25" s="53" customFormat="1" ht="18" customHeight="1">
      <c r="A58" s="61"/>
      <c r="B58" s="60" t="s">
        <v>44</v>
      </c>
      <c r="C58" s="82">
        <f>'[1]上越市'!C68</f>
        <v>21014</v>
      </c>
      <c r="D58" s="82">
        <f>'[1]上越市'!D68</f>
        <v>3773</v>
      </c>
      <c r="E58" s="82">
        <f>'[1]上越市'!E68</f>
        <v>272</v>
      </c>
      <c r="F58" s="82">
        <f>'[1]上越市'!F68</f>
        <v>212</v>
      </c>
      <c r="G58" s="82">
        <f>'[1]上越市'!G68</f>
        <v>22</v>
      </c>
      <c r="H58" s="82">
        <f>'[1]上越市'!H68</f>
        <v>4</v>
      </c>
      <c r="I58" s="82">
        <f>'[1]上越市'!I68</f>
        <v>4</v>
      </c>
      <c r="J58" s="82">
        <f>'[1]上越市'!J68</f>
        <v>0</v>
      </c>
      <c r="K58" s="82">
        <f>'[1]上越市'!K68</f>
        <v>3</v>
      </c>
      <c r="L58" s="82">
        <f>'[1]上越市'!L68</f>
        <v>6</v>
      </c>
      <c r="M58" s="82">
        <f>'[1]上越市'!M68</f>
        <v>0</v>
      </c>
      <c r="N58" s="82">
        <f>'[1]上越市'!N68</f>
        <v>17</v>
      </c>
      <c r="O58" s="82">
        <f>'[1]上越市'!O68</f>
        <v>82</v>
      </c>
      <c r="P58" s="82">
        <f>'[1]上越市'!P68</f>
        <v>91</v>
      </c>
      <c r="Q58" s="82">
        <f>'[1]上越市'!Q68</f>
        <v>60</v>
      </c>
      <c r="R58" s="82">
        <f>'[1]上越市'!R68</f>
        <v>0</v>
      </c>
      <c r="S58" s="80">
        <f t="shared" si="25"/>
        <v>17.954696868754162</v>
      </c>
      <c r="T58" s="80">
        <f t="shared" si="25"/>
        <v>7.209117413199046</v>
      </c>
      <c r="U58" s="80">
        <f t="shared" si="25"/>
        <v>77.94117647058823</v>
      </c>
      <c r="V58" s="80">
        <f>N58/D58*100000</f>
        <v>450.56983832494035</v>
      </c>
      <c r="W58" s="80">
        <f>(J58+K58+L58)/N58*100</f>
        <v>52.94117647058824</v>
      </c>
      <c r="X58" s="17">
        <f>N58/E58*100</f>
        <v>6.25</v>
      </c>
      <c r="Y58" s="54"/>
    </row>
    <row r="59" spans="1:25" s="53" customFormat="1" ht="18" customHeight="1">
      <c r="A59" s="61"/>
      <c r="B59" s="60" t="s">
        <v>45</v>
      </c>
      <c r="C59" s="82">
        <f>'[1]妙高市'!C68</f>
        <v>3335</v>
      </c>
      <c r="D59" s="82">
        <f>'[1]妙高市'!D68</f>
        <v>1126</v>
      </c>
      <c r="E59" s="82">
        <f>'[1]妙高市'!E68</f>
        <v>98</v>
      </c>
      <c r="F59" s="82">
        <f>'[1]妙高市'!F68</f>
        <v>78</v>
      </c>
      <c r="G59" s="82">
        <f>'[1]妙高市'!G68</f>
        <v>17</v>
      </c>
      <c r="H59" s="82">
        <f>'[1]妙高市'!H68</f>
        <v>0</v>
      </c>
      <c r="I59" s="82">
        <f>'[1]妙高市'!I68</f>
        <v>0</v>
      </c>
      <c r="J59" s="82">
        <f>'[1]妙高市'!J68</f>
        <v>0</v>
      </c>
      <c r="K59" s="82">
        <f>'[1]妙高市'!K68</f>
        <v>0</v>
      </c>
      <c r="L59" s="82">
        <f>'[1]妙高市'!L68</f>
        <v>0</v>
      </c>
      <c r="M59" s="82">
        <f>'[1]妙高市'!M68</f>
        <v>0</v>
      </c>
      <c r="N59" s="82">
        <f>'[1]妙高市'!N68</f>
        <v>0</v>
      </c>
      <c r="O59" s="82">
        <f>'[1]妙高市'!O68</f>
        <v>10</v>
      </c>
      <c r="P59" s="82">
        <f>'[1]妙高市'!P68</f>
        <v>41</v>
      </c>
      <c r="Q59" s="82">
        <f>'[1]妙高市'!Q68</f>
        <v>20</v>
      </c>
      <c r="R59" s="82">
        <f>'[1]妙高市'!R68</f>
        <v>10</v>
      </c>
      <c r="S59" s="80">
        <f t="shared" si="25"/>
        <v>33.76311844077961</v>
      </c>
      <c r="T59" s="80">
        <f t="shared" si="25"/>
        <v>8.703374777975133</v>
      </c>
      <c r="U59" s="80">
        <f t="shared" si="25"/>
        <v>79.59183673469387</v>
      </c>
      <c r="V59" s="80">
        <f>N59/D59*100000</f>
        <v>0</v>
      </c>
      <c r="W59" s="80">
        <f>IF(N59=0,0,(J59+K59+L59)/N59*100)</f>
        <v>0</v>
      </c>
      <c r="X59" s="17">
        <f>N59/E59*100</f>
        <v>0</v>
      </c>
      <c r="Y59" s="54"/>
    </row>
    <row r="60" spans="1:25" s="53" customFormat="1" ht="18" customHeight="1">
      <c r="A60" s="61"/>
      <c r="B60" s="60"/>
      <c r="C60" s="82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0"/>
      <c r="T60" s="80"/>
      <c r="U60" s="80"/>
      <c r="V60" s="80"/>
      <c r="W60" s="80"/>
      <c r="X60" s="17"/>
      <c r="Y60" s="54"/>
    </row>
    <row r="61" spans="1:25" s="53" customFormat="1" ht="18" customHeight="1">
      <c r="A61" s="11" t="s">
        <v>56</v>
      </c>
      <c r="B61" s="59"/>
      <c r="C61" s="76">
        <f>SUM(C62)</f>
        <v>4745</v>
      </c>
      <c r="D61" s="76">
        <f aca="true" t="shared" si="26" ref="D61:R61">SUM(D62)</f>
        <v>2367</v>
      </c>
      <c r="E61" s="76">
        <f t="shared" si="26"/>
        <v>136</v>
      </c>
      <c r="F61" s="76">
        <f t="shared" si="26"/>
        <v>99</v>
      </c>
      <c r="G61" s="76">
        <f t="shared" si="26"/>
        <v>27</v>
      </c>
      <c r="H61" s="76">
        <f t="shared" si="26"/>
        <v>0</v>
      </c>
      <c r="I61" s="76">
        <f t="shared" si="26"/>
        <v>0</v>
      </c>
      <c r="J61" s="76">
        <f t="shared" si="26"/>
        <v>0</v>
      </c>
      <c r="K61" s="76">
        <f t="shared" si="26"/>
        <v>0</v>
      </c>
      <c r="L61" s="76">
        <f t="shared" si="26"/>
        <v>3</v>
      </c>
      <c r="M61" s="76">
        <f t="shared" si="26"/>
        <v>1</v>
      </c>
      <c r="N61" s="76">
        <f t="shared" si="26"/>
        <v>4</v>
      </c>
      <c r="O61" s="76">
        <f t="shared" si="26"/>
        <v>42</v>
      </c>
      <c r="P61" s="76">
        <f t="shared" si="26"/>
        <v>11</v>
      </c>
      <c r="Q61" s="76">
        <f t="shared" si="26"/>
        <v>37</v>
      </c>
      <c r="R61" s="76">
        <f t="shared" si="26"/>
        <v>15</v>
      </c>
      <c r="S61" s="77">
        <f aca="true" t="shared" si="27" ref="S61:U62">D61/C61*100</f>
        <v>49.884088514225496</v>
      </c>
      <c r="T61" s="77">
        <f t="shared" si="27"/>
        <v>5.74566962399662</v>
      </c>
      <c r="U61" s="77">
        <f t="shared" si="27"/>
        <v>72.79411764705883</v>
      </c>
      <c r="V61" s="77">
        <f>N61/D61*100000</f>
        <v>168.99028305872412</v>
      </c>
      <c r="W61" s="77">
        <f>(J61+K61+L61)/N61*100</f>
        <v>75</v>
      </c>
      <c r="X61" s="16">
        <f>N61/E61*100</f>
        <v>2.941176470588235</v>
      </c>
      <c r="Y61" s="54"/>
    </row>
    <row r="62" spans="1:25" s="53" customFormat="1" ht="18" customHeight="1">
      <c r="A62" s="61"/>
      <c r="B62" s="60" t="s">
        <v>4</v>
      </c>
      <c r="C62" s="82">
        <f>'[1]糸魚川市'!C68</f>
        <v>4745</v>
      </c>
      <c r="D62" s="82">
        <f>'[1]糸魚川市'!D68</f>
        <v>2367</v>
      </c>
      <c r="E62" s="82">
        <f>'[1]糸魚川市'!E68</f>
        <v>136</v>
      </c>
      <c r="F62" s="82">
        <f>'[1]糸魚川市'!F68</f>
        <v>99</v>
      </c>
      <c r="G62" s="82">
        <f>'[1]糸魚川市'!G68</f>
        <v>27</v>
      </c>
      <c r="H62" s="82">
        <f>'[1]糸魚川市'!H68</f>
        <v>0</v>
      </c>
      <c r="I62" s="82">
        <f>'[1]糸魚川市'!I68</f>
        <v>0</v>
      </c>
      <c r="J62" s="82">
        <f>'[1]糸魚川市'!J68</f>
        <v>0</v>
      </c>
      <c r="K62" s="82">
        <f>'[1]糸魚川市'!K68</f>
        <v>0</v>
      </c>
      <c r="L62" s="82">
        <f>'[1]糸魚川市'!L68</f>
        <v>3</v>
      </c>
      <c r="M62" s="82">
        <f>'[1]糸魚川市'!M68</f>
        <v>1</v>
      </c>
      <c r="N62" s="82">
        <f>'[1]糸魚川市'!N68</f>
        <v>4</v>
      </c>
      <c r="O62" s="82">
        <f>'[1]糸魚川市'!O68</f>
        <v>42</v>
      </c>
      <c r="P62" s="82">
        <f>'[1]糸魚川市'!P68</f>
        <v>11</v>
      </c>
      <c r="Q62" s="82">
        <f>'[1]糸魚川市'!Q68</f>
        <v>37</v>
      </c>
      <c r="R62" s="82">
        <f>'[1]糸魚川市'!R68</f>
        <v>15</v>
      </c>
      <c r="S62" s="80">
        <f t="shared" si="27"/>
        <v>49.884088514225496</v>
      </c>
      <c r="T62" s="80">
        <f t="shared" si="27"/>
        <v>5.74566962399662</v>
      </c>
      <c r="U62" s="80">
        <f t="shared" si="27"/>
        <v>72.79411764705883</v>
      </c>
      <c r="V62" s="80">
        <f>N62/D62*100000</f>
        <v>168.99028305872412</v>
      </c>
      <c r="W62" s="80">
        <f>(J62+K62+L62)/N62*100</f>
        <v>75</v>
      </c>
      <c r="X62" s="17">
        <f>N62/E62*100</f>
        <v>2.941176470588235</v>
      </c>
      <c r="Y62" s="54"/>
    </row>
    <row r="63" spans="1:25" s="53" customFormat="1" ht="18" customHeight="1">
      <c r="A63" s="61"/>
      <c r="B63" s="60"/>
      <c r="C63" s="82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0"/>
      <c r="T63" s="80"/>
      <c r="U63" s="80"/>
      <c r="V63" s="80"/>
      <c r="W63" s="80"/>
      <c r="X63" s="17"/>
      <c r="Y63" s="54"/>
    </row>
    <row r="64" spans="1:25" s="53" customFormat="1" ht="18" customHeight="1">
      <c r="A64" s="11" t="s">
        <v>57</v>
      </c>
      <c r="B64" s="59"/>
      <c r="C64" s="75">
        <f aca="true" t="shared" si="28" ref="C64:R64">SUM(C65)</f>
        <v>5974</v>
      </c>
      <c r="D64" s="76">
        <f t="shared" si="28"/>
        <v>1677</v>
      </c>
      <c r="E64" s="76">
        <f t="shared" si="28"/>
        <v>110</v>
      </c>
      <c r="F64" s="76">
        <f t="shared" si="28"/>
        <v>85</v>
      </c>
      <c r="G64" s="76">
        <f t="shared" si="28"/>
        <v>4</v>
      </c>
      <c r="H64" s="76">
        <f t="shared" si="28"/>
        <v>0</v>
      </c>
      <c r="I64" s="76">
        <f t="shared" si="28"/>
        <v>0</v>
      </c>
      <c r="J64" s="76">
        <f t="shared" si="28"/>
        <v>1</v>
      </c>
      <c r="K64" s="76">
        <f t="shared" si="28"/>
        <v>2</v>
      </c>
      <c r="L64" s="76">
        <f t="shared" si="28"/>
        <v>3</v>
      </c>
      <c r="M64" s="76">
        <f t="shared" si="28"/>
        <v>0</v>
      </c>
      <c r="N64" s="76">
        <f t="shared" si="28"/>
        <v>6</v>
      </c>
      <c r="O64" s="76">
        <f t="shared" si="28"/>
        <v>71</v>
      </c>
      <c r="P64" s="76">
        <f t="shared" si="28"/>
        <v>5</v>
      </c>
      <c r="Q64" s="76">
        <f t="shared" si="28"/>
        <v>25</v>
      </c>
      <c r="R64" s="76">
        <f t="shared" si="28"/>
        <v>0</v>
      </c>
      <c r="S64" s="77">
        <f aca="true" t="shared" si="29" ref="S64:U65">D64/C64*100</f>
        <v>28.07164378975561</v>
      </c>
      <c r="T64" s="77">
        <f t="shared" si="29"/>
        <v>6.559332140727489</v>
      </c>
      <c r="U64" s="77">
        <f t="shared" si="29"/>
        <v>77.27272727272727</v>
      </c>
      <c r="V64" s="77">
        <f>N64/D64*100000</f>
        <v>357.78175313059035</v>
      </c>
      <c r="W64" s="77">
        <f>(J64+K64+L64)/N64*100</f>
        <v>100</v>
      </c>
      <c r="X64" s="16">
        <f>N64/E64*100</f>
        <v>5.454545454545454</v>
      </c>
      <c r="Y64" s="54"/>
    </row>
    <row r="65" spans="1:25" s="53" customFormat="1" ht="18" customHeight="1">
      <c r="A65" s="61"/>
      <c r="B65" s="60" t="s">
        <v>5</v>
      </c>
      <c r="C65" s="82">
        <f>'[1]佐渡市'!C68</f>
        <v>5974</v>
      </c>
      <c r="D65" s="82">
        <f>'[1]佐渡市'!D68</f>
        <v>1677</v>
      </c>
      <c r="E65" s="82">
        <f>'[1]佐渡市'!E68</f>
        <v>110</v>
      </c>
      <c r="F65" s="82">
        <f>'[1]佐渡市'!F68</f>
        <v>85</v>
      </c>
      <c r="G65" s="82">
        <f>'[1]佐渡市'!G68</f>
        <v>4</v>
      </c>
      <c r="H65" s="82">
        <f>'[1]佐渡市'!H68</f>
        <v>0</v>
      </c>
      <c r="I65" s="82">
        <f>'[1]佐渡市'!I68</f>
        <v>0</v>
      </c>
      <c r="J65" s="82">
        <f>'[1]佐渡市'!J68</f>
        <v>1</v>
      </c>
      <c r="K65" s="82">
        <f>'[1]佐渡市'!K68</f>
        <v>2</v>
      </c>
      <c r="L65" s="82">
        <f>'[1]佐渡市'!L68</f>
        <v>3</v>
      </c>
      <c r="M65" s="82">
        <f>'[1]佐渡市'!M68</f>
        <v>0</v>
      </c>
      <c r="N65" s="82">
        <f>'[1]佐渡市'!N68</f>
        <v>6</v>
      </c>
      <c r="O65" s="82">
        <f>'[1]佐渡市'!O68</f>
        <v>71</v>
      </c>
      <c r="P65" s="82">
        <f>'[1]佐渡市'!P68</f>
        <v>5</v>
      </c>
      <c r="Q65" s="82">
        <f>'[1]佐渡市'!Q68</f>
        <v>25</v>
      </c>
      <c r="R65" s="82">
        <f>'[1]佐渡市'!R68</f>
        <v>0</v>
      </c>
      <c r="S65" s="80">
        <f t="shared" si="29"/>
        <v>28.07164378975561</v>
      </c>
      <c r="T65" s="80">
        <f t="shared" si="29"/>
        <v>6.559332140727489</v>
      </c>
      <c r="U65" s="80">
        <f t="shared" si="29"/>
        <v>77.27272727272727</v>
      </c>
      <c r="V65" s="80">
        <f>N65/D65*100000</f>
        <v>357.78175313059035</v>
      </c>
      <c r="W65" s="80">
        <f>(J65+K65+L65)/N65*100</f>
        <v>100</v>
      </c>
      <c r="X65" s="17">
        <f>N65/E65*100</f>
        <v>5.454545454545454</v>
      </c>
      <c r="Y65" s="54"/>
    </row>
    <row r="66" spans="1:25" s="53" customFormat="1" ht="18" customHeight="1">
      <c r="A66" s="61"/>
      <c r="B66" s="60"/>
      <c r="C66" s="84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0"/>
      <c r="T66" s="80"/>
      <c r="U66" s="80"/>
      <c r="V66" s="80"/>
      <c r="W66" s="80"/>
      <c r="X66" s="17"/>
      <c r="Y66" s="54"/>
    </row>
    <row r="67" spans="1:25" s="53" customFormat="1" ht="18" customHeight="1">
      <c r="A67" s="11" t="s">
        <v>58</v>
      </c>
      <c r="B67" s="59"/>
      <c r="C67" s="75">
        <f aca="true" t="shared" si="30" ref="C67:R67">SUM(C68)</f>
        <v>19720</v>
      </c>
      <c r="D67" s="76">
        <f t="shared" si="30"/>
        <v>5129</v>
      </c>
      <c r="E67" s="76">
        <f t="shared" si="30"/>
        <v>484</v>
      </c>
      <c r="F67" s="76">
        <f t="shared" si="30"/>
        <v>347</v>
      </c>
      <c r="G67" s="76">
        <f t="shared" si="30"/>
        <v>81</v>
      </c>
      <c r="H67" s="76">
        <f t="shared" si="30"/>
        <v>5</v>
      </c>
      <c r="I67" s="76">
        <f t="shared" si="30"/>
        <v>14</v>
      </c>
      <c r="J67" s="76">
        <f t="shared" si="30"/>
        <v>16</v>
      </c>
      <c r="K67" s="76">
        <f t="shared" si="30"/>
        <v>10</v>
      </c>
      <c r="L67" s="76">
        <f t="shared" si="30"/>
        <v>19</v>
      </c>
      <c r="M67" s="76">
        <f t="shared" si="30"/>
        <v>6</v>
      </c>
      <c r="N67" s="76">
        <f t="shared" si="30"/>
        <v>70</v>
      </c>
      <c r="O67" s="76">
        <f t="shared" si="30"/>
        <v>93</v>
      </c>
      <c r="P67" s="76">
        <f t="shared" si="30"/>
        <v>72</v>
      </c>
      <c r="Q67" s="76">
        <f t="shared" si="30"/>
        <v>137</v>
      </c>
      <c r="R67" s="76">
        <f t="shared" si="30"/>
        <v>31</v>
      </c>
      <c r="S67" s="77">
        <f aca="true" t="shared" si="31" ref="S67:U68">D67/C67*100</f>
        <v>26.009127789046655</v>
      </c>
      <c r="T67" s="77">
        <f t="shared" si="31"/>
        <v>9.43653733671281</v>
      </c>
      <c r="U67" s="77">
        <f t="shared" si="31"/>
        <v>71.69421487603306</v>
      </c>
      <c r="V67" s="77">
        <f>N67/D67*100000</f>
        <v>1364.7884577890427</v>
      </c>
      <c r="W67" s="77">
        <f>(J67+K67+L67)/N67*100</f>
        <v>64.28571428571429</v>
      </c>
      <c r="X67" s="16">
        <f>N67/E67*100</f>
        <v>14.46280991735537</v>
      </c>
      <c r="Y67" s="54"/>
    </row>
    <row r="68" spans="1:25" s="53" customFormat="1" ht="14.25">
      <c r="A68" s="61"/>
      <c r="B68" s="60" t="s">
        <v>6</v>
      </c>
      <c r="C68" s="82">
        <f>'[1]新潟市'!C68</f>
        <v>19720</v>
      </c>
      <c r="D68" s="82">
        <f>'[1]新潟市'!D68</f>
        <v>5129</v>
      </c>
      <c r="E68" s="82">
        <f>'[1]新潟市'!E68</f>
        <v>484</v>
      </c>
      <c r="F68" s="82">
        <f>'[1]新潟市'!F68</f>
        <v>347</v>
      </c>
      <c r="G68" s="82">
        <f>'[1]新潟市'!G68</f>
        <v>81</v>
      </c>
      <c r="H68" s="82">
        <f>'[1]新潟市'!H68</f>
        <v>5</v>
      </c>
      <c r="I68" s="82">
        <f>'[1]新潟市'!I68</f>
        <v>14</v>
      </c>
      <c r="J68" s="82">
        <f>'[1]新潟市'!J68</f>
        <v>16</v>
      </c>
      <c r="K68" s="82">
        <f>'[1]新潟市'!K68</f>
        <v>10</v>
      </c>
      <c r="L68" s="82">
        <f>'[1]新潟市'!L68</f>
        <v>19</v>
      </c>
      <c r="M68" s="82">
        <f>'[1]新潟市'!M68</f>
        <v>6</v>
      </c>
      <c r="N68" s="82">
        <f>'[1]新潟市'!N68</f>
        <v>70</v>
      </c>
      <c r="O68" s="82">
        <f>'[1]新潟市'!O68</f>
        <v>93</v>
      </c>
      <c r="P68" s="82">
        <f>'[1]新潟市'!P68</f>
        <v>72</v>
      </c>
      <c r="Q68" s="82">
        <f>'[1]新潟市'!Q68</f>
        <v>137</v>
      </c>
      <c r="R68" s="82">
        <f>'[1]新潟市'!R68</f>
        <v>31</v>
      </c>
      <c r="S68" s="80">
        <f t="shared" si="31"/>
        <v>26.009127789046655</v>
      </c>
      <c r="T68" s="80">
        <f t="shared" si="31"/>
        <v>9.43653733671281</v>
      </c>
      <c r="U68" s="80">
        <f t="shared" si="31"/>
        <v>71.69421487603306</v>
      </c>
      <c r="V68" s="80">
        <f>N68/D68*100000</f>
        <v>1364.7884577890427</v>
      </c>
      <c r="W68" s="80">
        <f>(J68+K68+L68)/N68*100</f>
        <v>64.28571428571429</v>
      </c>
      <c r="X68" s="17">
        <f>N68/E68*100</f>
        <v>14.46280991735537</v>
      </c>
      <c r="Y68" s="54"/>
    </row>
    <row r="69" spans="1:25" s="52" customFormat="1" ht="14.25">
      <c r="A69" s="13"/>
      <c r="B69" s="14"/>
      <c r="C69" s="85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15"/>
      <c r="Y69" s="62"/>
    </row>
    <row r="70" spans="1:25" s="52" customFormat="1" ht="13.5">
      <c r="A70" s="63"/>
      <c r="B70" s="62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62"/>
    </row>
    <row r="71" spans="1:25" s="52" customFormat="1" ht="13.5">
      <c r="A71" s="63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s="52" customFormat="1" ht="13.5">
      <c r="A72" s="63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s="52" customFormat="1" ht="13.5">
      <c r="A73" s="63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s="52" customFormat="1" ht="13.5">
      <c r="A74" s="63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="52" customFormat="1" ht="13.5">
      <c r="A75" s="64"/>
    </row>
    <row r="76" s="52" customFormat="1" ht="13.5">
      <c r="A76" s="64"/>
    </row>
    <row r="77" s="52" customFormat="1" ht="13.5">
      <c r="A77" s="64"/>
    </row>
    <row r="78" s="52" customFormat="1" ht="13.5">
      <c r="A78" s="64"/>
    </row>
    <row r="79" s="52" customFormat="1" ht="13.5">
      <c r="A79" s="64"/>
    </row>
    <row r="80" s="52" customFormat="1" ht="13.5">
      <c r="A80" s="64"/>
    </row>
    <row r="81" s="52" customFormat="1" ht="13.5">
      <c r="A81" s="64"/>
    </row>
    <row r="82" s="52" customFormat="1" ht="13.5">
      <c r="A82" s="64"/>
    </row>
    <row r="83" s="52" customFormat="1" ht="13.5">
      <c r="A83" s="64"/>
    </row>
    <row r="84" s="52" customFormat="1" ht="13.5">
      <c r="A84" s="64"/>
    </row>
    <row r="85" s="52" customFormat="1" ht="13.5">
      <c r="A85" s="64"/>
    </row>
    <row r="86" s="52" customFormat="1" ht="13.5">
      <c r="A86" s="64"/>
    </row>
    <row r="87" s="52" customFormat="1" ht="13.5">
      <c r="A87" s="64"/>
    </row>
    <row r="88" s="52" customFormat="1" ht="13.5">
      <c r="A88" s="64"/>
    </row>
    <row r="89" s="52" customFormat="1" ht="13.5">
      <c r="A89" s="64"/>
    </row>
    <row r="90" s="52" customFormat="1" ht="13.5">
      <c r="A90" s="64"/>
    </row>
    <row r="91" s="52" customFormat="1" ht="13.5">
      <c r="A91" s="64"/>
    </row>
    <row r="92" s="52" customFormat="1" ht="13.5">
      <c r="A92" s="64"/>
    </row>
    <row r="93" s="52" customFormat="1" ht="13.5">
      <c r="A93" s="64"/>
    </row>
    <row r="94" s="52" customFormat="1" ht="13.5">
      <c r="A94" s="64"/>
    </row>
    <row r="95" s="52" customFormat="1" ht="13.5">
      <c r="A95" s="64"/>
    </row>
    <row r="96" s="52" customFormat="1" ht="13.5">
      <c r="A96" s="64"/>
    </row>
    <row r="97" s="52" customFormat="1" ht="13.5">
      <c r="A97" s="64"/>
    </row>
    <row r="98" s="52" customFormat="1" ht="13.5">
      <c r="A98" s="64"/>
    </row>
    <row r="99" s="52" customFormat="1" ht="13.5">
      <c r="A99" s="64"/>
    </row>
    <row r="100" s="52" customFormat="1" ht="13.5">
      <c r="A100" s="64"/>
    </row>
    <row r="101" s="52" customFormat="1" ht="13.5">
      <c r="A101" s="64"/>
    </row>
    <row r="102" s="52" customFormat="1" ht="13.5">
      <c r="A102" s="64"/>
    </row>
    <row r="103" s="52" customFormat="1" ht="13.5">
      <c r="A103" s="64"/>
    </row>
    <row r="104" s="52" customFormat="1" ht="13.5">
      <c r="A104" s="64"/>
    </row>
    <row r="105" s="52" customFormat="1" ht="13.5">
      <c r="A105" s="64"/>
    </row>
    <row r="106" s="52" customFormat="1" ht="13.5">
      <c r="A106" s="64"/>
    </row>
    <row r="107" s="52" customFormat="1" ht="13.5">
      <c r="A107" s="64"/>
    </row>
    <row r="108" s="52" customFormat="1" ht="13.5">
      <c r="A108" s="64"/>
    </row>
    <row r="109" s="52" customFormat="1" ht="13.5">
      <c r="A109" s="64"/>
    </row>
    <row r="110" s="52" customFormat="1" ht="13.5">
      <c r="A110" s="64"/>
    </row>
    <row r="111" s="52" customFormat="1" ht="13.5">
      <c r="A111" s="64"/>
    </row>
    <row r="112" s="52" customFormat="1" ht="13.5">
      <c r="A112" s="64"/>
    </row>
    <row r="113" s="52" customFormat="1" ht="13.5">
      <c r="A113" s="64"/>
    </row>
    <row r="114" s="52" customFormat="1" ht="13.5">
      <c r="A114" s="64"/>
    </row>
    <row r="115" s="52" customFormat="1" ht="13.5">
      <c r="A115" s="64"/>
    </row>
    <row r="116" s="52" customFormat="1" ht="13.5">
      <c r="A116" s="64"/>
    </row>
    <row r="117" s="52" customFormat="1" ht="13.5">
      <c r="A117" s="64"/>
    </row>
    <row r="118" s="52" customFormat="1" ht="13.5">
      <c r="A118" s="64"/>
    </row>
    <row r="119" s="52" customFormat="1" ht="13.5">
      <c r="A119" s="64"/>
    </row>
    <row r="120" s="52" customFormat="1" ht="13.5">
      <c r="A120" s="64"/>
    </row>
    <row r="121" s="52" customFormat="1" ht="13.5">
      <c r="A121" s="64"/>
    </row>
    <row r="122" s="52" customFormat="1" ht="13.5">
      <c r="A122" s="64"/>
    </row>
    <row r="123" s="52" customFormat="1" ht="13.5">
      <c r="A123" s="64"/>
    </row>
    <row r="124" s="52" customFormat="1" ht="13.5">
      <c r="A124" s="64"/>
    </row>
    <row r="125" s="52" customFormat="1" ht="13.5">
      <c r="A125" s="64"/>
    </row>
    <row r="126" s="52" customFormat="1" ht="13.5">
      <c r="A126" s="64"/>
    </row>
    <row r="127" s="52" customFormat="1" ht="13.5">
      <c r="A127" s="64"/>
    </row>
    <row r="128" s="52" customFormat="1" ht="13.5">
      <c r="A128" s="64"/>
    </row>
    <row r="129" s="52" customFormat="1" ht="13.5">
      <c r="A129" s="64"/>
    </row>
    <row r="130" s="52" customFormat="1" ht="13.5">
      <c r="A130" s="64"/>
    </row>
    <row r="131" s="52" customFormat="1" ht="13.5">
      <c r="A131" s="64"/>
    </row>
    <row r="132" s="52" customFormat="1" ht="13.5">
      <c r="A132" s="64"/>
    </row>
    <row r="133" s="52" customFormat="1" ht="13.5">
      <c r="A133" s="64"/>
    </row>
    <row r="134" s="52" customFormat="1" ht="13.5">
      <c r="A134" s="64"/>
    </row>
    <row r="135" s="52" customFormat="1" ht="13.5">
      <c r="A135" s="64"/>
    </row>
    <row r="136" s="52" customFormat="1" ht="13.5">
      <c r="A136" s="64"/>
    </row>
    <row r="137" s="52" customFormat="1" ht="13.5">
      <c r="A137" s="64"/>
    </row>
    <row r="138" s="52" customFormat="1" ht="13.5">
      <c r="A138" s="64"/>
    </row>
    <row r="139" s="52" customFormat="1" ht="13.5">
      <c r="A139" s="64"/>
    </row>
    <row r="140" s="52" customFormat="1" ht="13.5">
      <c r="A140" s="64"/>
    </row>
    <row r="141" s="52" customFormat="1" ht="13.5">
      <c r="A141" s="64"/>
    </row>
    <row r="142" s="52" customFormat="1" ht="13.5">
      <c r="A142" s="64"/>
    </row>
    <row r="143" s="52" customFormat="1" ht="13.5">
      <c r="A143" s="64"/>
    </row>
    <row r="144" s="52" customFormat="1" ht="13.5">
      <c r="A144" s="64"/>
    </row>
    <row r="145" s="52" customFormat="1" ht="13.5">
      <c r="A145" s="64"/>
    </row>
    <row r="146" s="52" customFormat="1" ht="13.5">
      <c r="A146" s="64"/>
    </row>
    <row r="147" s="52" customFormat="1" ht="13.5">
      <c r="A147" s="64"/>
    </row>
    <row r="148" s="52" customFormat="1" ht="13.5">
      <c r="A148" s="64"/>
    </row>
    <row r="149" s="52" customFormat="1" ht="13.5">
      <c r="A149" s="64"/>
    </row>
    <row r="150" s="52" customFormat="1" ht="13.5">
      <c r="A150" s="64"/>
    </row>
    <row r="151" s="52" customFormat="1" ht="13.5">
      <c r="A151" s="64"/>
    </row>
    <row r="152" s="52" customFormat="1" ht="13.5">
      <c r="A152" s="64"/>
    </row>
    <row r="153" s="52" customFormat="1" ht="13.5">
      <c r="A153" s="64"/>
    </row>
    <row r="154" spans="1:24" ht="13.5">
      <c r="A154" s="64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</row>
  </sheetData>
  <sheetProtection/>
  <mergeCells count="23">
    <mergeCell ref="Q4:Q7"/>
    <mergeCell ref="R4:R7"/>
    <mergeCell ref="S4:S7"/>
    <mergeCell ref="A29:B29"/>
    <mergeCell ref="W4:W7"/>
    <mergeCell ref="X4:X7"/>
    <mergeCell ref="G5:G7"/>
    <mergeCell ref="H5:N5"/>
    <mergeCell ref="O5:O7"/>
    <mergeCell ref="P5:P7"/>
    <mergeCell ref="T4:T7"/>
    <mergeCell ref="U4:U7"/>
    <mergeCell ref="V4:V7"/>
    <mergeCell ref="A2:X2"/>
    <mergeCell ref="A4:B7"/>
    <mergeCell ref="C4:C7"/>
    <mergeCell ref="D4:D7"/>
    <mergeCell ref="E4:E7"/>
    <mergeCell ref="F4:F7"/>
    <mergeCell ref="G4:P4"/>
    <mergeCell ref="J6:L6"/>
    <mergeCell ref="M6:M7"/>
    <mergeCell ref="N6:N7"/>
  </mergeCells>
  <printOptions/>
  <pageMargins left="0.5511811023622047" right="0.4724409448818898" top="0.7480314960629921" bottom="0.4724409448818898" header="0.5118110236220472" footer="0.5118110236220472"/>
  <pageSetup horizontalDpi="600" verticalDpi="600" orientation="landscape" paperSize="9" scale="62" r:id="rId1"/>
  <headerFooter alignWithMargins="0">
    <oddHeader>&amp;L&amp;"ＭＳ Ｐゴシック,太字"&amp;20平成25年度前立腺がん検診結果 （市町村別集計表） &amp;18  &amp;P／&amp;N</oddHeader>
  </headerFooter>
  <rowBreaks count="1" manualBreakCount="1">
    <brk id="40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="70" zoomScaleNormal="75" zoomScaleSheetLayoutView="70" zoomScalePageLayoutView="0" workbookViewId="0" topLeftCell="A46">
      <selection activeCell="W52" sqref="W52:W53"/>
    </sheetView>
  </sheetViews>
  <sheetFormatPr defaultColWidth="11.625" defaultRowHeight="16.5" customHeight="1"/>
  <cols>
    <col min="1" max="1" width="11.375" style="66" customWidth="1"/>
    <col min="2" max="2" width="10.50390625" style="66" customWidth="1"/>
    <col min="3" max="17" width="8.375" style="66" customWidth="1"/>
    <col min="18" max="23" width="8.125" style="68" customWidth="1"/>
    <col min="24" max="24" width="8.625" style="66" customWidth="1"/>
    <col min="25" max="26" width="3.625" style="66" customWidth="1"/>
    <col min="27" max="45" width="7.625" style="66" customWidth="1"/>
    <col min="46" max="16384" width="11.625" style="66" customWidth="1"/>
  </cols>
  <sheetData>
    <row r="1" spans="1:23" ht="27" customHeight="1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ht="12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27.75" customHeight="1">
      <c r="A3" s="67" t="s">
        <v>62</v>
      </c>
      <c r="O3" s="18"/>
      <c r="P3" s="18"/>
      <c r="T3" s="44"/>
      <c r="V3" s="19"/>
      <c r="W3" s="19" t="s">
        <v>92</v>
      </c>
    </row>
    <row r="4" spans="1:23" ht="33.75" customHeight="1">
      <c r="A4" s="92" t="s">
        <v>7</v>
      </c>
      <c r="B4" s="98" t="s">
        <v>10</v>
      </c>
      <c r="C4" s="98" t="s">
        <v>11</v>
      </c>
      <c r="D4" s="98" t="s">
        <v>59</v>
      </c>
      <c r="E4" s="98" t="s">
        <v>12</v>
      </c>
      <c r="F4" s="101" t="s">
        <v>83</v>
      </c>
      <c r="G4" s="132"/>
      <c r="H4" s="132"/>
      <c r="I4" s="132"/>
      <c r="J4" s="132"/>
      <c r="K4" s="132"/>
      <c r="L4" s="132"/>
      <c r="M4" s="132"/>
      <c r="N4" s="132"/>
      <c r="O4" s="133"/>
      <c r="P4" s="124" t="s">
        <v>76</v>
      </c>
      <c r="Q4" s="124" t="s">
        <v>77</v>
      </c>
      <c r="R4" s="129" t="s">
        <v>18</v>
      </c>
      <c r="S4" s="129" t="s">
        <v>19</v>
      </c>
      <c r="T4" s="129" t="s">
        <v>20</v>
      </c>
      <c r="U4" s="129" t="s">
        <v>0</v>
      </c>
      <c r="V4" s="129" t="s">
        <v>1</v>
      </c>
      <c r="W4" s="129" t="s">
        <v>61</v>
      </c>
    </row>
    <row r="5" spans="1:23" ht="27.75" customHeight="1">
      <c r="A5" s="136"/>
      <c r="B5" s="138"/>
      <c r="C5" s="138"/>
      <c r="D5" s="138"/>
      <c r="E5" s="138"/>
      <c r="F5" s="98" t="s">
        <v>13</v>
      </c>
      <c r="G5" s="101" t="s">
        <v>14</v>
      </c>
      <c r="H5" s="132"/>
      <c r="I5" s="132"/>
      <c r="J5" s="132"/>
      <c r="K5" s="132"/>
      <c r="L5" s="132"/>
      <c r="M5" s="133"/>
      <c r="N5" s="112" t="s">
        <v>75</v>
      </c>
      <c r="O5" s="112" t="s">
        <v>15</v>
      </c>
      <c r="P5" s="125"/>
      <c r="Q5" s="127"/>
      <c r="R5" s="130"/>
      <c r="S5" s="130"/>
      <c r="T5" s="130"/>
      <c r="U5" s="130"/>
      <c r="V5" s="130"/>
      <c r="W5" s="130"/>
    </row>
    <row r="6" spans="1:23" ht="43.5" customHeight="1">
      <c r="A6" s="136"/>
      <c r="B6" s="138"/>
      <c r="C6" s="138"/>
      <c r="D6" s="138"/>
      <c r="E6" s="138"/>
      <c r="F6" s="138"/>
      <c r="G6" s="88" t="s">
        <v>8</v>
      </c>
      <c r="H6" s="88" t="s">
        <v>9</v>
      </c>
      <c r="I6" s="115" t="s">
        <v>16</v>
      </c>
      <c r="J6" s="116"/>
      <c r="K6" s="117"/>
      <c r="L6" s="118" t="s">
        <v>79</v>
      </c>
      <c r="M6" s="120" t="s">
        <v>17</v>
      </c>
      <c r="N6" s="134"/>
      <c r="O6" s="134"/>
      <c r="P6" s="125"/>
      <c r="Q6" s="127"/>
      <c r="R6" s="130"/>
      <c r="S6" s="130"/>
      <c r="T6" s="130"/>
      <c r="U6" s="130"/>
      <c r="V6" s="130"/>
      <c r="W6" s="130"/>
    </row>
    <row r="7" spans="1:23" ht="19.5" customHeight="1">
      <c r="A7" s="137"/>
      <c r="B7" s="139"/>
      <c r="C7" s="139"/>
      <c r="D7" s="139"/>
      <c r="E7" s="139"/>
      <c r="F7" s="139"/>
      <c r="G7" s="90" t="s">
        <v>84</v>
      </c>
      <c r="H7" s="90" t="s">
        <v>85</v>
      </c>
      <c r="I7" s="90" t="s">
        <v>86</v>
      </c>
      <c r="J7" s="90" t="s">
        <v>87</v>
      </c>
      <c r="K7" s="90" t="s">
        <v>88</v>
      </c>
      <c r="L7" s="119"/>
      <c r="M7" s="123"/>
      <c r="N7" s="135"/>
      <c r="O7" s="135"/>
      <c r="P7" s="126"/>
      <c r="Q7" s="128"/>
      <c r="R7" s="131"/>
      <c r="S7" s="131"/>
      <c r="T7" s="131"/>
      <c r="U7" s="131"/>
      <c r="V7" s="131"/>
      <c r="W7" s="131"/>
    </row>
    <row r="8" s="69" customFormat="1" ht="25.5" customHeight="1"/>
    <row r="9" spans="1:23" s="25" customFormat="1" ht="27.75" customHeight="1">
      <c r="A9" s="20" t="s">
        <v>93</v>
      </c>
      <c r="B9" s="21"/>
      <c r="C9" s="22">
        <f>SUM('[1]村上市:新潟市'!D11)</f>
        <v>165</v>
      </c>
      <c r="D9" s="22">
        <f>SUM('[1]村上市:新潟市'!E11)</f>
        <v>6</v>
      </c>
      <c r="E9" s="22">
        <f>SUM('[1]村上市:新潟市'!F11)</f>
        <v>4</v>
      </c>
      <c r="F9" s="22">
        <f>SUM('[1]村上市:新潟市'!G11)</f>
        <v>1</v>
      </c>
      <c r="G9" s="22">
        <f>SUM('[1]村上市:新潟市'!H11)</f>
        <v>0</v>
      </c>
      <c r="H9" s="22">
        <f>SUM('[1]村上市:新潟市'!I11)</f>
        <v>0</v>
      </c>
      <c r="I9" s="22">
        <f>SUM('[1]村上市:新潟市'!J11)</f>
        <v>0</v>
      </c>
      <c r="J9" s="22">
        <f>SUM('[1]村上市:新潟市'!K11)</f>
        <v>0</v>
      </c>
      <c r="K9" s="22">
        <f>SUM('[1]村上市:新潟市'!L11)</f>
        <v>0</v>
      </c>
      <c r="L9" s="22">
        <f>SUM('[1]村上市:新潟市'!M11)</f>
        <v>0</v>
      </c>
      <c r="M9" s="22">
        <f>SUM('[1]村上市:新潟市'!N11)</f>
        <v>0</v>
      </c>
      <c r="N9" s="22">
        <f>SUM('[1]村上市:新潟市'!O11)</f>
        <v>2</v>
      </c>
      <c r="O9" s="22">
        <f>SUM('[1]村上市:新潟市'!P11)</f>
        <v>1</v>
      </c>
      <c r="P9" s="22">
        <f>SUM('[1]村上市:新潟市'!Q11)</f>
        <v>2</v>
      </c>
      <c r="Q9" s="22">
        <f>SUM('[1]村上市:新潟市'!R11)</f>
        <v>0</v>
      </c>
      <c r="R9" s="23"/>
      <c r="S9" s="24">
        <f>D9/C9*100</f>
        <v>3.6363636363636362</v>
      </c>
      <c r="T9" s="24">
        <f>E9/D9*100</f>
        <v>66.66666666666666</v>
      </c>
      <c r="U9" s="24">
        <f>M9/C9*100000</f>
        <v>0</v>
      </c>
      <c r="V9" s="24">
        <v>0</v>
      </c>
      <c r="W9" s="24">
        <f>M9/D9*100</f>
        <v>0</v>
      </c>
    </row>
    <row r="10" spans="2:23" s="25" customFormat="1" ht="27.7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8"/>
      <c r="T10" s="28"/>
      <c r="U10" s="28"/>
      <c r="V10" s="28"/>
      <c r="W10" s="28"/>
    </row>
    <row r="11" spans="1:23" s="25" customFormat="1" ht="27.75" customHeight="1">
      <c r="A11" s="29" t="s">
        <v>63</v>
      </c>
      <c r="B11" s="21"/>
      <c r="C11" s="22">
        <f>SUM('[1]村上市:新潟市'!D13)</f>
        <v>740</v>
      </c>
      <c r="D11" s="22">
        <f>SUM('[1]村上市:新潟市'!E13)</f>
        <v>21</v>
      </c>
      <c r="E11" s="22">
        <f>SUM('[1]村上市:新潟市'!F13)</f>
        <v>16</v>
      </c>
      <c r="F11" s="22">
        <f>SUM('[1]村上市:新潟市'!G13)</f>
        <v>4</v>
      </c>
      <c r="G11" s="22">
        <f>SUM('[1]村上市:新潟市'!H13)</f>
        <v>0</v>
      </c>
      <c r="H11" s="22">
        <f>SUM('[1]村上市:新潟市'!I13)</f>
        <v>1</v>
      </c>
      <c r="I11" s="22">
        <f>SUM('[1]村上市:新潟市'!J13)</f>
        <v>0</v>
      </c>
      <c r="J11" s="22">
        <f>SUM('[1]村上市:新潟市'!K13)</f>
        <v>0</v>
      </c>
      <c r="K11" s="22">
        <f>SUM('[1]村上市:新潟市'!L13)</f>
        <v>0</v>
      </c>
      <c r="L11" s="22">
        <f>SUM('[1]村上市:新潟市'!M13)</f>
        <v>0</v>
      </c>
      <c r="M11" s="22">
        <f>SUM('[1]村上市:新潟市'!N13)</f>
        <v>1</v>
      </c>
      <c r="N11" s="22">
        <f>SUM('[1]村上市:新潟市'!O13)</f>
        <v>2</v>
      </c>
      <c r="O11" s="22">
        <f>SUM('[1]村上市:新潟市'!P13)</f>
        <v>7</v>
      </c>
      <c r="P11" s="22">
        <f>SUM('[1]村上市:新潟市'!Q13)</f>
        <v>5</v>
      </c>
      <c r="Q11" s="22">
        <f>SUM('[1]村上市:新潟市'!R13)</f>
        <v>2</v>
      </c>
      <c r="R11" s="23"/>
      <c r="S11" s="24">
        <f aca="true" t="shared" si="0" ref="S11:T18">D11/C11*100</f>
        <v>2.837837837837838</v>
      </c>
      <c r="T11" s="24">
        <f t="shared" si="0"/>
        <v>76.19047619047619</v>
      </c>
      <c r="U11" s="24">
        <f aca="true" t="shared" si="1" ref="U11:U18">M11/C11*100000</f>
        <v>135.13513513513513</v>
      </c>
      <c r="V11" s="24">
        <v>0</v>
      </c>
      <c r="W11" s="24">
        <f aca="true" t="shared" si="2" ref="W11:W18">M11/D11*100</f>
        <v>4.761904761904762</v>
      </c>
    </row>
    <row r="12" spans="1:23" s="25" customFormat="1" ht="27.75" customHeight="1">
      <c r="A12" s="29" t="s">
        <v>64</v>
      </c>
      <c r="B12" s="21"/>
      <c r="C12" s="22">
        <f>SUM('[1]村上市:新潟市'!D14)</f>
        <v>821</v>
      </c>
      <c r="D12" s="22">
        <f>SUM('[1]村上市:新潟市'!E14)</f>
        <v>50</v>
      </c>
      <c r="E12" s="22">
        <f>SUM('[1]村上市:新潟市'!F14)</f>
        <v>36</v>
      </c>
      <c r="F12" s="22">
        <f>SUM('[1]村上市:新潟市'!G14)</f>
        <v>17</v>
      </c>
      <c r="G12" s="22">
        <f>SUM('[1]村上市:新潟市'!H14)</f>
        <v>0</v>
      </c>
      <c r="H12" s="22">
        <f>SUM('[1]村上市:新潟市'!I14)</f>
        <v>0</v>
      </c>
      <c r="I12" s="22">
        <f>SUM('[1]村上市:新潟市'!J14)</f>
        <v>0</v>
      </c>
      <c r="J12" s="22">
        <f>SUM('[1]村上市:新潟市'!K14)</f>
        <v>0</v>
      </c>
      <c r="K12" s="22">
        <f>SUM('[1]村上市:新潟市'!L14)</f>
        <v>1</v>
      </c>
      <c r="L12" s="22">
        <f>SUM('[1]村上市:新潟市'!M14)</f>
        <v>0</v>
      </c>
      <c r="M12" s="22">
        <f>SUM('[1]村上市:新潟市'!N14)</f>
        <v>1</v>
      </c>
      <c r="N12" s="22">
        <f>SUM('[1]村上市:新潟市'!O14)</f>
        <v>8</v>
      </c>
      <c r="O12" s="22">
        <f>SUM('[1]村上市:新潟市'!P14)</f>
        <v>9</v>
      </c>
      <c r="P12" s="22">
        <f>SUM('[1]村上市:新潟市'!Q14)</f>
        <v>14</v>
      </c>
      <c r="Q12" s="22">
        <f>SUM('[1]村上市:新潟市'!R14)</f>
        <v>2</v>
      </c>
      <c r="R12" s="23"/>
      <c r="S12" s="24">
        <f t="shared" si="0"/>
        <v>6.090133982947625</v>
      </c>
      <c r="T12" s="24">
        <f t="shared" si="0"/>
        <v>72</v>
      </c>
      <c r="U12" s="24">
        <f t="shared" si="1"/>
        <v>121.80267965895248</v>
      </c>
      <c r="V12" s="24">
        <f>(I12+J12+K12)/M12*100</f>
        <v>100</v>
      </c>
      <c r="W12" s="24">
        <f t="shared" si="2"/>
        <v>2</v>
      </c>
    </row>
    <row r="13" spans="1:23" s="25" customFormat="1" ht="27.75" customHeight="1">
      <c r="A13" s="29" t="s">
        <v>65</v>
      </c>
      <c r="B13" s="21"/>
      <c r="C13" s="22">
        <f>SUM('[1]村上市:新潟市'!D15)</f>
        <v>2252</v>
      </c>
      <c r="D13" s="22">
        <f>SUM('[1]村上市:新潟市'!E15)</f>
        <v>190</v>
      </c>
      <c r="E13" s="22">
        <f>SUM('[1]村上市:新潟市'!F15)</f>
        <v>143</v>
      </c>
      <c r="F13" s="22">
        <f>SUM('[1]村上市:新潟市'!G15)</f>
        <v>39</v>
      </c>
      <c r="G13" s="22">
        <f>SUM('[1]村上市:新潟市'!H15)</f>
        <v>4</v>
      </c>
      <c r="H13" s="22">
        <f>SUM('[1]村上市:新潟市'!I15)</f>
        <v>4</v>
      </c>
      <c r="I13" s="22">
        <f>SUM('[1]村上市:新潟市'!J15)</f>
        <v>0</v>
      </c>
      <c r="J13" s="22">
        <f>SUM('[1]村上市:新潟市'!K15)</f>
        <v>2</v>
      </c>
      <c r="K13" s="22">
        <f>SUM('[1]村上市:新潟市'!L15)</f>
        <v>2</v>
      </c>
      <c r="L13" s="22">
        <f>SUM('[1]村上市:新潟市'!M15)</f>
        <v>0</v>
      </c>
      <c r="M13" s="22">
        <f>SUM('[1]村上市:新潟市'!N15)</f>
        <v>12</v>
      </c>
      <c r="N13" s="22">
        <f>SUM('[1]村上市:新潟市'!O15)</f>
        <v>48</v>
      </c>
      <c r="O13" s="22">
        <f>SUM('[1]村上市:新潟市'!P15)</f>
        <v>40</v>
      </c>
      <c r="P13" s="22">
        <f>SUM('[1]村上市:新潟市'!Q15)</f>
        <v>47</v>
      </c>
      <c r="Q13" s="22">
        <f>SUM('[1]村上市:新潟市'!R15)</f>
        <v>6</v>
      </c>
      <c r="R13" s="23"/>
      <c r="S13" s="24">
        <f t="shared" si="0"/>
        <v>8.436944937833037</v>
      </c>
      <c r="T13" s="24">
        <f t="shared" si="0"/>
        <v>75.26315789473685</v>
      </c>
      <c r="U13" s="24">
        <f t="shared" si="1"/>
        <v>532.8596802841919</v>
      </c>
      <c r="V13" s="24">
        <f aca="true" t="shared" si="3" ref="V13:V18">(I13+J13+K13)/M13*100</f>
        <v>33.33333333333333</v>
      </c>
      <c r="W13" s="24">
        <f t="shared" si="2"/>
        <v>6.315789473684211</v>
      </c>
    </row>
    <row r="14" spans="1:23" s="25" customFormat="1" ht="27.75" customHeight="1">
      <c r="A14" s="29" t="s">
        <v>66</v>
      </c>
      <c r="B14" s="21"/>
      <c r="C14" s="22">
        <f>SUM('[1]村上市:新潟市'!D16)</f>
        <v>3872</v>
      </c>
      <c r="D14" s="22">
        <f>SUM('[1]村上市:新潟市'!E16)</f>
        <v>341</v>
      </c>
      <c r="E14" s="22">
        <f>SUM('[1]村上市:新潟市'!F16)</f>
        <v>259</v>
      </c>
      <c r="F14" s="22">
        <f>SUM('[1]村上市:新潟市'!G16)</f>
        <v>65</v>
      </c>
      <c r="G14" s="22">
        <f>SUM('[1]村上市:新潟市'!H16)</f>
        <v>1</v>
      </c>
      <c r="H14" s="22">
        <f>SUM('[1]村上市:新潟市'!I16)</f>
        <v>6</v>
      </c>
      <c r="I14" s="22">
        <f>SUM('[1]村上市:新潟市'!J16)</f>
        <v>10</v>
      </c>
      <c r="J14" s="22">
        <f>SUM('[1]村上市:新潟市'!K16)</f>
        <v>12</v>
      </c>
      <c r="K14" s="22">
        <f>SUM('[1]村上市:新潟市'!L16)</f>
        <v>8</v>
      </c>
      <c r="L14" s="22">
        <f>SUM('[1]村上市:新潟市'!M16)</f>
        <v>0</v>
      </c>
      <c r="M14" s="22">
        <f>SUM('[1]村上市:新潟市'!N16)</f>
        <v>37</v>
      </c>
      <c r="N14" s="22">
        <f>SUM('[1]村上市:新潟市'!O16)</f>
        <v>89</v>
      </c>
      <c r="O14" s="22">
        <f>SUM('[1]村上市:新潟市'!P16)</f>
        <v>55</v>
      </c>
      <c r="P14" s="22">
        <f>SUM('[1]村上市:新潟市'!Q16)</f>
        <v>82</v>
      </c>
      <c r="Q14" s="22">
        <f>SUM('[1]村上市:新潟市'!R16)</f>
        <v>16</v>
      </c>
      <c r="R14" s="23"/>
      <c r="S14" s="24">
        <f t="shared" si="0"/>
        <v>8.806818181818182</v>
      </c>
      <c r="T14" s="24">
        <f t="shared" si="0"/>
        <v>75.95307917888563</v>
      </c>
      <c r="U14" s="24">
        <f t="shared" si="1"/>
        <v>955.5785123966941</v>
      </c>
      <c r="V14" s="24">
        <f t="shared" si="3"/>
        <v>81.08108108108108</v>
      </c>
      <c r="W14" s="24">
        <f t="shared" si="2"/>
        <v>10.850439882697946</v>
      </c>
    </row>
    <row r="15" spans="1:23" s="25" customFormat="1" ht="27.75" customHeight="1">
      <c r="A15" s="29" t="s">
        <v>67</v>
      </c>
      <c r="B15" s="21"/>
      <c r="C15" s="22">
        <f>SUM('[1]村上市:新潟市'!D17)</f>
        <v>3912</v>
      </c>
      <c r="D15" s="22">
        <f>SUM('[1]村上市:新潟市'!E17)</f>
        <v>375</v>
      </c>
      <c r="E15" s="22">
        <f>SUM('[1]村上市:新潟市'!F17)</f>
        <v>269</v>
      </c>
      <c r="F15" s="22">
        <f>SUM('[1]村上市:新潟市'!G17)</f>
        <v>47</v>
      </c>
      <c r="G15" s="22">
        <f>SUM('[1]村上市:新潟市'!H17)</f>
        <v>0</v>
      </c>
      <c r="H15" s="22">
        <f>SUM('[1]村上市:新潟市'!I17)</f>
        <v>8</v>
      </c>
      <c r="I15" s="22">
        <f>SUM('[1]村上市:新潟市'!J17)</f>
        <v>9</v>
      </c>
      <c r="J15" s="22">
        <f>SUM('[1]村上市:新潟市'!K17)</f>
        <v>13</v>
      </c>
      <c r="K15" s="22">
        <f>SUM('[1]村上市:新潟市'!L17)</f>
        <v>13</v>
      </c>
      <c r="L15" s="22">
        <f>SUM('[1]村上市:新潟市'!M17)</f>
        <v>1</v>
      </c>
      <c r="M15" s="22">
        <f>SUM('[1]村上市:新潟市'!N17)</f>
        <v>44</v>
      </c>
      <c r="N15" s="22">
        <f>SUM('[1]村上市:新潟市'!O17)</f>
        <v>101</v>
      </c>
      <c r="O15" s="22">
        <f>SUM('[1]村上市:新潟市'!P17)</f>
        <v>62</v>
      </c>
      <c r="P15" s="22">
        <f>SUM('[1]村上市:新潟市'!Q17)</f>
        <v>106</v>
      </c>
      <c r="Q15" s="22">
        <f>SUM('[1]村上市:新潟市'!R17)</f>
        <v>16</v>
      </c>
      <c r="R15" s="23"/>
      <c r="S15" s="24">
        <f t="shared" si="0"/>
        <v>9.585889570552148</v>
      </c>
      <c r="T15" s="24">
        <f t="shared" si="0"/>
        <v>71.73333333333333</v>
      </c>
      <c r="U15" s="24">
        <f t="shared" si="1"/>
        <v>1124.7443762781186</v>
      </c>
      <c r="V15" s="24">
        <f t="shared" si="3"/>
        <v>79.54545454545455</v>
      </c>
      <c r="W15" s="24">
        <f t="shared" si="2"/>
        <v>11.733333333333333</v>
      </c>
    </row>
    <row r="16" spans="1:23" s="25" customFormat="1" ht="27.75" customHeight="1">
      <c r="A16" s="29" t="s">
        <v>68</v>
      </c>
      <c r="B16" s="21"/>
      <c r="C16" s="22">
        <f>SUM('[1]村上市:新潟市'!D18)</f>
        <v>2829</v>
      </c>
      <c r="D16" s="22">
        <f>SUM('[1]村上市:新潟市'!E18)</f>
        <v>327</v>
      </c>
      <c r="E16" s="22">
        <f>SUM('[1]村上市:新潟市'!F18)</f>
        <v>239</v>
      </c>
      <c r="F16" s="22">
        <f>SUM('[1]村上市:新潟市'!G18)</f>
        <v>42</v>
      </c>
      <c r="G16" s="22">
        <f>SUM('[1]村上市:新潟市'!H18)</f>
        <v>3</v>
      </c>
      <c r="H16" s="22">
        <f>SUM('[1]村上市:新潟市'!I18)</f>
        <v>7</v>
      </c>
      <c r="I16" s="22">
        <f>SUM('[1]村上市:新潟市'!J18)</f>
        <v>5</v>
      </c>
      <c r="J16" s="22">
        <f>SUM('[1]村上市:新潟市'!K18)</f>
        <v>3</v>
      </c>
      <c r="K16" s="22">
        <f>SUM('[1]村上市:新潟市'!L18)</f>
        <v>6</v>
      </c>
      <c r="L16" s="22">
        <f>SUM('[1]村上市:新潟市'!M18)</f>
        <v>4</v>
      </c>
      <c r="M16" s="22">
        <f>SUM('[1]村上市:新潟市'!N18)</f>
        <v>28</v>
      </c>
      <c r="N16" s="22">
        <f>SUM('[1]村上市:新潟市'!O18)</f>
        <v>83</v>
      </c>
      <c r="O16" s="22">
        <f>SUM('[1]村上市:新潟市'!P18)</f>
        <v>68</v>
      </c>
      <c r="P16" s="22">
        <f>SUM('[1]村上市:新潟市'!Q18)</f>
        <v>88</v>
      </c>
      <c r="Q16" s="22">
        <f>SUM('[1]村上市:新潟市'!R18)</f>
        <v>20</v>
      </c>
      <c r="R16" s="23"/>
      <c r="S16" s="24">
        <f t="shared" si="0"/>
        <v>11.558854718981973</v>
      </c>
      <c r="T16" s="24">
        <f t="shared" si="0"/>
        <v>73.08868501529052</v>
      </c>
      <c r="U16" s="24">
        <f t="shared" si="1"/>
        <v>989.7490279250619</v>
      </c>
      <c r="V16" s="24">
        <f t="shared" si="3"/>
        <v>50</v>
      </c>
      <c r="W16" s="24">
        <f t="shared" si="2"/>
        <v>8.56269113149847</v>
      </c>
    </row>
    <row r="17" spans="1:23" s="25" customFormat="1" ht="27.75" customHeight="1" thickBot="1">
      <c r="A17" s="30" t="s">
        <v>69</v>
      </c>
      <c r="B17" s="31"/>
      <c r="C17" s="32">
        <f>SUM('[1]村上市:新潟市'!D19)</f>
        <v>2387</v>
      </c>
      <c r="D17" s="32">
        <f>SUM('[1]村上市:新潟市'!E19)</f>
        <v>184</v>
      </c>
      <c r="E17" s="32">
        <f>SUM('[1]村上市:新潟市'!F19)</f>
        <v>138</v>
      </c>
      <c r="F17" s="32">
        <f>SUM('[1]村上市:新潟市'!G19)</f>
        <v>19</v>
      </c>
      <c r="G17" s="32">
        <f>SUM('[1]村上市:新潟市'!H19)</f>
        <v>8</v>
      </c>
      <c r="H17" s="32">
        <f>SUM('[1]村上市:新潟市'!I19)</f>
        <v>5</v>
      </c>
      <c r="I17" s="32">
        <f>SUM('[1]村上市:新潟市'!J19)</f>
        <v>3</v>
      </c>
      <c r="J17" s="32">
        <f>SUM('[1]村上市:新潟市'!K19)</f>
        <v>5</v>
      </c>
      <c r="K17" s="32">
        <f>SUM('[1]村上市:新潟市'!L19)</f>
        <v>7</v>
      </c>
      <c r="L17" s="32">
        <f>SUM('[1]村上市:新潟市'!M19)</f>
        <v>3</v>
      </c>
      <c r="M17" s="32">
        <f>SUM('[1]村上市:新潟市'!N19)</f>
        <v>31</v>
      </c>
      <c r="N17" s="32">
        <f>SUM('[1]村上市:新潟市'!O19)</f>
        <v>46</v>
      </c>
      <c r="O17" s="32">
        <f>SUM('[1]村上市:新潟市'!P19)</f>
        <v>40</v>
      </c>
      <c r="P17" s="32">
        <f>SUM('[1]村上市:新潟市'!Q19)</f>
        <v>46</v>
      </c>
      <c r="Q17" s="32">
        <f>SUM('[1]村上市:新潟市'!R19)</f>
        <v>3</v>
      </c>
      <c r="R17" s="33"/>
      <c r="S17" s="34">
        <f t="shared" si="0"/>
        <v>7.708420611646419</v>
      </c>
      <c r="T17" s="34">
        <f t="shared" si="0"/>
        <v>75</v>
      </c>
      <c r="U17" s="34">
        <f t="shared" si="1"/>
        <v>1298.7012987012988</v>
      </c>
      <c r="V17" s="34">
        <f t="shared" si="3"/>
        <v>48.38709677419355</v>
      </c>
      <c r="W17" s="70">
        <f t="shared" si="2"/>
        <v>16.847826086956523</v>
      </c>
    </row>
    <row r="18" spans="1:23" s="25" customFormat="1" ht="27.75" customHeight="1" thickTop="1">
      <c r="A18" s="35" t="s">
        <v>70</v>
      </c>
      <c r="B18" s="36"/>
      <c r="C18" s="37">
        <f>SUM(C11:C17)</f>
        <v>16813</v>
      </c>
      <c r="D18" s="37">
        <f>SUM(D11:D17)</f>
        <v>1488</v>
      </c>
      <c r="E18" s="37">
        <f>SUM(E11:E17)</f>
        <v>1100</v>
      </c>
      <c r="F18" s="37">
        <f aca="true" t="shared" si="4" ref="F18:Q18">SUM(F11:F17)</f>
        <v>233</v>
      </c>
      <c r="G18" s="37">
        <f t="shared" si="4"/>
        <v>16</v>
      </c>
      <c r="H18" s="37">
        <f t="shared" si="4"/>
        <v>31</v>
      </c>
      <c r="I18" s="37">
        <f t="shared" si="4"/>
        <v>27</v>
      </c>
      <c r="J18" s="37">
        <f t="shared" si="4"/>
        <v>35</v>
      </c>
      <c r="K18" s="37">
        <f t="shared" si="4"/>
        <v>37</v>
      </c>
      <c r="L18" s="37">
        <f t="shared" si="4"/>
        <v>8</v>
      </c>
      <c r="M18" s="37">
        <f t="shared" si="4"/>
        <v>154</v>
      </c>
      <c r="N18" s="37">
        <f t="shared" si="4"/>
        <v>377</v>
      </c>
      <c r="O18" s="37">
        <f t="shared" si="4"/>
        <v>281</v>
      </c>
      <c r="P18" s="37">
        <f t="shared" si="4"/>
        <v>388</v>
      </c>
      <c r="Q18" s="37">
        <f t="shared" si="4"/>
        <v>65</v>
      </c>
      <c r="R18" s="38"/>
      <c r="S18" s="39">
        <f t="shared" si="0"/>
        <v>8.850294415035984</v>
      </c>
      <c r="T18" s="39">
        <f t="shared" si="0"/>
        <v>73.9247311827957</v>
      </c>
      <c r="U18" s="39">
        <f t="shared" si="1"/>
        <v>915.9578897281865</v>
      </c>
      <c r="V18" s="39">
        <f t="shared" si="3"/>
        <v>64.28571428571429</v>
      </c>
      <c r="W18" s="71">
        <f t="shared" si="2"/>
        <v>10.349462365591398</v>
      </c>
    </row>
    <row r="19" spans="1:20" ht="24" customHeight="1">
      <c r="A19" s="40" t="s">
        <v>71</v>
      </c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S19" s="74"/>
      <c r="T19" s="74"/>
    </row>
    <row r="20" spans="1:20" ht="21.75" customHeight="1">
      <c r="A20" s="40"/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  <c r="S20" s="74"/>
      <c r="T20" s="74"/>
    </row>
    <row r="21" spans="1:20" ht="21.75" customHeight="1">
      <c r="A21" s="40"/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4"/>
      <c r="S21" s="74"/>
      <c r="T21" s="74"/>
    </row>
    <row r="22" spans="1:20" ht="21.75" customHeight="1">
      <c r="A22" s="40"/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4"/>
      <c r="S22" s="74"/>
      <c r="T22" s="74"/>
    </row>
    <row r="23" spans="1:23" ht="31.5" customHeight="1">
      <c r="A23" s="67" t="s">
        <v>72</v>
      </c>
      <c r="N23" s="18"/>
      <c r="O23" s="18"/>
      <c r="P23" s="18"/>
      <c r="T23" s="44"/>
      <c r="V23" s="19"/>
      <c r="W23" s="19" t="s">
        <v>94</v>
      </c>
    </row>
    <row r="24" spans="1:23" ht="33.75" customHeight="1">
      <c r="A24" s="92" t="s">
        <v>7</v>
      </c>
      <c r="B24" s="98" t="s">
        <v>10</v>
      </c>
      <c r="C24" s="98" t="s">
        <v>11</v>
      </c>
      <c r="D24" s="98" t="s">
        <v>59</v>
      </c>
      <c r="E24" s="98" t="s">
        <v>12</v>
      </c>
      <c r="F24" s="101" t="s">
        <v>95</v>
      </c>
      <c r="G24" s="132"/>
      <c r="H24" s="132"/>
      <c r="I24" s="132"/>
      <c r="J24" s="132"/>
      <c r="K24" s="132"/>
      <c r="L24" s="132"/>
      <c r="M24" s="132"/>
      <c r="N24" s="132"/>
      <c r="O24" s="133"/>
      <c r="P24" s="124" t="s">
        <v>76</v>
      </c>
      <c r="Q24" s="124" t="s">
        <v>77</v>
      </c>
      <c r="R24" s="129" t="s">
        <v>18</v>
      </c>
      <c r="S24" s="129" t="s">
        <v>19</v>
      </c>
      <c r="T24" s="129" t="s">
        <v>20</v>
      </c>
      <c r="U24" s="129" t="s">
        <v>0</v>
      </c>
      <c r="V24" s="129" t="s">
        <v>1</v>
      </c>
      <c r="W24" s="129" t="s">
        <v>61</v>
      </c>
    </row>
    <row r="25" spans="1:23" ht="27.75" customHeight="1">
      <c r="A25" s="136"/>
      <c r="B25" s="138"/>
      <c r="C25" s="138"/>
      <c r="D25" s="138"/>
      <c r="E25" s="138"/>
      <c r="F25" s="98" t="s">
        <v>13</v>
      </c>
      <c r="G25" s="101" t="s">
        <v>14</v>
      </c>
      <c r="H25" s="132"/>
      <c r="I25" s="132"/>
      <c r="J25" s="132"/>
      <c r="K25" s="132"/>
      <c r="L25" s="132"/>
      <c r="M25" s="133"/>
      <c r="N25" s="112" t="s">
        <v>75</v>
      </c>
      <c r="O25" s="112" t="s">
        <v>15</v>
      </c>
      <c r="P25" s="125"/>
      <c r="Q25" s="127"/>
      <c r="R25" s="130"/>
      <c r="S25" s="130"/>
      <c r="T25" s="130"/>
      <c r="U25" s="130"/>
      <c r="V25" s="130"/>
      <c r="W25" s="130"/>
    </row>
    <row r="26" spans="1:23" ht="43.5" customHeight="1">
      <c r="A26" s="136"/>
      <c r="B26" s="138"/>
      <c r="C26" s="138"/>
      <c r="D26" s="138"/>
      <c r="E26" s="138"/>
      <c r="F26" s="138"/>
      <c r="G26" s="88" t="s">
        <v>8</v>
      </c>
      <c r="H26" s="88" t="s">
        <v>9</v>
      </c>
      <c r="I26" s="115" t="s">
        <v>16</v>
      </c>
      <c r="J26" s="116"/>
      <c r="K26" s="117"/>
      <c r="L26" s="118" t="s">
        <v>79</v>
      </c>
      <c r="M26" s="120" t="s">
        <v>17</v>
      </c>
      <c r="N26" s="134"/>
      <c r="O26" s="134"/>
      <c r="P26" s="125"/>
      <c r="Q26" s="127"/>
      <c r="R26" s="130"/>
      <c r="S26" s="130"/>
      <c r="T26" s="130"/>
      <c r="U26" s="130"/>
      <c r="V26" s="130"/>
      <c r="W26" s="130"/>
    </row>
    <row r="27" spans="1:23" ht="19.5" customHeight="1">
      <c r="A27" s="137"/>
      <c r="B27" s="139"/>
      <c r="C27" s="139"/>
      <c r="D27" s="139"/>
      <c r="E27" s="139"/>
      <c r="F27" s="139"/>
      <c r="G27" s="90" t="s">
        <v>84</v>
      </c>
      <c r="H27" s="90" t="s">
        <v>85</v>
      </c>
      <c r="I27" s="90" t="s">
        <v>86</v>
      </c>
      <c r="J27" s="90" t="s">
        <v>87</v>
      </c>
      <c r="K27" s="90" t="s">
        <v>88</v>
      </c>
      <c r="L27" s="119"/>
      <c r="M27" s="123"/>
      <c r="N27" s="135"/>
      <c r="O27" s="135"/>
      <c r="P27" s="126"/>
      <c r="Q27" s="128"/>
      <c r="R27" s="131"/>
      <c r="S27" s="131"/>
      <c r="T27" s="131"/>
      <c r="U27" s="131"/>
      <c r="V27" s="131"/>
      <c r="W27" s="131"/>
    </row>
    <row r="28" s="69" customFormat="1" ht="25.5" customHeight="1"/>
    <row r="29" spans="1:23" s="25" customFormat="1" ht="27.75" customHeight="1">
      <c r="A29" s="20" t="s">
        <v>93</v>
      </c>
      <c r="B29" s="21"/>
      <c r="C29" s="22">
        <f>SUM('[1]村上市:新潟市'!D35)</f>
        <v>0</v>
      </c>
      <c r="D29" s="22">
        <f>SUM('[1]村上市:新潟市'!E35)</f>
        <v>0</v>
      </c>
      <c r="E29" s="22">
        <f>SUM('[1]村上市:新潟市'!F35)</f>
        <v>0</v>
      </c>
      <c r="F29" s="22">
        <f>SUM('[1]村上市:新潟市'!G35)</f>
        <v>0</v>
      </c>
      <c r="G29" s="22">
        <f>SUM('[1]村上市:新潟市'!H35)</f>
        <v>0</v>
      </c>
      <c r="H29" s="22">
        <f>SUM('[1]村上市:新潟市'!I35)</f>
        <v>0</v>
      </c>
      <c r="I29" s="22">
        <f>SUM('[1]村上市:新潟市'!J35)</f>
        <v>0</v>
      </c>
      <c r="J29" s="22">
        <f>SUM('[1]村上市:新潟市'!K35)</f>
        <v>0</v>
      </c>
      <c r="K29" s="22">
        <f>SUM('[1]村上市:新潟市'!L35)</f>
        <v>0</v>
      </c>
      <c r="L29" s="22">
        <f>SUM('[1]村上市:新潟市'!M35)</f>
        <v>0</v>
      </c>
      <c r="M29" s="22">
        <f>SUM('[1]村上市:新潟市'!N35)</f>
        <v>0</v>
      </c>
      <c r="N29" s="22">
        <f>SUM('[1]村上市:新潟市'!O35)</f>
        <v>0</v>
      </c>
      <c r="O29" s="22">
        <f>SUM('[1]村上市:新潟市'!P35)</f>
        <v>0</v>
      </c>
      <c r="P29" s="22">
        <f>SUM('[1]村上市:新潟市'!Q35)</f>
        <v>0</v>
      </c>
      <c r="Q29" s="22">
        <f>SUM('[1]村上市:新潟市'!R35)</f>
        <v>0</v>
      </c>
      <c r="R29" s="23"/>
      <c r="S29" s="24">
        <f>IF(C29=0,0,D29/C29*100)</f>
        <v>0</v>
      </c>
      <c r="T29" s="24">
        <v>0</v>
      </c>
      <c r="U29" s="24">
        <v>0</v>
      </c>
      <c r="V29" s="24">
        <v>0</v>
      </c>
      <c r="W29" s="24">
        <f>IF(D29=0,0,M29/D29*100)</f>
        <v>0</v>
      </c>
    </row>
    <row r="30" spans="2:23" s="25" customFormat="1" ht="27.75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28"/>
      <c r="T30" s="28"/>
      <c r="U30" s="28"/>
      <c r="V30" s="28"/>
      <c r="W30" s="28"/>
    </row>
    <row r="31" spans="1:23" s="25" customFormat="1" ht="27.75" customHeight="1">
      <c r="A31" s="29" t="s">
        <v>63</v>
      </c>
      <c r="B31" s="21"/>
      <c r="C31" s="22">
        <f>SUM('[1]村上市:新潟市'!D37)</f>
        <v>441</v>
      </c>
      <c r="D31" s="22">
        <f>SUM('[1]村上市:新潟市'!E37)</f>
        <v>17</v>
      </c>
      <c r="E31" s="22">
        <f>SUM('[1]村上市:新潟市'!F37)</f>
        <v>12</v>
      </c>
      <c r="F31" s="22">
        <f>SUM('[1]村上市:新潟市'!G37)</f>
        <v>3</v>
      </c>
      <c r="G31" s="22">
        <f>SUM('[1]村上市:新潟市'!H37)</f>
        <v>0</v>
      </c>
      <c r="H31" s="22">
        <f>SUM('[1]村上市:新潟市'!I37)</f>
        <v>0</v>
      </c>
      <c r="I31" s="22">
        <f>SUM('[1]村上市:新潟市'!J37)</f>
        <v>0</v>
      </c>
      <c r="J31" s="22">
        <f>SUM('[1]村上市:新潟市'!K37)</f>
        <v>1</v>
      </c>
      <c r="K31" s="22">
        <f>SUM('[1]村上市:新潟市'!L37)</f>
        <v>0</v>
      </c>
      <c r="L31" s="22">
        <f>SUM('[1]村上市:新潟市'!M37)</f>
        <v>0</v>
      </c>
      <c r="M31" s="22">
        <f>SUM('[1]村上市:新潟市'!N37)</f>
        <v>1</v>
      </c>
      <c r="N31" s="22">
        <f>SUM('[1]村上市:新潟市'!O37)</f>
        <v>4</v>
      </c>
      <c r="O31" s="22">
        <f>SUM('[1]村上市:新潟市'!P37)</f>
        <v>4</v>
      </c>
      <c r="P31" s="22">
        <f>SUM('[1]村上市:新潟市'!Q37)</f>
        <v>5</v>
      </c>
      <c r="Q31" s="22">
        <f>SUM('[1]村上市:新潟市'!R37)</f>
        <v>0</v>
      </c>
      <c r="R31" s="23"/>
      <c r="S31" s="24">
        <f aca="true" t="shared" si="5" ref="S31:T38">D31/C31*100</f>
        <v>3.8548752834467117</v>
      </c>
      <c r="T31" s="24">
        <f>E31/D31*100</f>
        <v>70.58823529411765</v>
      </c>
      <c r="U31" s="24">
        <f>M31/C31*100000</f>
        <v>226.75736961451247</v>
      </c>
      <c r="V31" s="24">
        <f>(I31+J31+K31)/M31*100</f>
        <v>100</v>
      </c>
      <c r="W31" s="24">
        <f>M31/D31*100</f>
        <v>5.88235294117647</v>
      </c>
    </row>
    <row r="32" spans="1:23" s="25" customFormat="1" ht="27.75" customHeight="1">
      <c r="A32" s="29" t="s">
        <v>64</v>
      </c>
      <c r="B32" s="21"/>
      <c r="C32" s="22">
        <f>SUM('[1]村上市:新潟市'!D38)</f>
        <v>906</v>
      </c>
      <c r="D32" s="22">
        <f>SUM('[1]村上市:新潟市'!E38)</f>
        <v>51</v>
      </c>
      <c r="E32" s="22">
        <f>SUM('[1]村上市:新潟市'!F38)</f>
        <v>36</v>
      </c>
      <c r="F32" s="22">
        <f>SUM('[1]村上市:新潟市'!G38)</f>
        <v>11</v>
      </c>
      <c r="G32" s="22">
        <f>SUM('[1]村上市:新潟市'!H38)</f>
        <v>0</v>
      </c>
      <c r="H32" s="22">
        <f>SUM('[1]村上市:新潟市'!I38)</f>
        <v>0</v>
      </c>
      <c r="I32" s="22">
        <f>SUM('[1]村上市:新潟市'!J38)</f>
        <v>0</v>
      </c>
      <c r="J32" s="22">
        <f>SUM('[1]村上市:新潟市'!K38)</f>
        <v>0</v>
      </c>
      <c r="K32" s="22">
        <f>SUM('[1]村上市:新潟市'!L38)</f>
        <v>0</v>
      </c>
      <c r="L32" s="22">
        <f>SUM('[1]村上市:新潟市'!M38)</f>
        <v>0</v>
      </c>
      <c r="M32" s="22">
        <f>SUM('[1]村上市:新潟市'!N38)</f>
        <v>0</v>
      </c>
      <c r="N32" s="22">
        <f>SUM('[1]村上市:新潟市'!O38)</f>
        <v>10</v>
      </c>
      <c r="O32" s="22">
        <f>SUM('[1]村上市:新潟市'!P38)</f>
        <v>13</v>
      </c>
      <c r="P32" s="22">
        <f>SUM('[1]村上市:新潟市'!Q38)</f>
        <v>15</v>
      </c>
      <c r="Q32" s="22">
        <f>SUM('[1]村上市:新潟市'!R38)</f>
        <v>4</v>
      </c>
      <c r="R32" s="23"/>
      <c r="S32" s="24">
        <f t="shared" si="5"/>
        <v>5.629139072847682</v>
      </c>
      <c r="T32" s="24">
        <f t="shared" si="5"/>
        <v>70.58823529411765</v>
      </c>
      <c r="U32" s="24">
        <f>M32/C32*100000</f>
        <v>0</v>
      </c>
      <c r="V32" s="24">
        <f>IF(M32=0,0,(I32+J32+K32)/M32*100)</f>
        <v>0</v>
      </c>
      <c r="W32" s="24">
        <f aca="true" t="shared" si="6" ref="W32:W38">M32/D32*100</f>
        <v>0</v>
      </c>
    </row>
    <row r="33" spans="1:23" s="25" customFormat="1" ht="27.75" customHeight="1">
      <c r="A33" s="29" t="s">
        <v>65</v>
      </c>
      <c r="B33" s="21"/>
      <c r="C33" s="22">
        <f>SUM('[1]村上市:新潟市'!D39)</f>
        <v>1979</v>
      </c>
      <c r="D33" s="22">
        <f>SUM('[1]村上市:新潟市'!E39)</f>
        <v>143</v>
      </c>
      <c r="E33" s="22">
        <f>SUM('[1]村上市:新潟市'!F39)</f>
        <v>114</v>
      </c>
      <c r="F33" s="22">
        <f>SUM('[1]村上市:新潟市'!G39)</f>
        <v>34</v>
      </c>
      <c r="G33" s="22">
        <f>SUM('[1]村上市:新潟市'!H39)</f>
        <v>0</v>
      </c>
      <c r="H33" s="22">
        <f>SUM('[1]村上市:新潟市'!I39)</f>
        <v>1</v>
      </c>
      <c r="I33" s="22">
        <f>SUM('[1]村上市:新潟市'!J39)</f>
        <v>0</v>
      </c>
      <c r="J33" s="22">
        <f>SUM('[1]村上市:新潟市'!K39)</f>
        <v>0</v>
      </c>
      <c r="K33" s="22">
        <f>SUM('[1]村上市:新潟市'!L39)</f>
        <v>1</v>
      </c>
      <c r="L33" s="22">
        <f>SUM('[1]村上市:新潟市'!M39)</f>
        <v>0</v>
      </c>
      <c r="M33" s="22">
        <f>SUM('[1]村上市:新潟市'!N39)</f>
        <v>2</v>
      </c>
      <c r="N33" s="22">
        <f>SUM('[1]村上市:新潟市'!O39)</f>
        <v>39</v>
      </c>
      <c r="O33" s="22">
        <f>SUM('[1]村上市:新潟市'!P39)</f>
        <v>32</v>
      </c>
      <c r="P33" s="22">
        <f>SUM('[1]村上市:新潟市'!Q39)</f>
        <v>29</v>
      </c>
      <c r="Q33" s="22">
        <f>SUM('[1]村上市:新潟市'!R39)</f>
        <v>8</v>
      </c>
      <c r="R33" s="23"/>
      <c r="S33" s="24">
        <f t="shared" si="5"/>
        <v>7.225871652349672</v>
      </c>
      <c r="T33" s="24">
        <f t="shared" si="5"/>
        <v>79.72027972027972</v>
      </c>
      <c r="U33" s="24">
        <f aca="true" t="shared" si="7" ref="U33:U38">M33/C33*100000</f>
        <v>101.0611419909045</v>
      </c>
      <c r="V33" s="24">
        <f aca="true" t="shared" si="8" ref="V33:V38">(I33+J33+K33)/M33*100</f>
        <v>50</v>
      </c>
      <c r="W33" s="24">
        <f t="shared" si="6"/>
        <v>1.3986013986013985</v>
      </c>
    </row>
    <row r="34" spans="1:23" s="25" customFormat="1" ht="27.75" customHeight="1">
      <c r="A34" s="29" t="s">
        <v>66</v>
      </c>
      <c r="B34" s="21"/>
      <c r="C34" s="22">
        <f>SUM('[1]村上市:新潟市'!D40)</f>
        <v>3113</v>
      </c>
      <c r="D34" s="22">
        <f>SUM('[1]村上市:新潟市'!E40)</f>
        <v>222</v>
      </c>
      <c r="E34" s="22">
        <f>SUM('[1]村上市:新潟市'!F40)</f>
        <v>171</v>
      </c>
      <c r="F34" s="22">
        <f>SUM('[1]村上市:新潟市'!G40)</f>
        <v>39</v>
      </c>
      <c r="G34" s="22">
        <f>SUM('[1]村上市:新潟市'!H40)</f>
        <v>0</v>
      </c>
      <c r="H34" s="22">
        <f>SUM('[1]村上市:新潟市'!I40)</f>
        <v>1</v>
      </c>
      <c r="I34" s="22">
        <f>SUM('[1]村上市:新潟市'!J40)</f>
        <v>0</v>
      </c>
      <c r="J34" s="22">
        <f>SUM('[1]村上市:新潟市'!K40)</f>
        <v>2</v>
      </c>
      <c r="K34" s="22">
        <f>SUM('[1]村上市:新潟市'!L40)</f>
        <v>1</v>
      </c>
      <c r="L34" s="22">
        <f>SUM('[1]村上市:新潟市'!M40)</f>
        <v>0</v>
      </c>
      <c r="M34" s="22">
        <f>SUM('[1]村上市:新潟市'!N40)</f>
        <v>4</v>
      </c>
      <c r="N34" s="22">
        <f>SUM('[1]村上市:新潟市'!O40)</f>
        <v>69</v>
      </c>
      <c r="O34" s="22">
        <f>SUM('[1]村上市:新潟市'!P40)</f>
        <v>43</v>
      </c>
      <c r="P34" s="22">
        <f>SUM('[1]村上市:新潟市'!Q40)</f>
        <v>51</v>
      </c>
      <c r="Q34" s="22">
        <f>SUM('[1]村上市:新潟市'!R40)</f>
        <v>17</v>
      </c>
      <c r="R34" s="23"/>
      <c r="S34" s="24">
        <f t="shared" si="5"/>
        <v>7.131384516543528</v>
      </c>
      <c r="T34" s="24">
        <f t="shared" si="5"/>
        <v>77.02702702702703</v>
      </c>
      <c r="U34" s="24">
        <f t="shared" si="7"/>
        <v>128.493414712496</v>
      </c>
      <c r="V34" s="24">
        <f t="shared" si="8"/>
        <v>75</v>
      </c>
      <c r="W34" s="24">
        <f t="shared" si="6"/>
        <v>1.8018018018018018</v>
      </c>
    </row>
    <row r="35" spans="1:23" s="25" customFormat="1" ht="27.75" customHeight="1">
      <c r="A35" s="29" t="s">
        <v>67</v>
      </c>
      <c r="B35" s="21"/>
      <c r="C35" s="22">
        <f>SUM('[1]村上市:新潟市'!D41)</f>
        <v>3693</v>
      </c>
      <c r="D35" s="22">
        <f>SUM('[1]村上市:新潟市'!E41)</f>
        <v>257</v>
      </c>
      <c r="E35" s="22">
        <f>SUM('[1]村上市:新潟市'!F41)</f>
        <v>207</v>
      </c>
      <c r="F35" s="22">
        <f>SUM('[1]村上市:新潟市'!G41)</f>
        <v>43</v>
      </c>
      <c r="G35" s="22">
        <f>SUM('[1]村上市:新潟市'!H41)</f>
        <v>2</v>
      </c>
      <c r="H35" s="22">
        <f>SUM('[1]村上市:新潟市'!I41)</f>
        <v>1</v>
      </c>
      <c r="I35" s="22">
        <f>SUM('[1]村上市:新潟市'!J41)</f>
        <v>1</v>
      </c>
      <c r="J35" s="22">
        <f>SUM('[1]村上市:新潟市'!K41)</f>
        <v>5</v>
      </c>
      <c r="K35" s="22">
        <f>SUM('[1]村上市:新潟市'!L41)</f>
        <v>3</v>
      </c>
      <c r="L35" s="22">
        <f>SUM('[1]村上市:新潟市'!M41)</f>
        <v>0</v>
      </c>
      <c r="M35" s="22">
        <f>SUM('[1]村上市:新潟市'!N41)</f>
        <v>12</v>
      </c>
      <c r="N35" s="22">
        <f>SUM('[1]村上市:新潟市'!O41)</f>
        <v>62</v>
      </c>
      <c r="O35" s="22">
        <f>SUM('[1]村上市:新潟市'!P41)</f>
        <v>73</v>
      </c>
      <c r="P35" s="22">
        <f>SUM('[1]村上市:新潟市'!Q41)</f>
        <v>50</v>
      </c>
      <c r="Q35" s="22">
        <f>SUM('[1]村上市:新潟市'!R41)</f>
        <v>18</v>
      </c>
      <c r="R35" s="23"/>
      <c r="S35" s="24">
        <f t="shared" si="5"/>
        <v>6.959111833197943</v>
      </c>
      <c r="T35" s="24">
        <f t="shared" si="5"/>
        <v>80.54474708171206</v>
      </c>
      <c r="U35" s="24">
        <f t="shared" si="7"/>
        <v>324.9390739236393</v>
      </c>
      <c r="V35" s="24">
        <f t="shared" si="8"/>
        <v>75</v>
      </c>
      <c r="W35" s="24">
        <f t="shared" si="6"/>
        <v>4.669260700389105</v>
      </c>
    </row>
    <row r="36" spans="1:23" s="25" customFormat="1" ht="27.75" customHeight="1">
      <c r="A36" s="29" t="s">
        <v>68</v>
      </c>
      <c r="B36" s="21"/>
      <c r="C36" s="22">
        <f>SUM('[1]村上市:新潟市'!D42)</f>
        <v>3041</v>
      </c>
      <c r="D36" s="22">
        <f>SUM('[1]村上市:新潟市'!E42)</f>
        <v>275</v>
      </c>
      <c r="E36" s="22">
        <f>SUM('[1]村上市:新潟市'!F42)</f>
        <v>224</v>
      </c>
      <c r="F36" s="22">
        <f>SUM('[1]村上市:新潟市'!G42)</f>
        <v>51</v>
      </c>
      <c r="G36" s="22">
        <f>SUM('[1]村上市:新潟市'!H42)</f>
        <v>1</v>
      </c>
      <c r="H36" s="22">
        <f>SUM('[1]村上市:新潟市'!I42)</f>
        <v>0</v>
      </c>
      <c r="I36" s="22">
        <f>SUM('[1]村上市:新潟市'!J42)</f>
        <v>2</v>
      </c>
      <c r="J36" s="22">
        <f>SUM('[1]村上市:新潟市'!K42)</f>
        <v>3</v>
      </c>
      <c r="K36" s="22">
        <f>SUM('[1]村上市:新潟市'!L42)</f>
        <v>3</v>
      </c>
      <c r="L36" s="22">
        <f>SUM('[1]村上市:新潟市'!M42)</f>
        <v>0</v>
      </c>
      <c r="M36" s="22">
        <f>SUM('[1]村上市:新潟市'!N42)</f>
        <v>9</v>
      </c>
      <c r="N36" s="22">
        <f>SUM('[1]村上市:新潟市'!O42)</f>
        <v>72</v>
      </c>
      <c r="O36" s="22">
        <f>SUM('[1]村上市:新潟市'!P42)</f>
        <v>77</v>
      </c>
      <c r="P36" s="22">
        <f>SUM('[1]村上市:新潟市'!Q42)</f>
        <v>51</v>
      </c>
      <c r="Q36" s="22">
        <f>SUM('[1]村上市:新潟市'!R42)</f>
        <v>18</v>
      </c>
      <c r="R36" s="23"/>
      <c r="S36" s="24">
        <f t="shared" si="5"/>
        <v>9.043077934889839</v>
      </c>
      <c r="T36" s="24">
        <f t="shared" si="5"/>
        <v>81.45454545454545</v>
      </c>
      <c r="U36" s="24">
        <f t="shared" si="7"/>
        <v>295.95527786912197</v>
      </c>
      <c r="V36" s="24">
        <f t="shared" si="8"/>
        <v>88.88888888888889</v>
      </c>
      <c r="W36" s="24">
        <f t="shared" si="6"/>
        <v>3.272727272727273</v>
      </c>
    </row>
    <row r="37" spans="1:23" s="25" customFormat="1" ht="27.75" customHeight="1" thickBot="1">
      <c r="A37" s="30" t="s">
        <v>69</v>
      </c>
      <c r="B37" s="31"/>
      <c r="C37" s="32">
        <f>SUM('[1]村上市:新潟市'!D43)</f>
        <v>2306</v>
      </c>
      <c r="D37" s="32">
        <f>SUM('[1]村上市:新潟市'!E43)</f>
        <v>88</v>
      </c>
      <c r="E37" s="32">
        <f>SUM('[1]村上市:新潟市'!F43)</f>
        <v>76</v>
      </c>
      <c r="F37" s="32">
        <f>SUM('[1]村上市:新潟市'!G43)</f>
        <v>8</v>
      </c>
      <c r="G37" s="32">
        <f>SUM('[1]村上市:新潟市'!H43)</f>
        <v>0</v>
      </c>
      <c r="H37" s="32">
        <f>SUM('[1]村上市:新潟市'!I43)</f>
        <v>1</v>
      </c>
      <c r="I37" s="32">
        <f>SUM('[1]村上市:新潟市'!J43)</f>
        <v>0</v>
      </c>
      <c r="J37" s="32">
        <f>SUM('[1]村上市:新潟市'!K43)</f>
        <v>1</v>
      </c>
      <c r="K37" s="32">
        <f>SUM('[1]村上市:新潟市'!L43)</f>
        <v>3</v>
      </c>
      <c r="L37" s="32">
        <f>SUM('[1]村上市:新潟市'!M43)</f>
        <v>1</v>
      </c>
      <c r="M37" s="32">
        <f>SUM('[1]村上市:新潟市'!N43)</f>
        <v>6</v>
      </c>
      <c r="N37" s="32">
        <f>SUM('[1]村上市:新潟市'!O43)</f>
        <v>40</v>
      </c>
      <c r="O37" s="32">
        <f>SUM('[1]村上市:新潟市'!P43)</f>
        <v>18</v>
      </c>
      <c r="P37" s="32">
        <f>SUM('[1]村上市:新潟市'!Q43)</f>
        <v>12</v>
      </c>
      <c r="Q37" s="32">
        <f>SUM('[1]村上市:新潟市'!R43)</f>
        <v>5</v>
      </c>
      <c r="R37" s="33"/>
      <c r="S37" s="34">
        <f t="shared" si="5"/>
        <v>3.8161318300086733</v>
      </c>
      <c r="T37" s="34">
        <f t="shared" si="5"/>
        <v>86.36363636363636</v>
      </c>
      <c r="U37" s="34">
        <f t="shared" si="7"/>
        <v>260.19080659150046</v>
      </c>
      <c r="V37" s="34">
        <f t="shared" si="8"/>
        <v>66.66666666666666</v>
      </c>
      <c r="W37" s="70">
        <f t="shared" si="6"/>
        <v>6.8181818181818175</v>
      </c>
    </row>
    <row r="38" spans="1:23" s="25" customFormat="1" ht="27.75" customHeight="1" thickTop="1">
      <c r="A38" s="35" t="s">
        <v>70</v>
      </c>
      <c r="B38" s="21"/>
      <c r="C38" s="37">
        <f>SUM(C31:C37)</f>
        <v>15479</v>
      </c>
      <c r="D38" s="37">
        <f aca="true" t="shared" si="9" ref="D38:Q38">SUM(D31:D37)</f>
        <v>1053</v>
      </c>
      <c r="E38" s="37">
        <f>SUM(E31:E37)</f>
        <v>840</v>
      </c>
      <c r="F38" s="37">
        <f t="shared" si="9"/>
        <v>189</v>
      </c>
      <c r="G38" s="37">
        <f t="shared" si="9"/>
        <v>3</v>
      </c>
      <c r="H38" s="37">
        <f t="shared" si="9"/>
        <v>4</v>
      </c>
      <c r="I38" s="37">
        <f t="shared" si="9"/>
        <v>3</v>
      </c>
      <c r="J38" s="37">
        <f t="shared" si="9"/>
        <v>12</v>
      </c>
      <c r="K38" s="37">
        <f t="shared" si="9"/>
        <v>11</v>
      </c>
      <c r="L38" s="37">
        <f t="shared" si="9"/>
        <v>1</v>
      </c>
      <c r="M38" s="37">
        <f t="shared" si="9"/>
        <v>34</v>
      </c>
      <c r="N38" s="37">
        <f t="shared" si="9"/>
        <v>296</v>
      </c>
      <c r="O38" s="37">
        <f t="shared" si="9"/>
        <v>260</v>
      </c>
      <c r="P38" s="37">
        <f t="shared" si="9"/>
        <v>213</v>
      </c>
      <c r="Q38" s="37">
        <f t="shared" si="9"/>
        <v>70</v>
      </c>
      <c r="R38" s="38"/>
      <c r="S38" s="39">
        <f t="shared" si="5"/>
        <v>6.802765036501065</v>
      </c>
      <c r="T38" s="39">
        <f t="shared" si="5"/>
        <v>79.77207977207978</v>
      </c>
      <c r="U38" s="39">
        <f t="shared" si="7"/>
        <v>219.65243232766974</v>
      </c>
      <c r="V38" s="39">
        <f t="shared" si="8"/>
        <v>76.47058823529412</v>
      </c>
      <c r="W38" s="71">
        <f t="shared" si="6"/>
        <v>3.2288698955365627</v>
      </c>
    </row>
    <row r="39" spans="1:20" ht="24" customHeight="1">
      <c r="A39" s="40" t="s">
        <v>71</v>
      </c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4"/>
      <c r="S39" s="74"/>
      <c r="T39" s="74"/>
    </row>
    <row r="40" ht="21" customHeight="1"/>
    <row r="41" ht="21" customHeight="1"/>
    <row r="42" ht="21" customHeight="1"/>
    <row r="43" spans="1:23" s="18" customFormat="1" ht="26.25" customHeight="1">
      <c r="A43" s="67" t="s">
        <v>73</v>
      </c>
      <c r="R43" s="41"/>
      <c r="S43" s="41"/>
      <c r="T43" s="44"/>
      <c r="U43" s="41"/>
      <c r="V43" s="19"/>
      <c r="W43" s="19" t="s">
        <v>96</v>
      </c>
    </row>
    <row r="44" spans="1:23" ht="33.75" customHeight="1">
      <c r="A44" s="92" t="s">
        <v>7</v>
      </c>
      <c r="B44" s="98" t="s">
        <v>10</v>
      </c>
      <c r="C44" s="98" t="s">
        <v>11</v>
      </c>
      <c r="D44" s="98" t="s">
        <v>59</v>
      </c>
      <c r="E44" s="98" t="s">
        <v>12</v>
      </c>
      <c r="F44" s="101" t="s">
        <v>97</v>
      </c>
      <c r="G44" s="132"/>
      <c r="H44" s="132"/>
      <c r="I44" s="132"/>
      <c r="J44" s="132"/>
      <c r="K44" s="132"/>
      <c r="L44" s="132"/>
      <c r="M44" s="132"/>
      <c r="N44" s="132"/>
      <c r="O44" s="133"/>
      <c r="P44" s="124" t="s">
        <v>76</v>
      </c>
      <c r="Q44" s="124" t="s">
        <v>77</v>
      </c>
      <c r="R44" s="129" t="s">
        <v>18</v>
      </c>
      <c r="S44" s="129" t="s">
        <v>19</v>
      </c>
      <c r="T44" s="129" t="s">
        <v>20</v>
      </c>
      <c r="U44" s="129" t="s">
        <v>0</v>
      </c>
      <c r="V44" s="129" t="s">
        <v>1</v>
      </c>
      <c r="W44" s="129" t="s">
        <v>61</v>
      </c>
    </row>
    <row r="45" spans="1:23" ht="27.75" customHeight="1">
      <c r="A45" s="136"/>
      <c r="B45" s="138"/>
      <c r="C45" s="138"/>
      <c r="D45" s="138"/>
      <c r="E45" s="138"/>
      <c r="F45" s="98" t="s">
        <v>13</v>
      </c>
      <c r="G45" s="101" t="s">
        <v>14</v>
      </c>
      <c r="H45" s="132"/>
      <c r="I45" s="132"/>
      <c r="J45" s="132"/>
      <c r="K45" s="132"/>
      <c r="L45" s="132"/>
      <c r="M45" s="133"/>
      <c r="N45" s="112" t="s">
        <v>75</v>
      </c>
      <c r="O45" s="112" t="s">
        <v>15</v>
      </c>
      <c r="P45" s="125"/>
      <c r="Q45" s="127"/>
      <c r="R45" s="130"/>
      <c r="S45" s="130"/>
      <c r="T45" s="130"/>
      <c r="U45" s="130"/>
      <c r="V45" s="130"/>
      <c r="W45" s="130"/>
    </row>
    <row r="46" spans="1:23" ht="43.5" customHeight="1">
      <c r="A46" s="136"/>
      <c r="B46" s="138"/>
      <c r="C46" s="138"/>
      <c r="D46" s="138"/>
      <c r="E46" s="138"/>
      <c r="F46" s="138"/>
      <c r="G46" s="88" t="s">
        <v>8</v>
      </c>
      <c r="H46" s="88" t="s">
        <v>9</v>
      </c>
      <c r="I46" s="115" t="s">
        <v>16</v>
      </c>
      <c r="J46" s="116"/>
      <c r="K46" s="117"/>
      <c r="L46" s="118" t="s">
        <v>79</v>
      </c>
      <c r="M46" s="120" t="s">
        <v>17</v>
      </c>
      <c r="N46" s="134"/>
      <c r="O46" s="134"/>
      <c r="P46" s="125"/>
      <c r="Q46" s="127"/>
      <c r="R46" s="130"/>
      <c r="S46" s="130"/>
      <c r="T46" s="130"/>
      <c r="U46" s="130"/>
      <c r="V46" s="130"/>
      <c r="W46" s="130"/>
    </row>
    <row r="47" spans="1:23" ht="19.5" customHeight="1">
      <c r="A47" s="137"/>
      <c r="B47" s="139"/>
      <c r="C47" s="139"/>
      <c r="D47" s="139"/>
      <c r="E47" s="139"/>
      <c r="F47" s="139"/>
      <c r="G47" s="90" t="s">
        <v>84</v>
      </c>
      <c r="H47" s="90" t="s">
        <v>85</v>
      </c>
      <c r="I47" s="90" t="s">
        <v>86</v>
      </c>
      <c r="J47" s="90" t="s">
        <v>87</v>
      </c>
      <c r="K47" s="90" t="s">
        <v>88</v>
      </c>
      <c r="L47" s="119"/>
      <c r="M47" s="123"/>
      <c r="N47" s="135"/>
      <c r="O47" s="135"/>
      <c r="P47" s="126"/>
      <c r="Q47" s="128"/>
      <c r="R47" s="131"/>
      <c r="S47" s="131"/>
      <c r="T47" s="131"/>
      <c r="U47" s="131"/>
      <c r="V47" s="131"/>
      <c r="W47" s="131"/>
    </row>
    <row r="48" s="69" customFormat="1" ht="25.5" customHeight="1"/>
    <row r="49" spans="1:23" s="25" customFormat="1" ht="27.75" customHeight="1">
      <c r="A49" s="20" t="s">
        <v>93</v>
      </c>
      <c r="B49" s="42"/>
      <c r="C49" s="29">
        <f>C9+C29</f>
        <v>165</v>
      </c>
      <c r="D49" s="29">
        <f aca="true" t="shared" si="10" ref="D49:Q49">D9+D29</f>
        <v>6</v>
      </c>
      <c r="E49" s="29">
        <f t="shared" si="10"/>
        <v>4</v>
      </c>
      <c r="F49" s="29">
        <f t="shared" si="10"/>
        <v>1</v>
      </c>
      <c r="G49" s="29">
        <f t="shared" si="10"/>
        <v>0</v>
      </c>
      <c r="H49" s="29">
        <f t="shared" si="10"/>
        <v>0</v>
      </c>
      <c r="I49" s="29">
        <f t="shared" si="10"/>
        <v>0</v>
      </c>
      <c r="J49" s="29">
        <f t="shared" si="10"/>
        <v>0</v>
      </c>
      <c r="K49" s="29">
        <f t="shared" si="10"/>
        <v>0</v>
      </c>
      <c r="L49" s="29">
        <f t="shared" si="10"/>
        <v>0</v>
      </c>
      <c r="M49" s="29">
        <f t="shared" si="10"/>
        <v>0</v>
      </c>
      <c r="N49" s="29">
        <f t="shared" si="10"/>
        <v>2</v>
      </c>
      <c r="O49" s="29">
        <f t="shared" si="10"/>
        <v>1</v>
      </c>
      <c r="P49" s="29">
        <f t="shared" si="10"/>
        <v>2</v>
      </c>
      <c r="Q49" s="29">
        <f t="shared" si="10"/>
        <v>0</v>
      </c>
      <c r="R49" s="23"/>
      <c r="S49" s="24">
        <f>D49/C49*100</f>
        <v>3.6363636363636362</v>
      </c>
      <c r="T49" s="24">
        <f>E49/D49*100</f>
        <v>66.66666666666666</v>
      </c>
      <c r="U49" s="24">
        <v>0</v>
      </c>
      <c r="V49" s="24">
        <v>0</v>
      </c>
      <c r="W49" s="24">
        <f>M49/D49*100</f>
        <v>0</v>
      </c>
    </row>
    <row r="50" spans="18:23" s="25" customFormat="1" ht="27.75" customHeight="1">
      <c r="R50" s="27"/>
      <c r="S50" s="28"/>
      <c r="T50" s="28"/>
      <c r="U50" s="28"/>
      <c r="V50" s="28"/>
      <c r="W50" s="28"/>
    </row>
    <row r="51" spans="1:23" s="25" customFormat="1" ht="27.75" customHeight="1">
      <c r="A51" s="29" t="s">
        <v>63</v>
      </c>
      <c r="B51" s="29">
        <f>SUM('[1]村上市:新潟市'!C61)</f>
        <v>14038</v>
      </c>
      <c r="C51" s="29">
        <f>SUM('[1]村上市:新潟市'!D61)</f>
        <v>1181</v>
      </c>
      <c r="D51" s="29">
        <f>SUM('[1]村上市:新潟市'!E61)</f>
        <v>38</v>
      </c>
      <c r="E51" s="29">
        <f>SUM('[1]村上市:新潟市'!F61)</f>
        <v>28</v>
      </c>
      <c r="F51" s="29">
        <f>SUM('[1]村上市:新潟市'!G61)</f>
        <v>7</v>
      </c>
      <c r="G51" s="29">
        <f>SUM('[1]村上市:新潟市'!H61)</f>
        <v>0</v>
      </c>
      <c r="H51" s="29">
        <f>SUM('[1]村上市:新潟市'!I61)</f>
        <v>1</v>
      </c>
      <c r="I51" s="29">
        <f>SUM('[1]村上市:新潟市'!J61)</f>
        <v>0</v>
      </c>
      <c r="J51" s="29">
        <f>SUM('[1]村上市:新潟市'!K61)</f>
        <v>1</v>
      </c>
      <c r="K51" s="29">
        <f>SUM('[1]村上市:新潟市'!L61)</f>
        <v>0</v>
      </c>
      <c r="L51" s="29">
        <f>SUM('[1]村上市:新潟市'!M61)</f>
        <v>0</v>
      </c>
      <c r="M51" s="29">
        <f>SUM('[1]村上市:新潟市'!N61)</f>
        <v>2</v>
      </c>
      <c r="N51" s="29">
        <f>SUM('[1]村上市:新潟市'!O61)</f>
        <v>6</v>
      </c>
      <c r="O51" s="29">
        <f>SUM('[1]村上市:新潟市'!P61)</f>
        <v>11</v>
      </c>
      <c r="P51" s="29">
        <f>SUM('[1]村上市:新潟市'!Q61)</f>
        <v>10</v>
      </c>
      <c r="Q51" s="29">
        <f>SUM('[1]村上市:新潟市'!R61)</f>
        <v>2</v>
      </c>
      <c r="R51" s="24">
        <f>C51/B51*100</f>
        <v>8.412879327539535</v>
      </c>
      <c r="S51" s="24">
        <f aca="true" t="shared" si="11" ref="S51:T58">D51/C51*100</f>
        <v>3.2176121930567314</v>
      </c>
      <c r="T51" s="24">
        <f t="shared" si="11"/>
        <v>73.68421052631578</v>
      </c>
      <c r="U51" s="24">
        <f>M51/C51*100000</f>
        <v>169.3480101608806</v>
      </c>
      <c r="V51" s="24">
        <f>(I51+J51+K51)/M51*100</f>
        <v>50</v>
      </c>
      <c r="W51" s="24">
        <f>M51/D51*100</f>
        <v>5.263157894736842</v>
      </c>
    </row>
    <row r="52" spans="1:23" s="25" customFormat="1" ht="27.75" customHeight="1">
      <c r="A52" s="29" t="s">
        <v>64</v>
      </c>
      <c r="B52" s="29">
        <f>SUM('[1]村上市:新潟市'!C62)</f>
        <v>17125</v>
      </c>
      <c r="C52" s="29">
        <f>SUM('[1]村上市:新潟市'!D62)</f>
        <v>1727</v>
      </c>
      <c r="D52" s="29">
        <f>SUM('[1]村上市:新潟市'!E62)</f>
        <v>101</v>
      </c>
      <c r="E52" s="29">
        <f>SUM('[1]村上市:新潟市'!F62)</f>
        <v>72</v>
      </c>
      <c r="F52" s="29">
        <f>SUM('[1]村上市:新潟市'!G62)</f>
        <v>28</v>
      </c>
      <c r="G52" s="29">
        <f>SUM('[1]村上市:新潟市'!H62)</f>
        <v>0</v>
      </c>
      <c r="H52" s="29">
        <f>SUM('[1]村上市:新潟市'!I62)</f>
        <v>0</v>
      </c>
      <c r="I52" s="29">
        <f>SUM('[1]村上市:新潟市'!J62)</f>
        <v>0</v>
      </c>
      <c r="J52" s="29">
        <f>SUM('[1]村上市:新潟市'!K62)</f>
        <v>0</v>
      </c>
      <c r="K52" s="29">
        <f>SUM('[1]村上市:新潟市'!L62)</f>
        <v>1</v>
      </c>
      <c r="L52" s="29">
        <f>SUM('[1]村上市:新潟市'!M62)</f>
        <v>0</v>
      </c>
      <c r="M52" s="29">
        <f>SUM('[1]村上市:新潟市'!N62)</f>
        <v>1</v>
      </c>
      <c r="N52" s="29">
        <f>SUM('[1]村上市:新潟市'!O62)</f>
        <v>18</v>
      </c>
      <c r="O52" s="29">
        <f>SUM('[1]村上市:新潟市'!P62)</f>
        <v>22</v>
      </c>
      <c r="P52" s="29">
        <f>SUM('[1]村上市:新潟市'!Q62)</f>
        <v>29</v>
      </c>
      <c r="Q52" s="29">
        <f>SUM('[1]村上市:新潟市'!R62)</f>
        <v>6</v>
      </c>
      <c r="R52" s="24">
        <f aca="true" t="shared" si="12" ref="R52:R58">C52/B52*100</f>
        <v>10.084671532846716</v>
      </c>
      <c r="S52" s="24">
        <f t="shared" si="11"/>
        <v>5.848291835552982</v>
      </c>
      <c r="T52" s="24">
        <f t="shared" si="11"/>
        <v>71.28712871287128</v>
      </c>
      <c r="U52" s="24">
        <f>M52/C52*100000</f>
        <v>57.90387955993051</v>
      </c>
      <c r="V52" s="24">
        <f>(I52+J52+K52)/M52*100</f>
        <v>100</v>
      </c>
      <c r="W52" s="24">
        <f>M52/D52*100</f>
        <v>0.9900990099009901</v>
      </c>
    </row>
    <row r="53" spans="1:23" s="25" customFormat="1" ht="27.75" customHeight="1">
      <c r="A53" s="29" t="s">
        <v>65</v>
      </c>
      <c r="B53" s="29">
        <f>SUM('[1]村上市:新潟市'!C63)</f>
        <v>34677</v>
      </c>
      <c r="C53" s="29">
        <f>SUM('[1]村上市:新潟市'!D63)</f>
        <v>4231</v>
      </c>
      <c r="D53" s="29">
        <f>SUM('[1]村上市:新潟市'!E63)</f>
        <v>333</v>
      </c>
      <c r="E53" s="29">
        <f>SUM('[1]村上市:新潟市'!F63)</f>
        <v>257</v>
      </c>
      <c r="F53" s="29">
        <f>SUM('[1]村上市:新潟市'!G63)</f>
        <v>73</v>
      </c>
      <c r="G53" s="29">
        <f>SUM('[1]村上市:新潟市'!H63)</f>
        <v>4</v>
      </c>
      <c r="H53" s="29">
        <f>SUM('[1]村上市:新潟市'!I63)</f>
        <v>5</v>
      </c>
      <c r="I53" s="29">
        <f>SUM('[1]村上市:新潟市'!J63)</f>
        <v>0</v>
      </c>
      <c r="J53" s="29">
        <f>SUM('[1]村上市:新潟市'!K63)</f>
        <v>2</v>
      </c>
      <c r="K53" s="29">
        <f>SUM('[1]村上市:新潟市'!L63)</f>
        <v>3</v>
      </c>
      <c r="L53" s="29">
        <f>SUM('[1]村上市:新潟市'!M63)</f>
        <v>0</v>
      </c>
      <c r="M53" s="29">
        <f>SUM('[1]村上市:新潟市'!N63)</f>
        <v>14</v>
      </c>
      <c r="N53" s="29">
        <f>SUM('[1]村上市:新潟市'!O63)</f>
        <v>87</v>
      </c>
      <c r="O53" s="29">
        <f>SUM('[1]村上市:新潟市'!P63)</f>
        <v>72</v>
      </c>
      <c r="P53" s="29">
        <f>SUM('[1]村上市:新潟市'!Q63)</f>
        <v>76</v>
      </c>
      <c r="Q53" s="29">
        <f>SUM('[1]村上市:新潟市'!R63)</f>
        <v>14</v>
      </c>
      <c r="R53" s="24">
        <f t="shared" si="12"/>
        <v>12.201170804856245</v>
      </c>
      <c r="S53" s="24">
        <f t="shared" si="11"/>
        <v>7.870479792011345</v>
      </c>
      <c r="T53" s="24">
        <f t="shared" si="11"/>
        <v>77.17717717717719</v>
      </c>
      <c r="U53" s="24">
        <f aca="true" t="shared" si="13" ref="U53:U58">M53/C53*100000</f>
        <v>330.8910423067832</v>
      </c>
      <c r="V53" s="24">
        <f aca="true" t="shared" si="14" ref="V53:V58">(I53+J53+K53)/M53*100</f>
        <v>35.714285714285715</v>
      </c>
      <c r="W53" s="24">
        <f aca="true" t="shared" si="15" ref="W53:W58">M53/D53*100</f>
        <v>4.2042042042042045</v>
      </c>
    </row>
    <row r="54" spans="1:23" s="25" customFormat="1" ht="27.75" customHeight="1">
      <c r="A54" s="29" t="s">
        <v>66</v>
      </c>
      <c r="B54" s="29">
        <f>SUM('[1]村上市:新潟市'!C64)</f>
        <v>35177</v>
      </c>
      <c r="C54" s="29">
        <f>SUM('[1]村上市:新潟市'!D64)</f>
        <v>6985</v>
      </c>
      <c r="D54" s="29">
        <f>SUM('[1]村上市:新潟市'!E64)</f>
        <v>563</v>
      </c>
      <c r="E54" s="29">
        <f>SUM('[1]村上市:新潟市'!F64)</f>
        <v>430</v>
      </c>
      <c r="F54" s="29">
        <f>SUM('[1]村上市:新潟市'!G64)</f>
        <v>104</v>
      </c>
      <c r="G54" s="29">
        <f>SUM('[1]村上市:新潟市'!H64)</f>
        <v>1</v>
      </c>
      <c r="H54" s="29">
        <f>SUM('[1]村上市:新潟市'!I64)</f>
        <v>7</v>
      </c>
      <c r="I54" s="29">
        <f>SUM('[1]村上市:新潟市'!J64)</f>
        <v>10</v>
      </c>
      <c r="J54" s="29">
        <f>SUM('[1]村上市:新潟市'!K64)</f>
        <v>14</v>
      </c>
      <c r="K54" s="29">
        <f>SUM('[1]村上市:新潟市'!L64)</f>
        <v>9</v>
      </c>
      <c r="L54" s="29">
        <f>SUM('[1]村上市:新潟市'!M64)</f>
        <v>0</v>
      </c>
      <c r="M54" s="29">
        <f>SUM('[1]村上市:新潟市'!N64)</f>
        <v>41</v>
      </c>
      <c r="N54" s="29">
        <f>SUM('[1]村上市:新潟市'!O64)</f>
        <v>158</v>
      </c>
      <c r="O54" s="29">
        <f>SUM('[1]村上市:新潟市'!P64)</f>
        <v>98</v>
      </c>
      <c r="P54" s="29">
        <f>SUM('[1]村上市:新潟市'!Q64)</f>
        <v>133</v>
      </c>
      <c r="Q54" s="29">
        <f>SUM('[1]村上市:新潟市'!R64)</f>
        <v>33</v>
      </c>
      <c r="R54" s="24">
        <f t="shared" si="12"/>
        <v>19.85672456434602</v>
      </c>
      <c r="S54" s="24">
        <f t="shared" si="11"/>
        <v>8.060128847530422</v>
      </c>
      <c r="T54" s="24">
        <f t="shared" si="11"/>
        <v>76.3765541740675</v>
      </c>
      <c r="U54" s="24">
        <f t="shared" si="13"/>
        <v>586.9720830350752</v>
      </c>
      <c r="V54" s="24">
        <f t="shared" si="14"/>
        <v>80.48780487804879</v>
      </c>
      <c r="W54" s="24">
        <f t="shared" si="15"/>
        <v>7.282415630550622</v>
      </c>
    </row>
    <row r="55" spans="1:23" s="25" customFormat="1" ht="27.75" customHeight="1">
      <c r="A55" s="29" t="s">
        <v>67</v>
      </c>
      <c r="B55" s="29">
        <f>SUM('[1]村上市:新潟市'!C65)</f>
        <v>30510</v>
      </c>
      <c r="C55" s="29">
        <f>SUM('[1]村上市:新潟市'!D65)</f>
        <v>7605</v>
      </c>
      <c r="D55" s="29">
        <f>SUM('[1]村上市:新潟市'!E65)</f>
        <v>632</v>
      </c>
      <c r="E55" s="29">
        <f>SUM('[1]村上市:新潟市'!F65)</f>
        <v>476</v>
      </c>
      <c r="F55" s="29">
        <f>SUM('[1]村上市:新潟市'!G65)</f>
        <v>90</v>
      </c>
      <c r="G55" s="29">
        <f>SUM('[1]村上市:新潟市'!H65)</f>
        <v>2</v>
      </c>
      <c r="H55" s="29">
        <f>SUM('[1]村上市:新潟市'!I65)</f>
        <v>9</v>
      </c>
      <c r="I55" s="29">
        <f>SUM('[1]村上市:新潟市'!J65)</f>
        <v>10</v>
      </c>
      <c r="J55" s="29">
        <f>SUM('[1]村上市:新潟市'!K65)</f>
        <v>18</v>
      </c>
      <c r="K55" s="29">
        <f>SUM('[1]村上市:新潟市'!L65)</f>
        <v>16</v>
      </c>
      <c r="L55" s="29">
        <f>SUM('[1]村上市:新潟市'!M65)</f>
        <v>1</v>
      </c>
      <c r="M55" s="29">
        <f>SUM('[1]村上市:新潟市'!N65)</f>
        <v>56</v>
      </c>
      <c r="N55" s="29">
        <f>SUM('[1]村上市:新潟市'!O65)</f>
        <v>163</v>
      </c>
      <c r="O55" s="29">
        <f>SUM('[1]村上市:新潟市'!P65)</f>
        <v>135</v>
      </c>
      <c r="P55" s="29">
        <f>SUM('[1]村上市:新潟市'!Q65)</f>
        <v>156</v>
      </c>
      <c r="Q55" s="29">
        <f>SUM('[1]村上市:新潟市'!R65)</f>
        <v>34</v>
      </c>
      <c r="R55" s="24">
        <f t="shared" si="12"/>
        <v>24.926253687315633</v>
      </c>
      <c r="S55" s="24">
        <f t="shared" si="11"/>
        <v>8.310322156476001</v>
      </c>
      <c r="T55" s="24">
        <f t="shared" si="11"/>
        <v>75.31645569620254</v>
      </c>
      <c r="U55" s="24">
        <f t="shared" si="13"/>
        <v>736.3576594345825</v>
      </c>
      <c r="V55" s="24">
        <f t="shared" si="14"/>
        <v>78.57142857142857</v>
      </c>
      <c r="W55" s="24">
        <f t="shared" si="15"/>
        <v>8.860759493670885</v>
      </c>
    </row>
    <row r="56" spans="1:23" s="25" customFormat="1" ht="27.75" customHeight="1">
      <c r="A56" s="29" t="s">
        <v>68</v>
      </c>
      <c r="B56" s="29">
        <f>SUM('[1]村上市:新潟市'!C66)</f>
        <v>27711</v>
      </c>
      <c r="C56" s="29">
        <f>SUM('[1]村上市:新潟市'!D66)</f>
        <v>5870</v>
      </c>
      <c r="D56" s="29">
        <f>SUM('[1]村上市:新潟市'!E66)</f>
        <v>602</v>
      </c>
      <c r="E56" s="29">
        <f>SUM('[1]村上市:新潟市'!F66)</f>
        <v>463</v>
      </c>
      <c r="F56" s="29">
        <f>SUM('[1]村上市:新潟市'!G66)</f>
        <v>93</v>
      </c>
      <c r="G56" s="29">
        <f>SUM('[1]村上市:新潟市'!H66)</f>
        <v>4</v>
      </c>
      <c r="H56" s="29">
        <f>SUM('[1]村上市:新潟市'!I66)</f>
        <v>7</v>
      </c>
      <c r="I56" s="29">
        <f>SUM('[1]村上市:新潟市'!J66)</f>
        <v>7</v>
      </c>
      <c r="J56" s="29">
        <f>SUM('[1]村上市:新潟市'!K66)</f>
        <v>6</v>
      </c>
      <c r="K56" s="29">
        <f>SUM('[1]村上市:新潟市'!L66)</f>
        <v>9</v>
      </c>
      <c r="L56" s="29">
        <f>SUM('[1]村上市:新潟市'!M66)</f>
        <v>4</v>
      </c>
      <c r="M56" s="29">
        <f>SUM('[1]村上市:新潟市'!N66)</f>
        <v>37</v>
      </c>
      <c r="N56" s="29">
        <f>SUM('[1]村上市:新潟市'!O66)</f>
        <v>155</v>
      </c>
      <c r="O56" s="29">
        <f>SUM('[1]村上市:新潟市'!P66)</f>
        <v>145</v>
      </c>
      <c r="P56" s="29">
        <f>SUM('[1]村上市:新潟市'!Q66)</f>
        <v>139</v>
      </c>
      <c r="Q56" s="29">
        <f>SUM('[1]村上市:新潟市'!R66)</f>
        <v>38</v>
      </c>
      <c r="R56" s="24">
        <f t="shared" si="12"/>
        <v>21.182923748691856</v>
      </c>
      <c r="S56" s="24">
        <f t="shared" si="11"/>
        <v>10.255536626916523</v>
      </c>
      <c r="T56" s="24">
        <f t="shared" si="11"/>
        <v>76.91029900332225</v>
      </c>
      <c r="U56" s="24">
        <f t="shared" si="13"/>
        <v>630.3236797274276</v>
      </c>
      <c r="V56" s="24">
        <f t="shared" si="14"/>
        <v>59.45945945945946</v>
      </c>
      <c r="W56" s="24">
        <f t="shared" si="15"/>
        <v>6.146179401993355</v>
      </c>
    </row>
    <row r="57" spans="1:23" s="25" customFormat="1" ht="27.75" customHeight="1" thickBot="1">
      <c r="A57" s="30" t="s">
        <v>69</v>
      </c>
      <c r="B57" s="30">
        <f>SUM('[1]村上市:新潟市'!C67)</f>
        <v>36500</v>
      </c>
      <c r="C57" s="30">
        <f>SUM('[1]村上市:新潟市'!D67)</f>
        <v>4693</v>
      </c>
      <c r="D57" s="30">
        <f>SUM('[1]村上市:新潟市'!E67)</f>
        <v>272</v>
      </c>
      <c r="E57" s="30">
        <f>SUM('[1]村上市:新潟市'!F67)</f>
        <v>214</v>
      </c>
      <c r="F57" s="30">
        <f>SUM('[1]村上市:新潟市'!G67)</f>
        <v>27</v>
      </c>
      <c r="G57" s="30">
        <f>SUM('[1]村上市:新潟市'!H67)</f>
        <v>8</v>
      </c>
      <c r="H57" s="30">
        <f>SUM('[1]村上市:新潟市'!I67)</f>
        <v>6</v>
      </c>
      <c r="I57" s="30">
        <f>SUM('[1]村上市:新潟市'!J67)</f>
        <v>3</v>
      </c>
      <c r="J57" s="30">
        <f>SUM('[1]村上市:新潟市'!K67)</f>
        <v>6</v>
      </c>
      <c r="K57" s="30">
        <f>SUM('[1]村上市:新潟市'!L67)</f>
        <v>10</v>
      </c>
      <c r="L57" s="30">
        <f>SUM('[1]村上市:新潟市'!M67)</f>
        <v>4</v>
      </c>
      <c r="M57" s="30">
        <f>SUM('[1]村上市:新潟市'!N67)</f>
        <v>37</v>
      </c>
      <c r="N57" s="30">
        <f>SUM('[1]村上市:新潟市'!O67)</f>
        <v>86</v>
      </c>
      <c r="O57" s="30">
        <f>SUM('[1]村上市:新潟市'!P67)</f>
        <v>58</v>
      </c>
      <c r="P57" s="30">
        <f>SUM('[1]村上市:新潟市'!Q67)</f>
        <v>58</v>
      </c>
      <c r="Q57" s="30">
        <f>SUM('[1]村上市:新潟市'!R67)</f>
        <v>8</v>
      </c>
      <c r="R57" s="34">
        <f t="shared" si="12"/>
        <v>12.85753424657534</v>
      </c>
      <c r="S57" s="34">
        <f t="shared" si="11"/>
        <v>5.795866183677818</v>
      </c>
      <c r="T57" s="34">
        <f t="shared" si="11"/>
        <v>78.67647058823529</v>
      </c>
      <c r="U57" s="34">
        <f t="shared" si="13"/>
        <v>788.4082676326443</v>
      </c>
      <c r="V57" s="34">
        <f t="shared" si="14"/>
        <v>51.35135135135135</v>
      </c>
      <c r="W57" s="70">
        <f t="shared" si="15"/>
        <v>13.602941176470587</v>
      </c>
    </row>
    <row r="58" spans="1:23" s="25" customFormat="1" ht="27.75" customHeight="1" thickTop="1">
      <c r="A58" s="35" t="s">
        <v>70</v>
      </c>
      <c r="B58" s="35">
        <f>SUM('[1]村上市:新潟市'!C68)</f>
        <v>195738</v>
      </c>
      <c r="C58" s="35">
        <f>SUM('[1]村上市:新潟市'!D68)</f>
        <v>32292</v>
      </c>
      <c r="D58" s="35">
        <f>SUM('[1]村上市:新潟市'!E68)</f>
        <v>2541</v>
      </c>
      <c r="E58" s="35">
        <f>SUM('[1]村上市:新潟市'!F68)</f>
        <v>1940</v>
      </c>
      <c r="F58" s="35">
        <f>SUM('[1]村上市:新潟市'!G68)</f>
        <v>422</v>
      </c>
      <c r="G58" s="35">
        <f>SUM('[1]村上市:新潟市'!H68)</f>
        <v>19</v>
      </c>
      <c r="H58" s="35">
        <f>SUM('[1]村上市:新潟市'!I68)</f>
        <v>35</v>
      </c>
      <c r="I58" s="35">
        <f>SUM('[1]村上市:新潟市'!J68)</f>
        <v>30</v>
      </c>
      <c r="J58" s="35">
        <f>SUM('[1]村上市:新潟市'!K68)</f>
        <v>47</v>
      </c>
      <c r="K58" s="35">
        <f>SUM('[1]村上市:新潟市'!L68)</f>
        <v>48</v>
      </c>
      <c r="L58" s="35">
        <f>SUM('[1]村上市:新潟市'!M68)</f>
        <v>9</v>
      </c>
      <c r="M58" s="35">
        <f>SUM('[1]村上市:新潟市'!N68)</f>
        <v>188</v>
      </c>
      <c r="N58" s="35">
        <f>SUM('[1]村上市:新潟市'!O68)</f>
        <v>673</v>
      </c>
      <c r="O58" s="35">
        <f>SUM('[1]村上市:新潟市'!P68)</f>
        <v>541</v>
      </c>
      <c r="P58" s="35">
        <f>SUM('[1]村上市:新潟市'!Q68)</f>
        <v>601</v>
      </c>
      <c r="Q58" s="35">
        <f>SUM('[1]村上市:新潟市'!R68)</f>
        <v>135</v>
      </c>
      <c r="R58" s="39">
        <f t="shared" si="12"/>
        <v>16.4975630690004</v>
      </c>
      <c r="S58" s="39">
        <f t="shared" si="11"/>
        <v>7.868821999256783</v>
      </c>
      <c r="T58" s="39">
        <f t="shared" si="11"/>
        <v>76.34789452971272</v>
      </c>
      <c r="U58" s="39">
        <f t="shared" si="13"/>
        <v>582.1875387092779</v>
      </c>
      <c r="V58" s="39">
        <f t="shared" si="14"/>
        <v>66.48936170212765</v>
      </c>
      <c r="W58" s="71">
        <f t="shared" si="15"/>
        <v>7.39866194411649</v>
      </c>
    </row>
    <row r="59" spans="1:20" ht="24" customHeight="1">
      <c r="A59" s="40" t="s">
        <v>71</v>
      </c>
      <c r="B59" s="72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4"/>
      <c r="S59" s="74"/>
      <c r="T59" s="74"/>
    </row>
    <row r="60" ht="24" customHeight="1"/>
  </sheetData>
  <sheetProtection/>
  <mergeCells count="64">
    <mergeCell ref="V44:V47"/>
    <mergeCell ref="W44:W47"/>
    <mergeCell ref="A24:A27"/>
    <mergeCell ref="B24:B27"/>
    <mergeCell ref="S4:S7"/>
    <mergeCell ref="T4:T7"/>
    <mergeCell ref="R24:R27"/>
    <mergeCell ref="S24:S27"/>
    <mergeCell ref="U4:U7"/>
    <mergeCell ref="V4:V7"/>
    <mergeCell ref="A1:W1"/>
    <mergeCell ref="A4:A7"/>
    <mergeCell ref="B4:B7"/>
    <mergeCell ref="C4:C7"/>
    <mergeCell ref="D4:D7"/>
    <mergeCell ref="E4:E7"/>
    <mergeCell ref="F4:O4"/>
    <mergeCell ref="P4:P7"/>
    <mergeCell ref="Q4:Q7"/>
    <mergeCell ref="R4:R7"/>
    <mergeCell ref="W4:W7"/>
    <mergeCell ref="F5:F7"/>
    <mergeCell ref="G5:M5"/>
    <mergeCell ref="N5:N7"/>
    <mergeCell ref="O5:O7"/>
    <mergeCell ref="I6:K6"/>
    <mergeCell ref="L6:L7"/>
    <mergeCell ref="M6:M7"/>
    <mergeCell ref="C24:C27"/>
    <mergeCell ref="D24:D27"/>
    <mergeCell ref="E24:E27"/>
    <mergeCell ref="F24:O24"/>
    <mergeCell ref="P24:P27"/>
    <mergeCell ref="Q24:Q27"/>
    <mergeCell ref="M26:M27"/>
    <mergeCell ref="T24:T27"/>
    <mergeCell ref="U24:U27"/>
    <mergeCell ref="V24:V27"/>
    <mergeCell ref="W24:W27"/>
    <mergeCell ref="F25:F27"/>
    <mergeCell ref="G25:M25"/>
    <mergeCell ref="N25:N27"/>
    <mergeCell ref="O25:O27"/>
    <mergeCell ref="I26:K26"/>
    <mergeCell ref="L26:L27"/>
    <mergeCell ref="S44:S47"/>
    <mergeCell ref="T44:T47"/>
    <mergeCell ref="U44:U47"/>
    <mergeCell ref="A44:A47"/>
    <mergeCell ref="B44:B47"/>
    <mergeCell ref="C44:C47"/>
    <mergeCell ref="D44:D47"/>
    <mergeCell ref="E44:E47"/>
    <mergeCell ref="F44:O44"/>
    <mergeCell ref="F45:F47"/>
    <mergeCell ref="I46:K46"/>
    <mergeCell ref="L46:L47"/>
    <mergeCell ref="M46:M47"/>
    <mergeCell ref="P44:P47"/>
    <mergeCell ref="Q44:Q47"/>
    <mergeCell ref="R44:R47"/>
    <mergeCell ref="G45:M45"/>
    <mergeCell ref="N45:N47"/>
    <mergeCell ref="O45:O47"/>
  </mergeCells>
  <printOptions/>
  <pageMargins left="0.5905511811023623" right="0.5905511811023623" top="1.0236220472440944" bottom="0.5511811023622047" header="0.6299212598425197" footer="0.5118110236220472"/>
  <pageSetup horizontalDpi="600" verticalDpi="600" orientation="landscape" paperSize="9" scale="65" r:id="rId1"/>
  <headerFooter alignWithMargins="0">
    <oddHeader>&amp;L&amp;"ＭＳ Ｐゴシック,太字"&amp;18平成23年度前立腺がん検診結果（年齢階級別集計表）   &amp;P／&amp;N</oddHeader>
  </headerFooter>
  <rowBreaks count="2" manualBreakCount="2">
    <brk id="20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t040240j</dc:creator>
  <cp:keywords/>
  <dc:description/>
  <cp:lastModifiedBy>新潟県</cp:lastModifiedBy>
  <cp:lastPrinted>2015-03-25T06:04:46Z</cp:lastPrinted>
  <dcterms:created xsi:type="dcterms:W3CDTF">2005-09-05T02:00:11Z</dcterms:created>
  <dcterms:modified xsi:type="dcterms:W3CDTF">2015-07-31T00:17:25Z</dcterms:modified>
  <cp:category/>
  <cp:version/>
  <cp:contentType/>
  <cp:contentStatus/>
</cp:coreProperties>
</file>