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5成人保健係\03　がん対策（がん登録等統計関係）\02　市町村健康診査統計\01_がん検診等結果報告\R5(R4年度報告)\08　にいがたの生活習慣病\02　冊子原稿\01　R4作成データ更新\"/>
    </mc:Choice>
  </mc:AlternateContent>
  <xr:revisionPtr revIDLastSave="0" documentId="13_ncr:1_{AED27DA2-DD22-4E85-B3BD-50142B9826E5}" xr6:coauthVersionLast="36" xr6:coauthVersionMax="36" xr10:uidLastSave="{00000000-0000-0000-0000-000000000000}"/>
  <bookViews>
    <workbookView xWindow="0" yWindow="0" windowWidth="20520" windowHeight="9360" xr2:uid="{8FEDE586-B9D1-4E10-8394-FC0B4249BB18}"/>
  </bookViews>
  <sheets>
    <sheet name="R4健康診査" sheetId="1" r:id="rId1"/>
  </sheets>
  <definedNames>
    <definedName name="_xlnm.Print_Area" localSheetId="0">'R4健康診査'!$A$1:$AJ$133</definedName>
    <definedName name="_xlnm.Print_Titles" localSheetId="0">'R4健康診査'!$B:$C,'R4健康診査'!$3:$11</definedName>
    <definedName name="Q_アクセス_マンモ併用_市町村集計">#REF!</definedName>
    <definedName name="Q_アクセス_胃_7_1">#REF!</definedName>
    <definedName name="Q_アクセス_胃_7_2">#REF!</definedName>
    <definedName name="Q_アクセス_胃_7_3">#REF!</definedName>
    <definedName name="Q_アクセス_胃_7_4">#REF!</definedName>
    <definedName name="Q_アクセス_胃_7_5">#REF!</definedName>
    <definedName name="Q_アクセス_胃_市町村集計">#REF!</definedName>
    <definedName name="Q_アクセス_子宮_10">#REF!</definedName>
    <definedName name="Q_アクセス_子宮_9_1">#REF!</definedName>
    <definedName name="Q_アクセス_子宮_9_2">#REF!</definedName>
    <definedName name="Q_アクセス_子宮_9_3">#REF!</definedName>
    <definedName name="Q_アクセス_子宮_9_4">#REF!</definedName>
    <definedName name="Q_アクセス_子宮_9_5">#REF!</definedName>
    <definedName name="Q_アクセス_体部_市町村集計">#REF!</definedName>
    <definedName name="Q_アクセス_大腸_7_1">#REF!</definedName>
    <definedName name="Q_アクセス_大腸_7_2">#REF!</definedName>
    <definedName name="Q_アクセス_大腸_7_3">#REF!</definedName>
    <definedName name="Q_アクセス_大腸_市町村集計">#REF!</definedName>
    <definedName name="Q_アクセス_乳マ_9_1">#REF!</definedName>
    <definedName name="Q_アクセス_乳マ_9_2">#REF!</definedName>
    <definedName name="Q_アクセス_乳マ_9_3">#REF!</definedName>
    <definedName name="Q_アクセス_年度">#REF!</definedName>
    <definedName name="Q_アクセス_肺_7_1">#REF!</definedName>
    <definedName name="Q_アクセス_肺_7_2">#REF!</definedName>
    <definedName name="Q_アクセス_肺_7_3">#REF!</definedName>
    <definedName name="Q_アクセス_肺_7_4">#REF!</definedName>
    <definedName name="Q_アクセス_肺_7_5">#REF!</definedName>
    <definedName name="Q_アクセス_肺_7_6">#REF!</definedName>
    <definedName name="Q_アクセス_肺_市町村集計">#REF!</definedName>
    <definedName name="Q_アクセス_頸部_市町村集計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AJ129" i="1" l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AJ130" i="1"/>
  <c r="AJ128" i="1" s="1"/>
  <c r="AI130" i="1"/>
  <c r="AI128" i="1" s="1"/>
  <c r="AH130" i="1"/>
  <c r="AG130" i="1"/>
  <c r="AG128" i="1" s="1"/>
  <c r="AF130" i="1"/>
  <c r="AF128" i="1" s="1"/>
  <c r="AE130" i="1"/>
  <c r="AE128" i="1" s="1"/>
  <c r="AD130" i="1"/>
  <c r="AD128" i="1" s="1"/>
  <c r="AC130" i="1"/>
  <c r="AC128" i="1" s="1"/>
  <c r="AB130" i="1"/>
  <c r="AA130" i="1"/>
  <c r="AA128" i="1" s="1"/>
  <c r="Z130" i="1"/>
  <c r="Y130" i="1"/>
  <c r="Y128" i="1" s="1"/>
  <c r="X130" i="1"/>
  <c r="X128" i="1" s="1"/>
  <c r="W130" i="1"/>
  <c r="W128" i="1" s="1"/>
  <c r="V130" i="1"/>
  <c r="V128" i="1" s="1"/>
  <c r="U130" i="1"/>
  <c r="U128" i="1" s="1"/>
  <c r="T130" i="1"/>
  <c r="S130" i="1"/>
  <c r="S128" i="1" s="1"/>
  <c r="R130" i="1"/>
  <c r="Q130" i="1"/>
  <c r="Q128" i="1" s="1"/>
  <c r="P130" i="1"/>
  <c r="P128" i="1" s="1"/>
  <c r="O130" i="1"/>
  <c r="O128" i="1" s="1"/>
  <c r="N130" i="1"/>
  <c r="N128" i="1" s="1"/>
  <c r="M130" i="1"/>
  <c r="M128" i="1" s="1"/>
  <c r="L130" i="1"/>
  <c r="L128" i="1" s="1"/>
  <c r="K130" i="1"/>
  <c r="K128" i="1" s="1"/>
  <c r="J130" i="1"/>
  <c r="I130" i="1"/>
  <c r="I128" i="1" s="1"/>
  <c r="H130" i="1"/>
  <c r="H128" i="1" s="1"/>
  <c r="G130" i="1"/>
  <c r="G128" i="1" s="1"/>
  <c r="F130" i="1"/>
  <c r="F128" i="1" s="1"/>
  <c r="E130" i="1"/>
  <c r="E128" i="1" s="1"/>
  <c r="D130" i="1"/>
  <c r="D128" i="1" s="1"/>
  <c r="AH128" i="1"/>
  <c r="AB128" i="1"/>
  <c r="Z128" i="1"/>
  <c r="T128" i="1"/>
  <c r="R128" i="1"/>
  <c r="J128" i="1"/>
  <c r="AJ124" i="1"/>
  <c r="AJ123" i="1" s="1"/>
  <c r="AI124" i="1"/>
  <c r="AH124" i="1"/>
  <c r="AH123" i="1" s="1"/>
  <c r="AG124" i="1"/>
  <c r="AG123" i="1" s="1"/>
  <c r="AF124" i="1"/>
  <c r="AF123" i="1" s="1"/>
  <c r="AE124" i="1"/>
  <c r="AD124" i="1"/>
  <c r="AC124" i="1"/>
  <c r="AC123" i="1" s="1"/>
  <c r="AB124" i="1"/>
  <c r="AB123" i="1" s="1"/>
  <c r="AA124" i="1"/>
  <c r="Z124" i="1"/>
  <c r="Z123" i="1" s="1"/>
  <c r="Y124" i="1"/>
  <c r="Y123" i="1" s="1"/>
  <c r="X124" i="1"/>
  <c r="X123" i="1" s="1"/>
  <c r="W124" i="1"/>
  <c r="W123" i="1" s="1"/>
  <c r="V124" i="1"/>
  <c r="V123" i="1" s="1"/>
  <c r="U124" i="1"/>
  <c r="U123" i="1" s="1"/>
  <c r="T124" i="1"/>
  <c r="T123" i="1" s="1"/>
  <c r="S124" i="1"/>
  <c r="R124" i="1"/>
  <c r="R123" i="1" s="1"/>
  <c r="Q124" i="1"/>
  <c r="Q123" i="1" s="1"/>
  <c r="P124" i="1"/>
  <c r="P123" i="1" s="1"/>
  <c r="O124" i="1"/>
  <c r="O123" i="1" s="1"/>
  <c r="N124" i="1"/>
  <c r="N123" i="1" s="1"/>
  <c r="M124" i="1"/>
  <c r="M123" i="1" s="1"/>
  <c r="L124" i="1"/>
  <c r="L123" i="1" s="1"/>
  <c r="K124" i="1"/>
  <c r="J124" i="1"/>
  <c r="J123" i="1" s="1"/>
  <c r="I124" i="1"/>
  <c r="I123" i="1" s="1"/>
  <c r="H124" i="1"/>
  <c r="H123" i="1" s="1"/>
  <c r="G124" i="1"/>
  <c r="G123" i="1" s="1"/>
  <c r="F124" i="1"/>
  <c r="F123" i="1" s="1"/>
  <c r="E124" i="1"/>
  <c r="E123" i="1" s="1"/>
  <c r="D124" i="1"/>
  <c r="D123" i="1" s="1"/>
  <c r="AI123" i="1"/>
  <c r="AE123" i="1"/>
  <c r="AD123" i="1"/>
  <c r="AA123" i="1"/>
  <c r="S123" i="1"/>
  <c r="K123" i="1"/>
  <c r="AJ119" i="1"/>
  <c r="AJ118" i="1" s="1"/>
  <c r="AI119" i="1"/>
  <c r="AH119" i="1"/>
  <c r="AG119" i="1"/>
  <c r="AF119" i="1"/>
  <c r="AE119" i="1"/>
  <c r="AE118" i="1" s="1"/>
  <c r="AD119" i="1"/>
  <c r="AC119" i="1"/>
  <c r="AC118" i="1" s="1"/>
  <c r="AB119" i="1"/>
  <c r="AB118" i="1" s="1"/>
  <c r="AA119" i="1"/>
  <c r="AA118" i="1" s="1"/>
  <c r="Z119" i="1"/>
  <c r="Z118" i="1" s="1"/>
  <c r="Y119" i="1"/>
  <c r="Y118" i="1" s="1"/>
  <c r="X119" i="1"/>
  <c r="X118" i="1" s="1"/>
  <c r="W119" i="1"/>
  <c r="W118" i="1" s="1"/>
  <c r="V119" i="1"/>
  <c r="U119" i="1"/>
  <c r="U118" i="1" s="1"/>
  <c r="T119" i="1"/>
  <c r="T118" i="1" s="1"/>
  <c r="S119" i="1"/>
  <c r="S118" i="1" s="1"/>
  <c r="R119" i="1"/>
  <c r="Q119" i="1"/>
  <c r="Q118" i="1" s="1"/>
  <c r="P119" i="1"/>
  <c r="P118" i="1" s="1"/>
  <c r="O119" i="1"/>
  <c r="O118" i="1" s="1"/>
  <c r="N119" i="1"/>
  <c r="M119" i="1"/>
  <c r="M118" i="1" s="1"/>
  <c r="L119" i="1"/>
  <c r="L118" i="1" s="1"/>
  <c r="K119" i="1"/>
  <c r="K118" i="1" s="1"/>
  <c r="J119" i="1"/>
  <c r="J118" i="1" s="1"/>
  <c r="I119" i="1"/>
  <c r="I118" i="1" s="1"/>
  <c r="H119" i="1"/>
  <c r="H118" i="1" s="1"/>
  <c r="G119" i="1"/>
  <c r="G118" i="1" s="1"/>
  <c r="F119" i="1"/>
  <c r="E119" i="1"/>
  <c r="E118" i="1" s="1"/>
  <c r="D119" i="1"/>
  <c r="D118" i="1" s="1"/>
  <c r="AI118" i="1"/>
  <c r="AH118" i="1"/>
  <c r="AG118" i="1"/>
  <c r="AF118" i="1"/>
  <c r="AD118" i="1"/>
  <c r="V118" i="1"/>
  <c r="R118" i="1"/>
  <c r="N118" i="1"/>
  <c r="F118" i="1"/>
  <c r="AJ114" i="1"/>
  <c r="AI114" i="1"/>
  <c r="AH114" i="1"/>
  <c r="AG114" i="1"/>
  <c r="AF114" i="1"/>
  <c r="AE114" i="1"/>
  <c r="AD114" i="1"/>
  <c r="AD110" i="1" s="1"/>
  <c r="AC114" i="1"/>
  <c r="AB114" i="1"/>
  <c r="AB110" i="1" s="1"/>
  <c r="AA114" i="1"/>
  <c r="Z114" i="1"/>
  <c r="Y114" i="1"/>
  <c r="X114" i="1"/>
  <c r="X110" i="1" s="1"/>
  <c r="W114" i="1"/>
  <c r="V114" i="1"/>
  <c r="V110" i="1" s="1"/>
  <c r="U114" i="1"/>
  <c r="T114" i="1"/>
  <c r="S114" i="1"/>
  <c r="R114" i="1"/>
  <c r="Q114" i="1"/>
  <c r="P114" i="1"/>
  <c r="P110" i="1" s="1"/>
  <c r="O114" i="1"/>
  <c r="N114" i="1"/>
  <c r="N110" i="1" s="1"/>
  <c r="M114" i="1"/>
  <c r="L114" i="1"/>
  <c r="L110" i="1" s="1"/>
  <c r="K114" i="1"/>
  <c r="J114" i="1"/>
  <c r="I114" i="1"/>
  <c r="H114" i="1"/>
  <c r="H110" i="1" s="1"/>
  <c r="G114" i="1"/>
  <c r="F114" i="1"/>
  <c r="F110" i="1" s="1"/>
  <c r="E114" i="1"/>
  <c r="D114" i="1"/>
  <c r="D110" i="1" s="1"/>
  <c r="AJ111" i="1"/>
  <c r="AI111" i="1"/>
  <c r="AH111" i="1"/>
  <c r="AH110" i="1" s="1"/>
  <c r="AG111" i="1"/>
  <c r="AF111" i="1"/>
  <c r="AE111" i="1"/>
  <c r="AE110" i="1" s="1"/>
  <c r="AD111" i="1"/>
  <c r="AC111" i="1"/>
  <c r="AC110" i="1" s="1"/>
  <c r="AB111" i="1"/>
  <c r="AA111" i="1"/>
  <c r="AA110" i="1" s="1"/>
  <c r="Z111" i="1"/>
  <c r="Z110" i="1" s="1"/>
  <c r="Y111" i="1"/>
  <c r="X111" i="1"/>
  <c r="W111" i="1"/>
  <c r="W110" i="1" s="1"/>
  <c r="V111" i="1"/>
  <c r="U111" i="1"/>
  <c r="U110" i="1" s="1"/>
  <c r="T111" i="1"/>
  <c r="S111" i="1"/>
  <c r="S110" i="1" s="1"/>
  <c r="R111" i="1"/>
  <c r="R110" i="1" s="1"/>
  <c r="Q111" i="1"/>
  <c r="P111" i="1"/>
  <c r="O111" i="1"/>
  <c r="O110" i="1" s="1"/>
  <c r="N111" i="1"/>
  <c r="M111" i="1"/>
  <c r="M110" i="1" s="1"/>
  <c r="L111" i="1"/>
  <c r="K111" i="1"/>
  <c r="K110" i="1" s="1"/>
  <c r="J111" i="1"/>
  <c r="J110" i="1" s="1"/>
  <c r="I111" i="1"/>
  <c r="H111" i="1"/>
  <c r="G111" i="1"/>
  <c r="G110" i="1" s="1"/>
  <c r="F111" i="1"/>
  <c r="E111" i="1"/>
  <c r="E110" i="1" s="1"/>
  <c r="D111" i="1"/>
  <c r="AJ110" i="1"/>
  <c r="AI110" i="1"/>
  <c r="AF110" i="1"/>
  <c r="T110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AJ103" i="1"/>
  <c r="AI103" i="1"/>
  <c r="AH103" i="1"/>
  <c r="AG103" i="1"/>
  <c r="AF103" i="1"/>
  <c r="AE103" i="1"/>
  <c r="AD103" i="1"/>
  <c r="AC103" i="1"/>
  <c r="AC102" i="1" s="1"/>
  <c r="AB103" i="1"/>
  <c r="AA103" i="1"/>
  <c r="AA102" i="1" s="1"/>
  <c r="Z103" i="1"/>
  <c r="Y103" i="1"/>
  <c r="X103" i="1"/>
  <c r="W103" i="1"/>
  <c r="V103" i="1"/>
  <c r="U103" i="1"/>
  <c r="U102" i="1" s="1"/>
  <c r="T103" i="1"/>
  <c r="S103" i="1"/>
  <c r="S102" i="1" s="1"/>
  <c r="R103" i="1"/>
  <c r="Q103" i="1"/>
  <c r="P103" i="1"/>
  <c r="O103" i="1"/>
  <c r="N103" i="1"/>
  <c r="M103" i="1"/>
  <c r="M102" i="1" s="1"/>
  <c r="L103" i="1"/>
  <c r="K103" i="1"/>
  <c r="K102" i="1" s="1"/>
  <c r="J103" i="1"/>
  <c r="I103" i="1"/>
  <c r="H103" i="1"/>
  <c r="H102" i="1" s="1"/>
  <c r="G103" i="1"/>
  <c r="F103" i="1"/>
  <c r="E103" i="1"/>
  <c r="E102" i="1" s="1"/>
  <c r="D103" i="1"/>
  <c r="AI102" i="1"/>
  <c r="W102" i="1"/>
  <c r="AJ98" i="1"/>
  <c r="AI98" i="1"/>
  <c r="AH98" i="1"/>
  <c r="AG98" i="1"/>
  <c r="AG94" i="1" s="1"/>
  <c r="AF98" i="1"/>
  <c r="AE98" i="1"/>
  <c r="AD98" i="1"/>
  <c r="AD94" i="1" s="1"/>
  <c r="AC98" i="1"/>
  <c r="AB98" i="1"/>
  <c r="AA98" i="1"/>
  <c r="Z98" i="1"/>
  <c r="Y98" i="1"/>
  <c r="Y94" i="1" s="1"/>
  <c r="X98" i="1"/>
  <c r="W98" i="1"/>
  <c r="V98" i="1"/>
  <c r="V94" i="1" s="1"/>
  <c r="U98" i="1"/>
  <c r="T98" i="1"/>
  <c r="S98" i="1"/>
  <c r="R98" i="1"/>
  <c r="Q98" i="1"/>
  <c r="Q94" i="1" s="1"/>
  <c r="P98" i="1"/>
  <c r="O98" i="1"/>
  <c r="N98" i="1"/>
  <c r="N94" i="1" s="1"/>
  <c r="M98" i="1"/>
  <c r="L98" i="1"/>
  <c r="K98" i="1"/>
  <c r="J98" i="1"/>
  <c r="I98" i="1"/>
  <c r="I94" i="1" s="1"/>
  <c r="H98" i="1"/>
  <c r="G98" i="1"/>
  <c r="F98" i="1"/>
  <c r="F94" i="1" s="1"/>
  <c r="E98" i="1"/>
  <c r="D98" i="1"/>
  <c r="AJ95" i="1"/>
  <c r="AI95" i="1"/>
  <c r="AH95" i="1"/>
  <c r="AG95" i="1"/>
  <c r="AF95" i="1"/>
  <c r="AF94" i="1" s="1"/>
  <c r="AE95" i="1"/>
  <c r="AD95" i="1"/>
  <c r="AC95" i="1"/>
  <c r="AC94" i="1" s="1"/>
  <c r="AB95" i="1"/>
  <c r="AA95" i="1"/>
  <c r="Z95" i="1"/>
  <c r="Y95" i="1"/>
  <c r="X95" i="1"/>
  <c r="X94" i="1" s="1"/>
  <c r="W95" i="1"/>
  <c r="V95" i="1"/>
  <c r="U95" i="1"/>
  <c r="U94" i="1" s="1"/>
  <c r="T95" i="1"/>
  <c r="S95" i="1"/>
  <c r="R95" i="1"/>
  <c r="Q95" i="1"/>
  <c r="P95" i="1"/>
  <c r="P94" i="1" s="1"/>
  <c r="O95" i="1"/>
  <c r="N95" i="1"/>
  <c r="M95" i="1"/>
  <c r="M94" i="1" s="1"/>
  <c r="L95" i="1"/>
  <c r="K95" i="1"/>
  <c r="J95" i="1"/>
  <c r="I95" i="1"/>
  <c r="H95" i="1"/>
  <c r="H94" i="1" s="1"/>
  <c r="G95" i="1"/>
  <c r="F95" i="1"/>
  <c r="E95" i="1"/>
  <c r="E94" i="1" s="1"/>
  <c r="D95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AJ87" i="1"/>
  <c r="AI87" i="1"/>
  <c r="AH87" i="1"/>
  <c r="AG87" i="1"/>
  <c r="AF87" i="1"/>
  <c r="AE87" i="1"/>
  <c r="AD87" i="1"/>
  <c r="AD86" i="1" s="1"/>
  <c r="AC87" i="1"/>
  <c r="AC86" i="1" s="1"/>
  <c r="AB87" i="1"/>
  <c r="AA87" i="1"/>
  <c r="Z87" i="1"/>
  <c r="Y87" i="1"/>
  <c r="X87" i="1"/>
  <c r="W87" i="1"/>
  <c r="V87" i="1"/>
  <c r="V86" i="1" s="1"/>
  <c r="U87" i="1"/>
  <c r="U86" i="1" s="1"/>
  <c r="T87" i="1"/>
  <c r="S87" i="1"/>
  <c r="R87" i="1"/>
  <c r="Q87" i="1"/>
  <c r="P87" i="1"/>
  <c r="O87" i="1"/>
  <c r="N87" i="1"/>
  <c r="N86" i="1" s="1"/>
  <c r="M87" i="1"/>
  <c r="M86" i="1" s="1"/>
  <c r="L87" i="1"/>
  <c r="K87" i="1"/>
  <c r="J87" i="1"/>
  <c r="I87" i="1"/>
  <c r="H87" i="1"/>
  <c r="G87" i="1"/>
  <c r="F87" i="1"/>
  <c r="F86" i="1" s="1"/>
  <c r="E87" i="1"/>
  <c r="E86" i="1" s="1"/>
  <c r="D87" i="1"/>
  <c r="AJ82" i="1"/>
  <c r="AI82" i="1"/>
  <c r="AI81" i="1" s="1"/>
  <c r="AH82" i="1"/>
  <c r="AH81" i="1" s="1"/>
  <c r="AG82" i="1"/>
  <c r="AG81" i="1" s="1"/>
  <c r="AF82" i="1"/>
  <c r="AF81" i="1" s="1"/>
  <c r="AE82" i="1"/>
  <c r="AD82" i="1"/>
  <c r="AC82" i="1"/>
  <c r="AC81" i="1" s="1"/>
  <c r="AB82" i="1"/>
  <c r="AB81" i="1" s="1"/>
  <c r="AA82" i="1"/>
  <c r="AA81" i="1" s="1"/>
  <c r="Z82" i="1"/>
  <c r="Z81" i="1" s="1"/>
  <c r="Y82" i="1"/>
  <c r="Y81" i="1" s="1"/>
  <c r="X82" i="1"/>
  <c r="X81" i="1" s="1"/>
  <c r="W82" i="1"/>
  <c r="V82" i="1"/>
  <c r="V81" i="1" s="1"/>
  <c r="U82" i="1"/>
  <c r="U81" i="1" s="1"/>
  <c r="T82" i="1"/>
  <c r="T81" i="1" s="1"/>
  <c r="S82" i="1"/>
  <c r="S81" i="1" s="1"/>
  <c r="R82" i="1"/>
  <c r="R81" i="1" s="1"/>
  <c r="Q82" i="1"/>
  <c r="Q81" i="1" s="1"/>
  <c r="P82" i="1"/>
  <c r="P81" i="1" s="1"/>
  <c r="O82" i="1"/>
  <c r="N82" i="1"/>
  <c r="N81" i="1" s="1"/>
  <c r="M82" i="1"/>
  <c r="M81" i="1" s="1"/>
  <c r="L82" i="1"/>
  <c r="L81" i="1" s="1"/>
  <c r="K82" i="1"/>
  <c r="K81" i="1" s="1"/>
  <c r="J82" i="1"/>
  <c r="J81" i="1" s="1"/>
  <c r="I82" i="1"/>
  <c r="I81" i="1" s="1"/>
  <c r="H82" i="1"/>
  <c r="H81" i="1" s="1"/>
  <c r="G82" i="1"/>
  <c r="F82" i="1"/>
  <c r="E82" i="1"/>
  <c r="E81" i="1" s="1"/>
  <c r="D82" i="1"/>
  <c r="AJ81" i="1"/>
  <c r="AE81" i="1"/>
  <c r="AD81" i="1"/>
  <c r="W81" i="1"/>
  <c r="O81" i="1"/>
  <c r="G81" i="1"/>
  <c r="F81" i="1"/>
  <c r="D81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AJ74" i="1"/>
  <c r="AI74" i="1"/>
  <c r="AI67" i="1" s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S67" i="1" s="1"/>
  <c r="R74" i="1"/>
  <c r="Q74" i="1"/>
  <c r="P74" i="1"/>
  <c r="O74" i="1"/>
  <c r="N74" i="1"/>
  <c r="M74" i="1"/>
  <c r="L74" i="1"/>
  <c r="K74" i="1"/>
  <c r="K67" i="1" s="1"/>
  <c r="J74" i="1"/>
  <c r="I74" i="1"/>
  <c r="H74" i="1"/>
  <c r="G74" i="1"/>
  <c r="F74" i="1"/>
  <c r="E74" i="1"/>
  <c r="D74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AJ43" i="1"/>
  <c r="AI43" i="1"/>
  <c r="AI42" i="1" s="1"/>
  <c r="AH43" i="1"/>
  <c r="AG43" i="1"/>
  <c r="AF43" i="1"/>
  <c r="AF42" i="1" s="1"/>
  <c r="AE43" i="1"/>
  <c r="AD43" i="1"/>
  <c r="AC43" i="1"/>
  <c r="AB43" i="1"/>
  <c r="AA43" i="1"/>
  <c r="AA42" i="1" s="1"/>
  <c r="Z43" i="1"/>
  <c r="Y43" i="1"/>
  <c r="X43" i="1"/>
  <c r="X42" i="1" s="1"/>
  <c r="W43" i="1"/>
  <c r="V43" i="1"/>
  <c r="U43" i="1"/>
  <c r="T43" i="1"/>
  <c r="S43" i="1"/>
  <c r="S42" i="1" s="1"/>
  <c r="R43" i="1"/>
  <c r="Q43" i="1"/>
  <c r="P43" i="1"/>
  <c r="P42" i="1" s="1"/>
  <c r="O43" i="1"/>
  <c r="N43" i="1"/>
  <c r="M43" i="1"/>
  <c r="L43" i="1"/>
  <c r="K43" i="1"/>
  <c r="K42" i="1" s="1"/>
  <c r="J43" i="1"/>
  <c r="I43" i="1"/>
  <c r="H43" i="1"/>
  <c r="H42" i="1" s="1"/>
  <c r="G43" i="1"/>
  <c r="F43" i="1"/>
  <c r="E43" i="1"/>
  <c r="D43" i="1"/>
  <c r="AJ42" i="1"/>
  <c r="AG42" i="1"/>
  <c r="AB42" i="1"/>
  <c r="Y42" i="1"/>
  <c r="U42" i="1"/>
  <c r="T42" i="1"/>
  <c r="L42" i="1"/>
  <c r="E42" i="1"/>
  <c r="D42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Q28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AJ35" i="1"/>
  <c r="AI35" i="1"/>
  <c r="AH35" i="1"/>
  <c r="AG35" i="1"/>
  <c r="AF35" i="1"/>
  <c r="AE35" i="1"/>
  <c r="AD35" i="1"/>
  <c r="AD28" i="1" s="1"/>
  <c r="AC35" i="1"/>
  <c r="AB35" i="1"/>
  <c r="AA35" i="1"/>
  <c r="Z35" i="1"/>
  <c r="Y35" i="1"/>
  <c r="X35" i="1"/>
  <c r="W35" i="1"/>
  <c r="V35" i="1"/>
  <c r="V28" i="1" s="1"/>
  <c r="U35" i="1"/>
  <c r="T35" i="1"/>
  <c r="S35" i="1"/>
  <c r="R35" i="1"/>
  <c r="Q35" i="1"/>
  <c r="P35" i="1"/>
  <c r="O35" i="1"/>
  <c r="N35" i="1"/>
  <c r="N28" i="1" s="1"/>
  <c r="M35" i="1"/>
  <c r="L35" i="1"/>
  <c r="K35" i="1"/>
  <c r="J35" i="1"/>
  <c r="I35" i="1"/>
  <c r="H35" i="1"/>
  <c r="G35" i="1"/>
  <c r="F35" i="1"/>
  <c r="F28" i="1" s="1"/>
  <c r="E35" i="1"/>
  <c r="D35" i="1"/>
  <c r="AJ32" i="1"/>
  <c r="AI32" i="1"/>
  <c r="AH32" i="1"/>
  <c r="AG32" i="1"/>
  <c r="AF32" i="1"/>
  <c r="AE32" i="1"/>
  <c r="AE28" i="1" s="1"/>
  <c r="AD32" i="1"/>
  <c r="AC32" i="1"/>
  <c r="AB32" i="1"/>
  <c r="AA32" i="1"/>
  <c r="Z32" i="1"/>
  <c r="Y32" i="1"/>
  <c r="X32" i="1"/>
  <c r="W32" i="1"/>
  <c r="W28" i="1" s="1"/>
  <c r="V32" i="1"/>
  <c r="U32" i="1"/>
  <c r="T32" i="1"/>
  <c r="S32" i="1"/>
  <c r="R32" i="1"/>
  <c r="Q32" i="1"/>
  <c r="P32" i="1"/>
  <c r="O32" i="1"/>
  <c r="O28" i="1" s="1"/>
  <c r="N32" i="1"/>
  <c r="M32" i="1"/>
  <c r="L32" i="1"/>
  <c r="K32" i="1"/>
  <c r="J32" i="1"/>
  <c r="I32" i="1"/>
  <c r="H32" i="1"/>
  <c r="G32" i="1"/>
  <c r="G28" i="1" s="1"/>
  <c r="F32" i="1"/>
  <c r="E32" i="1"/>
  <c r="D32" i="1"/>
  <c r="AJ29" i="1"/>
  <c r="AI29" i="1"/>
  <c r="AH29" i="1"/>
  <c r="AG29" i="1"/>
  <c r="AF29" i="1"/>
  <c r="AF28" i="1" s="1"/>
  <c r="AE29" i="1"/>
  <c r="AD29" i="1"/>
  <c r="AC29" i="1"/>
  <c r="AB29" i="1"/>
  <c r="AA29" i="1"/>
  <c r="Z29" i="1"/>
  <c r="Y29" i="1"/>
  <c r="X29" i="1"/>
  <c r="X28" i="1" s="1"/>
  <c r="W29" i="1"/>
  <c r="V29" i="1"/>
  <c r="U29" i="1"/>
  <c r="T29" i="1"/>
  <c r="S29" i="1"/>
  <c r="R29" i="1"/>
  <c r="Q29" i="1"/>
  <c r="P29" i="1"/>
  <c r="P28" i="1" s="1"/>
  <c r="O29" i="1"/>
  <c r="N29" i="1"/>
  <c r="M29" i="1"/>
  <c r="L29" i="1"/>
  <c r="K29" i="1"/>
  <c r="J29" i="1"/>
  <c r="I29" i="1"/>
  <c r="H29" i="1"/>
  <c r="G29" i="1"/>
  <c r="F29" i="1"/>
  <c r="E29" i="1"/>
  <c r="D29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U15" i="1" s="1"/>
  <c r="T24" i="1"/>
  <c r="S24" i="1"/>
  <c r="R24" i="1"/>
  <c r="Q24" i="1"/>
  <c r="P24" i="1"/>
  <c r="O24" i="1"/>
  <c r="N24" i="1"/>
  <c r="M24" i="1"/>
  <c r="M15" i="1" s="1"/>
  <c r="L24" i="1"/>
  <c r="K24" i="1"/>
  <c r="J24" i="1"/>
  <c r="I24" i="1"/>
  <c r="H24" i="1"/>
  <c r="G24" i="1"/>
  <c r="F24" i="1"/>
  <c r="E24" i="1"/>
  <c r="E15" i="1" s="1"/>
  <c r="D24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N17" i="1" s="1"/>
  <c r="M21" i="1"/>
  <c r="L21" i="1"/>
  <c r="K21" i="1"/>
  <c r="J21" i="1"/>
  <c r="I21" i="1"/>
  <c r="H21" i="1"/>
  <c r="G21" i="1"/>
  <c r="F21" i="1"/>
  <c r="E21" i="1"/>
  <c r="D21" i="1"/>
  <c r="AJ18" i="1"/>
  <c r="AI18" i="1"/>
  <c r="AH18" i="1"/>
  <c r="AG18" i="1"/>
  <c r="AG17" i="1" s="1"/>
  <c r="AF18" i="1"/>
  <c r="AE18" i="1"/>
  <c r="AD18" i="1"/>
  <c r="AC18" i="1"/>
  <c r="AB18" i="1"/>
  <c r="AA18" i="1"/>
  <c r="Z18" i="1"/>
  <c r="Y18" i="1"/>
  <c r="Y17" i="1" s="1"/>
  <c r="X18" i="1"/>
  <c r="W18" i="1"/>
  <c r="V18" i="1"/>
  <c r="U18" i="1"/>
  <c r="T18" i="1"/>
  <c r="S18" i="1"/>
  <c r="R18" i="1"/>
  <c r="Q18" i="1"/>
  <c r="Q17" i="1" s="1"/>
  <c r="P18" i="1"/>
  <c r="O18" i="1"/>
  <c r="N18" i="1"/>
  <c r="M18" i="1"/>
  <c r="L18" i="1"/>
  <c r="K18" i="1"/>
  <c r="J18" i="1"/>
  <c r="I18" i="1"/>
  <c r="I17" i="1" s="1"/>
  <c r="H18" i="1"/>
  <c r="G18" i="1"/>
  <c r="F18" i="1"/>
  <c r="E18" i="1"/>
  <c r="D18" i="1"/>
  <c r="J15" i="1"/>
  <c r="I110" i="1" l="1"/>
  <c r="Q110" i="1"/>
  <c r="Y110" i="1"/>
  <c r="AG110" i="1"/>
  <c r="D102" i="1"/>
  <c r="L102" i="1"/>
  <c r="T102" i="1"/>
  <c r="AB102" i="1"/>
  <c r="AJ102" i="1"/>
  <c r="F102" i="1"/>
  <c r="N102" i="1"/>
  <c r="V102" i="1"/>
  <c r="AD102" i="1"/>
  <c r="P102" i="1"/>
  <c r="X102" i="1"/>
  <c r="AF102" i="1"/>
  <c r="G102" i="1"/>
  <c r="O102" i="1"/>
  <c r="AE102" i="1"/>
  <c r="J102" i="1"/>
  <c r="R102" i="1"/>
  <c r="Z102" i="1"/>
  <c r="AH102" i="1"/>
  <c r="I102" i="1"/>
  <c r="Q102" i="1"/>
  <c r="Y102" i="1"/>
  <c r="AG102" i="1"/>
  <c r="K94" i="1"/>
  <c r="S94" i="1"/>
  <c r="AA94" i="1"/>
  <c r="AI94" i="1"/>
  <c r="J94" i="1"/>
  <c r="R94" i="1"/>
  <c r="Z94" i="1"/>
  <c r="AH94" i="1"/>
  <c r="D86" i="1"/>
  <c r="G14" i="1"/>
  <c r="H14" i="1"/>
  <c r="I28" i="1"/>
  <c r="AC17" i="1"/>
  <c r="U17" i="1"/>
  <c r="I15" i="1"/>
  <c r="Y15" i="1"/>
  <c r="AG15" i="1"/>
  <c r="L86" i="1"/>
  <c r="T86" i="1"/>
  <c r="AB86" i="1"/>
  <c r="AJ86" i="1"/>
  <c r="D17" i="1"/>
  <c r="T17" i="1"/>
  <c r="AB17" i="1"/>
  <c r="AJ17" i="1"/>
  <c r="I42" i="1"/>
  <c r="Q42" i="1"/>
  <c r="AC14" i="1"/>
  <c r="I50" i="1"/>
  <c r="Q50" i="1"/>
  <c r="Y50" i="1"/>
  <c r="AG50" i="1"/>
  <c r="E14" i="1"/>
  <c r="E12" i="1" s="1"/>
  <c r="F14" i="1"/>
  <c r="N14" i="1"/>
  <c r="V14" i="1"/>
  <c r="AD14" i="1"/>
  <c r="Y28" i="1"/>
  <c r="AG28" i="1"/>
  <c r="M14" i="1"/>
  <c r="M12" i="1" s="1"/>
  <c r="O14" i="1"/>
  <c r="AE14" i="1"/>
  <c r="N15" i="1"/>
  <c r="V15" i="1"/>
  <c r="AC15" i="1"/>
  <c r="AA67" i="1"/>
  <c r="U14" i="1"/>
  <c r="U12" i="1" s="1"/>
  <c r="Q15" i="1"/>
  <c r="W14" i="1"/>
  <c r="M17" i="1"/>
  <c r="F15" i="1"/>
  <c r="AD15" i="1"/>
  <c r="K14" i="1"/>
  <c r="S14" i="1"/>
  <c r="AA14" i="1"/>
  <c r="AI14" i="1"/>
  <c r="M42" i="1"/>
  <c r="AC42" i="1"/>
  <c r="I86" i="1"/>
  <c r="Q86" i="1"/>
  <c r="Y86" i="1"/>
  <c r="AG86" i="1"/>
  <c r="O42" i="1"/>
  <c r="G94" i="1"/>
  <c r="O15" i="1"/>
  <c r="W94" i="1"/>
  <c r="AE94" i="1"/>
  <c r="V17" i="1"/>
  <c r="H17" i="1"/>
  <c r="P17" i="1"/>
  <c r="X17" i="1"/>
  <c r="AF17" i="1"/>
  <c r="G17" i="1"/>
  <c r="O17" i="1"/>
  <c r="W17" i="1"/>
  <c r="AE17" i="1"/>
  <c r="K50" i="1"/>
  <c r="S50" i="1"/>
  <c r="AA50" i="1"/>
  <c r="AI50" i="1"/>
  <c r="J67" i="1"/>
  <c r="R67" i="1"/>
  <c r="Z67" i="1"/>
  <c r="AH67" i="1"/>
  <c r="I67" i="1"/>
  <c r="Q67" i="1"/>
  <c r="Y67" i="1"/>
  <c r="AG67" i="1"/>
  <c r="H67" i="1"/>
  <c r="P67" i="1"/>
  <c r="X67" i="1"/>
  <c r="AF67" i="1"/>
  <c r="K86" i="1"/>
  <c r="S86" i="1"/>
  <c r="AA86" i="1"/>
  <c r="AI86" i="1"/>
  <c r="J86" i="1"/>
  <c r="R86" i="1"/>
  <c r="Z86" i="1"/>
  <c r="AH86" i="1"/>
  <c r="W42" i="1"/>
  <c r="AD17" i="1"/>
  <c r="J42" i="1"/>
  <c r="R42" i="1"/>
  <c r="Z42" i="1"/>
  <c r="AH42" i="1"/>
  <c r="E50" i="1"/>
  <c r="M50" i="1"/>
  <c r="U50" i="1"/>
  <c r="AC50" i="1"/>
  <c r="D50" i="1"/>
  <c r="L50" i="1"/>
  <c r="T50" i="1"/>
  <c r="AB50" i="1"/>
  <c r="AJ50" i="1"/>
  <c r="J50" i="1"/>
  <c r="R50" i="1"/>
  <c r="Z50" i="1"/>
  <c r="AH50" i="1"/>
  <c r="G42" i="1"/>
  <c r="AE42" i="1"/>
  <c r="E17" i="1"/>
  <c r="K17" i="1"/>
  <c r="S17" i="1"/>
  <c r="AA17" i="1"/>
  <c r="AI15" i="1"/>
  <c r="J17" i="1"/>
  <c r="R17" i="1"/>
  <c r="Z17" i="1"/>
  <c r="AH17" i="1"/>
  <c r="E28" i="1"/>
  <c r="M28" i="1"/>
  <c r="U28" i="1"/>
  <c r="AC28" i="1"/>
  <c r="D28" i="1"/>
  <c r="L28" i="1"/>
  <c r="T28" i="1"/>
  <c r="AB28" i="1"/>
  <c r="AJ28" i="1"/>
  <c r="J28" i="1"/>
  <c r="R28" i="1"/>
  <c r="Z28" i="1"/>
  <c r="AH28" i="1"/>
  <c r="E67" i="1"/>
  <c r="M67" i="1"/>
  <c r="U67" i="1"/>
  <c r="AC67" i="1"/>
  <c r="F17" i="1"/>
  <c r="D15" i="1"/>
  <c r="L15" i="1"/>
  <c r="T15" i="1"/>
  <c r="AB15" i="1"/>
  <c r="AJ15" i="1"/>
  <c r="D94" i="1"/>
  <c r="L94" i="1"/>
  <c r="T94" i="1"/>
  <c r="AB94" i="1"/>
  <c r="AJ94" i="1"/>
  <c r="F42" i="1"/>
  <c r="N42" i="1"/>
  <c r="V42" i="1"/>
  <c r="AD42" i="1"/>
  <c r="H50" i="1"/>
  <c r="P50" i="1"/>
  <c r="X50" i="1"/>
  <c r="AF50" i="1"/>
  <c r="G50" i="1"/>
  <c r="O50" i="1"/>
  <c r="W50" i="1"/>
  <c r="AE50" i="1"/>
  <c r="F50" i="1"/>
  <c r="N50" i="1"/>
  <c r="V50" i="1"/>
  <c r="AD50" i="1"/>
  <c r="G67" i="1"/>
  <c r="O67" i="1"/>
  <c r="W67" i="1"/>
  <c r="AE67" i="1"/>
  <c r="F67" i="1"/>
  <c r="N67" i="1"/>
  <c r="V67" i="1"/>
  <c r="AD67" i="1"/>
  <c r="D67" i="1"/>
  <c r="L67" i="1"/>
  <c r="T67" i="1"/>
  <c r="AB67" i="1"/>
  <c r="AJ67" i="1"/>
  <c r="H86" i="1"/>
  <c r="P86" i="1"/>
  <c r="X86" i="1"/>
  <c r="AF86" i="1"/>
  <c r="G86" i="1"/>
  <c r="O86" i="1"/>
  <c r="W86" i="1"/>
  <c r="AE86" i="1"/>
  <c r="X14" i="1"/>
  <c r="W15" i="1"/>
  <c r="I14" i="1"/>
  <c r="I12" i="1" s="1"/>
  <c r="AG14" i="1"/>
  <c r="H15" i="1"/>
  <c r="P15" i="1"/>
  <c r="X15" i="1"/>
  <c r="AF15" i="1"/>
  <c r="K28" i="1"/>
  <c r="S28" i="1"/>
  <c r="AA28" i="1"/>
  <c r="AI28" i="1"/>
  <c r="AF14" i="1"/>
  <c r="AE15" i="1"/>
  <c r="Q14" i="1"/>
  <c r="J14" i="1"/>
  <c r="J12" i="1" s="1"/>
  <c r="Z14" i="1"/>
  <c r="P14" i="1"/>
  <c r="G15" i="1"/>
  <c r="G12" i="1" s="1"/>
  <c r="Y14" i="1"/>
  <c r="Y12" i="1" s="1"/>
  <c r="R14" i="1"/>
  <c r="AH14" i="1"/>
  <c r="R15" i="1"/>
  <c r="Z15" i="1"/>
  <c r="AH15" i="1"/>
  <c r="AB14" i="1"/>
  <c r="S15" i="1"/>
  <c r="D14" i="1"/>
  <c r="T14" i="1"/>
  <c r="K15" i="1"/>
  <c r="AA15" i="1"/>
  <c r="AI17" i="1"/>
  <c r="O94" i="1"/>
  <c r="L14" i="1"/>
  <c r="AJ14" i="1"/>
  <c r="H28" i="1"/>
  <c r="H12" i="1" l="1"/>
  <c r="L12" i="1"/>
  <c r="AC12" i="1"/>
  <c r="S12" i="1"/>
  <c r="AG12" i="1"/>
  <c r="AE12" i="1"/>
  <c r="AA12" i="1"/>
  <c r="T12" i="1"/>
  <c r="AB12" i="1"/>
  <c r="Q12" i="1"/>
  <c r="AJ12" i="1"/>
  <c r="AD12" i="1"/>
  <c r="AF12" i="1"/>
  <c r="R12" i="1"/>
  <c r="X12" i="1"/>
  <c r="K12" i="1"/>
  <c r="W12" i="1"/>
  <c r="V12" i="1"/>
  <c r="N12" i="1"/>
  <c r="F12" i="1"/>
  <c r="O12" i="1"/>
  <c r="D12" i="1"/>
  <c r="Z12" i="1"/>
  <c r="AI12" i="1"/>
  <c r="P12" i="1"/>
  <c r="AH12" i="1"/>
</calcChain>
</file>

<file path=xl/sharedStrings.xml><?xml version="1.0" encoding="utf-8"?>
<sst xmlns="http://schemas.openxmlformats.org/spreadsheetml/2006/main" count="203" uniqueCount="97">
  <si>
    <t>40歳以上合計</t>
    <rPh sb="2" eb="3">
      <t>サイ</t>
    </rPh>
    <rPh sb="3" eb="5">
      <t>イジョウ</t>
    </rPh>
    <rPh sb="5" eb="7">
      <t>ゴウケイ</t>
    </rPh>
    <phoneticPr fontId="4"/>
  </si>
  <si>
    <t>（令和5年3月末現在）</t>
    <rPh sb="1" eb="3">
      <t>レイワ</t>
    </rPh>
    <phoneticPr fontId="4"/>
  </si>
  <si>
    <t>区　分</t>
    <rPh sb="0" eb="1">
      <t>ク</t>
    </rPh>
    <rPh sb="2" eb="3">
      <t>ブン</t>
    </rPh>
    <phoneticPr fontId="7"/>
  </si>
  <si>
    <t>対象者数</t>
    <rPh sb="0" eb="3">
      <t>タイショウシャ</t>
    </rPh>
    <rPh sb="3" eb="4">
      <t>スウ</t>
    </rPh>
    <phoneticPr fontId="4"/>
  </si>
  <si>
    <t>受診者数</t>
    <rPh sb="0" eb="3">
      <t>ジュシンシャ</t>
    </rPh>
    <rPh sb="3" eb="4">
      <t>スウ</t>
    </rPh>
    <phoneticPr fontId="4"/>
  </si>
  <si>
    <t>保健指導区分別実人員</t>
    <rPh sb="0" eb="2">
      <t>ホケン</t>
    </rPh>
    <rPh sb="2" eb="4">
      <t>シドウ</t>
    </rPh>
    <rPh sb="4" eb="6">
      <t>クブン</t>
    </rPh>
    <rPh sb="6" eb="7">
      <t>ベツ</t>
    </rPh>
    <rPh sb="7" eb="10">
      <t>ジツジンイン</t>
    </rPh>
    <phoneticPr fontId="7"/>
  </si>
  <si>
    <t>内臓脂肪症候群</t>
    <rPh sb="0" eb="2">
      <t>ナイゾウ</t>
    </rPh>
    <rPh sb="2" eb="4">
      <t>シボウ</t>
    </rPh>
    <rPh sb="4" eb="7">
      <t>ショウコウグン</t>
    </rPh>
    <phoneticPr fontId="4"/>
  </si>
  <si>
    <t>主な検査項目別の受診者及び検査結果別人員</t>
    <rPh sb="0" eb="1">
      <t>オモ</t>
    </rPh>
    <rPh sb="2" eb="4">
      <t>ケンサ</t>
    </rPh>
    <rPh sb="4" eb="6">
      <t>コウモク</t>
    </rPh>
    <rPh sb="6" eb="7">
      <t>ベツ</t>
    </rPh>
    <rPh sb="8" eb="11">
      <t>ジュシンシャ</t>
    </rPh>
    <rPh sb="11" eb="12">
      <t>オヨ</t>
    </rPh>
    <rPh sb="13" eb="15">
      <t>ケンサ</t>
    </rPh>
    <rPh sb="15" eb="17">
      <t>ケッカ</t>
    </rPh>
    <rPh sb="17" eb="18">
      <t>ベツ</t>
    </rPh>
    <rPh sb="18" eb="20">
      <t>ジンイン</t>
    </rPh>
    <phoneticPr fontId="7"/>
  </si>
  <si>
    <t>たばこ</t>
    <phoneticPr fontId="4"/>
  </si>
  <si>
    <t>動機付け支援</t>
    <rPh sb="0" eb="2">
      <t>ドウキ</t>
    </rPh>
    <rPh sb="2" eb="3">
      <t>ヅ</t>
    </rPh>
    <rPh sb="4" eb="6">
      <t>シエン</t>
    </rPh>
    <phoneticPr fontId="4"/>
  </si>
  <si>
    <t>積極的支援</t>
    <rPh sb="0" eb="3">
      <t>セッキョクテキ</t>
    </rPh>
    <rPh sb="3" eb="5">
      <t>シエン</t>
    </rPh>
    <phoneticPr fontId="4"/>
  </si>
  <si>
    <t>保健指導非対象者</t>
    <rPh sb="0" eb="2">
      <t>ホケン</t>
    </rPh>
    <rPh sb="2" eb="4">
      <t>シドウ</t>
    </rPh>
    <rPh sb="4" eb="5">
      <t>ヒ</t>
    </rPh>
    <rPh sb="5" eb="8">
      <t>タイショウシャ</t>
    </rPh>
    <phoneticPr fontId="7"/>
  </si>
  <si>
    <t>服薬中のため保健指導の対象から除外した者</t>
    <rPh sb="0" eb="2">
      <t>フクヤク</t>
    </rPh>
    <rPh sb="2" eb="3">
      <t>チュウ</t>
    </rPh>
    <rPh sb="6" eb="8">
      <t>ホケン</t>
    </rPh>
    <rPh sb="8" eb="10">
      <t>シドウ</t>
    </rPh>
    <rPh sb="11" eb="13">
      <t>タイショウ</t>
    </rPh>
    <rPh sb="15" eb="17">
      <t>ジョガイ</t>
    </rPh>
    <rPh sb="19" eb="20">
      <t>モノ</t>
    </rPh>
    <phoneticPr fontId="7"/>
  </si>
  <si>
    <t>保健指導対象者</t>
    <rPh sb="0" eb="2">
      <t>ホケン</t>
    </rPh>
    <rPh sb="2" eb="4">
      <t>シドウ</t>
    </rPh>
    <rPh sb="4" eb="7">
      <t>タイショウシャ</t>
    </rPh>
    <phoneticPr fontId="4"/>
  </si>
  <si>
    <t>内臓脂肪症候群予備群</t>
    <rPh sb="0" eb="2">
      <t>ナイゾウ</t>
    </rPh>
    <rPh sb="2" eb="4">
      <t>シボウ</t>
    </rPh>
    <rPh sb="4" eb="7">
      <t>ショウコウグン</t>
    </rPh>
    <rPh sb="7" eb="10">
      <t>ヨビグン</t>
    </rPh>
    <phoneticPr fontId="4"/>
  </si>
  <si>
    <t>内臓脂肪症候群該当者</t>
    <rPh sb="0" eb="2">
      <t>ナイゾウ</t>
    </rPh>
    <rPh sb="2" eb="4">
      <t>シボウ</t>
    </rPh>
    <rPh sb="4" eb="7">
      <t>ショウコウグン</t>
    </rPh>
    <rPh sb="7" eb="10">
      <t>ガイトウシャ</t>
    </rPh>
    <phoneticPr fontId="4"/>
  </si>
  <si>
    <t>習慣的に吸って
いない</t>
    <rPh sb="0" eb="3">
      <t>シュウカンテキ</t>
    </rPh>
    <rPh sb="4" eb="5">
      <t>ス</t>
    </rPh>
    <phoneticPr fontId="4"/>
  </si>
  <si>
    <t>習慣的に吸って
いる</t>
    <rPh sb="0" eb="3">
      <t>シュウカンテキ</t>
    </rPh>
    <rPh sb="4" eb="5">
      <t>ス</t>
    </rPh>
    <phoneticPr fontId="4"/>
  </si>
  <si>
    <t>利用区分別延人員</t>
    <rPh sb="0" eb="2">
      <t>リヨウ</t>
    </rPh>
    <rPh sb="2" eb="4">
      <t>クブン</t>
    </rPh>
    <rPh sb="4" eb="5">
      <t>ベツ</t>
    </rPh>
    <rPh sb="5" eb="6">
      <t>ノ</t>
    </rPh>
    <rPh sb="6" eb="8">
      <t>ジンイン</t>
    </rPh>
    <phoneticPr fontId="4"/>
  </si>
  <si>
    <t>利用
実人員</t>
    <rPh sb="0" eb="2">
      <t>リヨウ</t>
    </rPh>
    <rPh sb="3" eb="6">
      <t>ジツジンイン</t>
    </rPh>
    <phoneticPr fontId="4"/>
  </si>
  <si>
    <t>動機付け
支援</t>
    <rPh sb="0" eb="2">
      <t>ドウキ</t>
    </rPh>
    <rPh sb="2" eb="3">
      <t>ヅ</t>
    </rPh>
    <rPh sb="5" eb="7">
      <t>シエン</t>
    </rPh>
    <phoneticPr fontId="4"/>
  </si>
  <si>
    <t>積極的
支援</t>
    <rPh sb="0" eb="3">
      <t>セッキョクテキ</t>
    </rPh>
    <rPh sb="4" eb="6">
      <t>シエン</t>
    </rPh>
    <phoneticPr fontId="4"/>
  </si>
  <si>
    <t>血圧</t>
    <rPh sb="0" eb="2">
      <t>ケツアツ</t>
    </rPh>
    <phoneticPr fontId="7"/>
  </si>
  <si>
    <t>（再掲）</t>
    <rPh sb="1" eb="3">
      <t>サイケイ</t>
    </rPh>
    <phoneticPr fontId="7"/>
  </si>
  <si>
    <t>脂質異常</t>
    <rPh sb="0" eb="2">
      <t>シシツ</t>
    </rPh>
    <rPh sb="2" eb="4">
      <t>イジョウ</t>
    </rPh>
    <phoneticPr fontId="7"/>
  </si>
  <si>
    <t>糖尿病</t>
    <rPh sb="0" eb="3">
      <t>トウニョウビョウ</t>
    </rPh>
    <phoneticPr fontId="7"/>
  </si>
  <si>
    <t>貧血</t>
    <rPh sb="0" eb="2">
      <t>ヒンケツ</t>
    </rPh>
    <phoneticPr fontId="7"/>
  </si>
  <si>
    <t>肝疾患</t>
    <rPh sb="0" eb="3">
      <t>カンシッカン</t>
    </rPh>
    <phoneticPr fontId="7"/>
  </si>
  <si>
    <t>うち</t>
    <phoneticPr fontId="7"/>
  </si>
  <si>
    <t>腎機能</t>
    <rPh sb="0" eb="3">
      <t>ジンキノウ</t>
    </rPh>
    <phoneticPr fontId="7"/>
  </si>
  <si>
    <t>血清クレア</t>
    <rPh sb="0" eb="2">
      <t>ケッセイ</t>
    </rPh>
    <phoneticPr fontId="4"/>
  </si>
  <si>
    <t>年度中に
全て終了</t>
    <rPh sb="0" eb="2">
      <t>ネンド</t>
    </rPh>
    <rPh sb="2" eb="3">
      <t>チュウ</t>
    </rPh>
    <rPh sb="5" eb="6">
      <t>スベ</t>
    </rPh>
    <rPh sb="7" eb="9">
      <t>シュウリョウ</t>
    </rPh>
    <phoneticPr fontId="4"/>
  </si>
  <si>
    <t>年度を超えて保健指導を行う場合</t>
    <rPh sb="0" eb="2">
      <t>ネンド</t>
    </rPh>
    <rPh sb="3" eb="4">
      <t>コ</t>
    </rPh>
    <rPh sb="6" eb="8">
      <t>ホケン</t>
    </rPh>
    <rPh sb="8" eb="10">
      <t>シドウ</t>
    </rPh>
    <rPh sb="11" eb="12">
      <t>オコナ</t>
    </rPh>
    <rPh sb="13" eb="15">
      <t>バアイ</t>
    </rPh>
    <phoneticPr fontId="4"/>
  </si>
  <si>
    <t>高血圧症</t>
    <rPh sb="0" eb="4">
      <t>コウケツアツショウ</t>
    </rPh>
    <phoneticPr fontId="7"/>
  </si>
  <si>
    <t>脂質異常症</t>
    <rPh sb="0" eb="2">
      <t>シシツ</t>
    </rPh>
    <rPh sb="2" eb="4">
      <t>イジョウ</t>
    </rPh>
    <rPh sb="4" eb="5">
      <t>ショウ</t>
    </rPh>
    <phoneticPr fontId="7"/>
  </si>
  <si>
    <t>アルコール性</t>
    <rPh sb="5" eb="6">
      <t>セイ</t>
    </rPh>
    <phoneticPr fontId="7"/>
  </si>
  <si>
    <t>障害</t>
    <rPh sb="0" eb="2">
      <t>ショウガイ</t>
    </rPh>
    <phoneticPr fontId="7"/>
  </si>
  <si>
    <t>チニン検査</t>
    <rPh sb="3" eb="5">
      <t>ケンサ</t>
    </rPh>
    <phoneticPr fontId="4"/>
  </si>
  <si>
    <t>個別健康教育</t>
    <rPh sb="0" eb="2">
      <t>コベツ</t>
    </rPh>
    <rPh sb="2" eb="4">
      <t>ケンコウ</t>
    </rPh>
    <rPh sb="4" eb="6">
      <t>キョウイク</t>
    </rPh>
    <phoneticPr fontId="4"/>
  </si>
  <si>
    <t>(疑いを含む)</t>
    <phoneticPr fontId="4"/>
  </si>
  <si>
    <t>（疑いを含む）</t>
  </si>
  <si>
    <t>初回面接</t>
    <rPh sb="0" eb="2">
      <t>ショカイ</t>
    </rPh>
    <rPh sb="2" eb="4">
      <t>メンセツ</t>
    </rPh>
    <phoneticPr fontId="4"/>
  </si>
  <si>
    <t>実績評価</t>
    <rPh sb="0" eb="4">
      <t>ジッセキヒョウカ</t>
    </rPh>
    <phoneticPr fontId="4"/>
  </si>
  <si>
    <t>継続的支援</t>
    <rPh sb="0" eb="3">
      <t>ケイゾクテキ</t>
    </rPh>
    <rPh sb="3" eb="5">
      <t>シエン</t>
    </rPh>
    <phoneticPr fontId="4"/>
  </si>
  <si>
    <t>対象者（ア）</t>
    <rPh sb="0" eb="3">
      <t>タイショウシャ</t>
    </rPh>
    <phoneticPr fontId="7"/>
  </si>
  <si>
    <t>対象者（イ）</t>
    <rPh sb="0" eb="3">
      <t>タイショウシャ</t>
    </rPh>
    <phoneticPr fontId="7"/>
  </si>
  <si>
    <t>県　計</t>
  </si>
  <si>
    <t>市　計</t>
  </si>
  <si>
    <t>町村計</t>
  </si>
  <si>
    <t>村上保健所管内計</t>
    <rPh sb="2" eb="5">
      <t>ホケンジョ</t>
    </rPh>
    <rPh sb="5" eb="7">
      <t>カンナイ</t>
    </rPh>
    <rPh sb="7" eb="8">
      <t>ケイ</t>
    </rPh>
    <phoneticPr fontId="9"/>
  </si>
  <si>
    <t>村上市</t>
  </si>
  <si>
    <t>　　男性</t>
    <rPh sb="2" eb="4">
      <t>ダンセイ</t>
    </rPh>
    <phoneticPr fontId="4"/>
  </si>
  <si>
    <t>　　女性</t>
    <rPh sb="2" eb="4">
      <t>ジョセイ</t>
    </rPh>
    <phoneticPr fontId="4"/>
  </si>
  <si>
    <t>関川村</t>
  </si>
  <si>
    <t>粟島浦村</t>
  </si>
  <si>
    <t>…</t>
    <phoneticPr fontId="7"/>
  </si>
  <si>
    <t>新発田保健所管内計</t>
    <rPh sb="3" eb="6">
      <t>ホケンジョ</t>
    </rPh>
    <rPh sb="6" eb="8">
      <t>カンナイ</t>
    </rPh>
    <rPh sb="8" eb="9">
      <t>ケイ</t>
    </rPh>
    <phoneticPr fontId="9"/>
  </si>
  <si>
    <t>新発田市</t>
  </si>
  <si>
    <t>阿賀野市</t>
    <rPh sb="0" eb="4">
      <t>アガノシ</t>
    </rPh>
    <phoneticPr fontId="12"/>
  </si>
  <si>
    <t>胎内市</t>
    <rPh sb="0" eb="3">
      <t>タイナイシ</t>
    </rPh>
    <phoneticPr fontId="4"/>
  </si>
  <si>
    <t>聖籠町</t>
  </si>
  <si>
    <t>新津保健所管内計</t>
    <rPh sb="2" eb="5">
      <t>ホケンジョ</t>
    </rPh>
    <rPh sb="5" eb="7">
      <t>カンナイ</t>
    </rPh>
    <rPh sb="7" eb="8">
      <t>ケイ</t>
    </rPh>
    <phoneticPr fontId="9"/>
  </si>
  <si>
    <t>五泉市</t>
  </si>
  <si>
    <t>阿賀町</t>
    <rPh sb="0" eb="3">
      <t>アガマチ</t>
    </rPh>
    <phoneticPr fontId="4"/>
  </si>
  <si>
    <t>三条保健所管内計</t>
    <rPh sb="2" eb="5">
      <t>ホケンジョ</t>
    </rPh>
    <rPh sb="5" eb="7">
      <t>カンナイ</t>
    </rPh>
    <rPh sb="7" eb="8">
      <t>ケイ</t>
    </rPh>
    <phoneticPr fontId="9"/>
  </si>
  <si>
    <t>三条市</t>
  </si>
  <si>
    <t>燕市</t>
  </si>
  <si>
    <t>加茂市</t>
  </si>
  <si>
    <t>田上町</t>
  </si>
  <si>
    <t>弥彦村</t>
  </si>
  <si>
    <t>長岡保健所管内計</t>
    <rPh sb="2" eb="5">
      <t>ホケンジョ</t>
    </rPh>
    <rPh sb="5" eb="7">
      <t>カンナイ</t>
    </rPh>
    <rPh sb="7" eb="8">
      <t>ケイ</t>
    </rPh>
    <phoneticPr fontId="9"/>
  </si>
  <si>
    <t>長岡市</t>
  </si>
  <si>
    <t>見附市</t>
  </si>
  <si>
    <t>出雲崎町</t>
  </si>
  <si>
    <t>小千谷市</t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</si>
  <si>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9"/>
  </si>
  <si>
    <t>魚沼市</t>
    <rPh sb="0" eb="2">
      <t>ウオヌマ</t>
    </rPh>
    <rPh sb="2" eb="3">
      <t>シ</t>
    </rPh>
    <phoneticPr fontId="12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</si>
  <si>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9"/>
  </si>
  <si>
    <t>南魚沼市</t>
    <rPh sb="0" eb="1">
      <t>ミナミ</t>
    </rPh>
    <rPh sb="1" eb="3">
      <t>ウオヌマ</t>
    </rPh>
    <rPh sb="3" eb="4">
      <t>シ</t>
    </rPh>
    <phoneticPr fontId="12"/>
  </si>
  <si>
    <t>湯沢町</t>
  </si>
  <si>
    <t>十日町保健所管内計</t>
    <rPh sb="3" eb="6">
      <t>ホケンジョ</t>
    </rPh>
    <rPh sb="6" eb="8">
      <t>カンナイ</t>
    </rPh>
    <rPh sb="8" eb="9">
      <t>ケイ</t>
    </rPh>
    <phoneticPr fontId="9"/>
  </si>
  <si>
    <t>十日町市</t>
  </si>
  <si>
    <t>津南町</t>
  </si>
  <si>
    <t>柏崎保健所管内計</t>
    <rPh sb="2" eb="5">
      <t>ホケンジョ</t>
    </rPh>
    <rPh sb="5" eb="7">
      <t>カンナイ</t>
    </rPh>
    <rPh sb="7" eb="8">
      <t>ケイ</t>
    </rPh>
    <phoneticPr fontId="9"/>
  </si>
  <si>
    <t>柏崎市</t>
  </si>
  <si>
    <t>刈羽村</t>
  </si>
  <si>
    <t>上越保健所管内計</t>
    <rPh sb="2" eb="5">
      <t>ホケンジョ</t>
    </rPh>
    <rPh sb="5" eb="7">
      <t>カンナイ</t>
    </rPh>
    <rPh sb="7" eb="8">
      <t>ケイ</t>
    </rPh>
    <phoneticPr fontId="9"/>
  </si>
  <si>
    <t>上越市</t>
  </si>
  <si>
    <t>妙高市</t>
    <rPh sb="0" eb="2">
      <t>ミョウコウ</t>
    </rPh>
    <rPh sb="2" eb="3">
      <t>シ</t>
    </rPh>
    <phoneticPr fontId="4"/>
  </si>
  <si>
    <t>糸魚川保健所管内計</t>
    <rPh sb="3" eb="6">
      <t>ホケンジョ</t>
    </rPh>
    <rPh sb="6" eb="8">
      <t>カンナイ</t>
    </rPh>
    <rPh sb="8" eb="9">
      <t>ケイ</t>
    </rPh>
    <phoneticPr fontId="9"/>
  </si>
  <si>
    <t>糸魚川市</t>
    <rPh sb="0" eb="4">
      <t>イトイガワシ</t>
    </rPh>
    <phoneticPr fontId="12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</si>
  <si>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9"/>
  </si>
  <si>
    <t>佐渡市</t>
    <rPh sb="0" eb="2">
      <t>サド</t>
    </rPh>
    <phoneticPr fontId="12"/>
  </si>
  <si>
    <t>新潟市保健所管内計</t>
    <rPh sb="0" eb="2">
      <t>ニイガタ</t>
    </rPh>
    <rPh sb="2" eb="3">
      <t>シ</t>
    </rPh>
    <rPh sb="3" eb="6">
      <t>ホケンジョ</t>
    </rPh>
    <rPh sb="6" eb="8">
      <t>カンナイ</t>
    </rPh>
    <rPh sb="8" eb="9">
      <t>ケイ</t>
    </rPh>
    <phoneticPr fontId="12"/>
  </si>
  <si>
    <t>新潟市</t>
    <rPh sb="0" eb="3">
      <t>ニイガタシ</t>
    </rPh>
    <phoneticPr fontId="12"/>
  </si>
  <si>
    <t>新潟市保健所管内計</t>
    <rPh sb="0" eb="3">
      <t>ニイガタシ</t>
    </rPh>
    <rPh sb="3" eb="6">
      <t>ホケンジョ</t>
    </rPh>
    <rPh sb="6" eb="8">
      <t>カンナイ</t>
    </rPh>
    <rPh sb="8" eb="9">
      <t>ケイ</t>
    </rPh>
    <phoneticPr fontId="9"/>
  </si>
  <si>
    <t>９ 令和４年度　健康診査実施状況</t>
    <rPh sb="2" eb="4">
      <t>レイワ</t>
    </rPh>
    <rPh sb="5" eb="7">
      <t>ネンド</t>
    </rPh>
    <rPh sb="8" eb="12">
      <t>ケンコウシンサ</t>
    </rPh>
    <rPh sb="12" eb="16">
      <t>ジッシジョウキョウ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</si>
</sst>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4" x14ac:knownFonts="1">
    <font>
      <sz val="11"/>
      <color theme="1"/>
      <name val="游ゴシック"/>
      <family val="2"/>
      <charset val="128"/>
      <scheme val="minor"/>
    </font>
    <font>
      <sz val="13.5"/>
      <name val="FixedSys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.75"/>
      <name val="FixedSys"/>
      <charset val="128"/>
    </font>
    <font>
      <b/>
      <sz val="12"/>
      <name val="ＭＳ 明朝"/>
      <family val="1"/>
      <charset val="128"/>
    </font>
    <font>
      <u/>
      <sz val="9.9"/>
      <color indexed="12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name val="ＭＳ Ｐゴシック"/>
      <family val="3"/>
      <charset val="128"/>
    </font>
    <font>
      <b/>
      <sz val="2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38" fontId="5" fillId="0" borderId="0" applyFont="0" applyFill="0" applyBorder="0" applyAlignment="0" applyProtection="0"/>
    <xf numFmtId="0" fontId="5" fillId="0" borderId="0"/>
  </cellStyleXfs>
  <cellXfs count="120">
    <xf numFmtId="0" fontId="0" fillId="0" borderId="0" xfId="0">
      <alignment vertical="center"/>
    </xf>
    <xf numFmtId="0" fontId="2" fillId="0" borderId="0" xfId="2" applyFont="1" applyFill="1"/>
    <xf numFmtId="0" fontId="2" fillId="0" borderId="0" xfId="2" applyFont="1" applyFill="1" applyBorder="1" applyAlignment="1" applyProtection="1">
      <alignment horizontal="left"/>
      <protection locked="0"/>
    </xf>
    <xf numFmtId="0" fontId="2" fillId="0" borderId="0" xfId="2" applyFont="1" applyFill="1" applyBorder="1" applyAlignment="1" applyProtection="1">
      <alignment horizontal="right"/>
      <protection locked="0"/>
    </xf>
    <xf numFmtId="0" fontId="2" fillId="0" borderId="0" xfId="2" applyFont="1" applyFill="1" applyAlignment="1">
      <alignment vertical="center"/>
    </xf>
    <xf numFmtId="0" fontId="6" fillId="0" borderId="5" xfId="4" applyFont="1" applyFill="1" applyBorder="1" applyAlignment="1"/>
    <xf numFmtId="38" fontId="6" fillId="0" borderId="0" xfId="3" applyFont="1" applyFill="1" applyAlignment="1" applyProtection="1">
      <alignment vertical="center"/>
      <protection locked="0"/>
    </xf>
    <xf numFmtId="38" fontId="6" fillId="0" borderId="0" xfId="3" applyFont="1" applyFill="1" applyProtection="1">
      <protection locked="0"/>
    </xf>
    <xf numFmtId="0" fontId="6" fillId="0" borderId="1" xfId="4" applyFont="1" applyFill="1" applyBorder="1" applyAlignment="1"/>
    <xf numFmtId="38" fontId="6" fillId="0" borderId="2" xfId="3" applyFont="1" applyFill="1" applyBorder="1" applyAlignment="1" applyProtection="1">
      <alignment horizontal="center" vertical="center" wrapText="1"/>
      <protection locked="0"/>
    </xf>
    <xf numFmtId="38" fontId="6" fillId="0" borderId="13" xfId="3" applyFont="1" applyFill="1" applyBorder="1" applyAlignment="1" applyProtection="1">
      <alignment horizontal="center" vertical="center" wrapText="1"/>
      <protection locked="0"/>
    </xf>
    <xf numFmtId="38" fontId="6" fillId="0" borderId="12" xfId="3" applyFont="1" applyFill="1" applyBorder="1" applyAlignment="1" applyProtection="1">
      <alignment horizontal="center" vertical="center"/>
      <protection locked="0"/>
    </xf>
    <xf numFmtId="38" fontId="6" fillId="0" borderId="5" xfId="3" applyFont="1" applyFill="1" applyBorder="1" applyAlignment="1" applyProtection="1">
      <alignment horizontal="center" vertical="center" wrapText="1"/>
      <protection locked="0"/>
    </xf>
    <xf numFmtId="38" fontId="6" fillId="0" borderId="2" xfId="3" applyFont="1" applyFill="1" applyBorder="1" applyAlignment="1" applyProtection="1">
      <alignment horizontal="center" vertical="center"/>
      <protection locked="0"/>
    </xf>
    <xf numFmtId="38" fontId="6" fillId="0" borderId="5" xfId="3" applyFont="1" applyFill="1" applyBorder="1" applyAlignment="1" applyProtection="1">
      <alignment horizontal="center" vertical="center"/>
      <protection locked="0"/>
    </xf>
    <xf numFmtId="38" fontId="6" fillId="0" borderId="4" xfId="3" applyFont="1" applyFill="1" applyBorder="1" applyAlignment="1" applyProtection="1">
      <alignment horizontal="center" vertical="center"/>
      <protection locked="0"/>
    </xf>
    <xf numFmtId="38" fontId="6" fillId="0" borderId="12" xfId="3" applyFont="1" applyFill="1" applyBorder="1" applyProtection="1">
      <protection locked="0"/>
    </xf>
    <xf numFmtId="38" fontId="6" fillId="0" borderId="5" xfId="3" applyFont="1" applyFill="1" applyBorder="1" applyProtection="1">
      <protection locked="0"/>
    </xf>
    <xf numFmtId="38" fontId="6" fillId="0" borderId="3" xfId="3" applyFont="1" applyFill="1" applyBorder="1" applyProtection="1">
      <protection locked="0"/>
    </xf>
    <xf numFmtId="38" fontId="6" fillId="0" borderId="8" xfId="3" applyFont="1" applyFill="1" applyBorder="1" applyAlignment="1" applyProtection="1">
      <alignment horizontal="center" vertical="center" wrapText="1"/>
      <protection locked="0"/>
    </xf>
    <xf numFmtId="38" fontId="6" fillId="0" borderId="8" xfId="3" applyFont="1" applyFill="1" applyBorder="1" applyAlignment="1" applyProtection="1">
      <alignment horizontal="center" vertical="center"/>
      <protection locked="0"/>
    </xf>
    <xf numFmtId="38" fontId="6" fillId="0" borderId="7" xfId="3" applyFont="1" applyFill="1" applyBorder="1" applyProtection="1">
      <protection locked="0"/>
    </xf>
    <xf numFmtId="38" fontId="6" fillId="0" borderId="7" xfId="3" applyFont="1" applyFill="1" applyBorder="1" applyAlignment="1" applyProtection="1">
      <alignment horizontal="center"/>
      <protection locked="0"/>
    </xf>
    <xf numFmtId="38" fontId="6" fillId="0" borderId="4" xfId="3" applyFont="1" applyFill="1" applyBorder="1" applyProtection="1">
      <protection locked="0"/>
    </xf>
    <xf numFmtId="38" fontId="6" fillId="0" borderId="2" xfId="3" applyFont="1" applyFill="1" applyBorder="1" applyAlignment="1" applyProtection="1">
      <alignment vertical="center"/>
      <protection locked="0"/>
    </xf>
    <xf numFmtId="38" fontId="6" fillId="0" borderId="6" xfId="3" applyFont="1" applyFill="1" applyBorder="1" applyAlignment="1" applyProtection="1">
      <alignment horizontal="center" vertical="center"/>
      <protection locked="0"/>
    </xf>
    <xf numFmtId="38" fontId="6" fillId="0" borderId="14" xfId="3" applyFont="1" applyFill="1" applyBorder="1" applyAlignment="1" applyProtection="1">
      <alignment horizontal="center" vertical="center" wrapText="1"/>
      <protection locked="0"/>
    </xf>
    <xf numFmtId="38" fontId="6" fillId="0" borderId="14" xfId="3" applyFont="1" applyFill="1" applyBorder="1" applyAlignment="1" applyProtection="1">
      <alignment horizontal="center" vertical="center"/>
      <protection locked="0"/>
    </xf>
    <xf numFmtId="38" fontId="6" fillId="0" borderId="14" xfId="3" applyFont="1" applyFill="1" applyBorder="1" applyProtection="1">
      <protection locked="0"/>
    </xf>
    <xf numFmtId="38" fontId="6" fillId="0" borderId="10" xfId="3" applyFont="1" applyFill="1" applyBorder="1" applyProtection="1">
      <protection locked="0"/>
    </xf>
    <xf numFmtId="38" fontId="6" fillId="0" borderId="9" xfId="3" applyFont="1" applyFill="1" applyBorder="1" applyAlignment="1" applyProtection="1">
      <alignment vertical="center"/>
      <protection locked="0"/>
    </xf>
    <xf numFmtId="38" fontId="6" fillId="0" borderId="9" xfId="3" applyFont="1" applyFill="1" applyBorder="1" applyAlignment="1" applyProtection="1">
      <alignment horizontal="center" vertical="center"/>
      <protection locked="0"/>
    </xf>
    <xf numFmtId="0" fontId="2" fillId="0" borderId="2" xfId="4" applyFont="1" applyFill="1" applyBorder="1" applyProtection="1">
      <protection locked="0"/>
    </xf>
    <xf numFmtId="0" fontId="2" fillId="0" borderId="3" xfId="4" applyFont="1" applyFill="1" applyBorder="1" applyProtection="1"/>
    <xf numFmtId="0" fontId="2" fillId="0" borderId="0" xfId="2" applyFont="1" applyFill="1" applyBorder="1" applyAlignment="1">
      <alignment vertical="center" wrapText="1"/>
    </xf>
    <xf numFmtId="0" fontId="2" fillId="0" borderId="0" xfId="2" applyFont="1" applyFill="1" applyBorder="1" applyAlignment="1" applyProtection="1">
      <alignment horizontal="center"/>
      <protection locked="0"/>
    </xf>
    <xf numFmtId="0" fontId="2" fillId="0" borderId="5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 applyProtection="1">
      <alignment horizontal="center"/>
      <protection locked="0"/>
    </xf>
    <xf numFmtId="0" fontId="2" fillId="0" borderId="0" xfId="2" applyFont="1" applyFill="1" applyBorder="1" applyAlignment="1">
      <alignment horizontal="center" vertical="center" wrapText="1"/>
    </xf>
    <xf numFmtId="0" fontId="2" fillId="0" borderId="15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vertical="center"/>
    </xf>
    <xf numFmtId="0" fontId="2" fillId="0" borderId="3" xfId="2" applyFont="1" applyFill="1" applyBorder="1" applyAlignment="1">
      <alignment vertical="center"/>
    </xf>
    <xf numFmtId="0" fontId="8" fillId="0" borderId="16" xfId="4" applyFont="1" applyFill="1" applyBorder="1" applyAlignment="1">
      <alignment vertical="center"/>
    </xf>
    <xf numFmtId="0" fontId="8" fillId="0" borderId="17" xfId="4" applyFont="1" applyFill="1" applyBorder="1" applyAlignment="1">
      <alignment vertical="center"/>
    </xf>
    <xf numFmtId="176" fontId="8" fillId="0" borderId="18" xfId="4" applyNumberFormat="1" applyFont="1" applyFill="1" applyBorder="1" applyAlignment="1">
      <alignment vertical="center"/>
    </xf>
    <xf numFmtId="176" fontId="8" fillId="0" borderId="19" xfId="4" applyNumberFormat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2" fillId="0" borderId="6" xfId="4" applyFont="1" applyFill="1" applyBorder="1" applyAlignment="1">
      <alignment vertical="center"/>
    </xf>
    <xf numFmtId="0" fontId="2" fillId="0" borderId="7" xfId="4" applyFont="1" applyFill="1" applyBorder="1" applyAlignment="1">
      <alignment vertical="center"/>
    </xf>
    <xf numFmtId="176" fontId="2" fillId="0" borderId="0" xfId="4" applyNumberFormat="1" applyFont="1" applyFill="1" applyBorder="1" applyAlignment="1">
      <alignment vertical="center"/>
    </xf>
    <xf numFmtId="176" fontId="2" fillId="0" borderId="20" xfId="4" applyNumberFormat="1" applyFont="1" applyFill="1" applyBorder="1" applyAlignment="1">
      <alignment vertical="center"/>
    </xf>
    <xf numFmtId="176" fontId="2" fillId="0" borderId="7" xfId="4" applyNumberFormat="1" applyFont="1" applyFill="1" applyBorder="1" applyAlignment="1">
      <alignment vertical="center"/>
    </xf>
    <xf numFmtId="0" fontId="2" fillId="0" borderId="7" xfId="4" applyFont="1" applyFill="1" applyBorder="1" applyAlignment="1">
      <alignment horizontal="left" vertical="center"/>
    </xf>
    <xf numFmtId="176" fontId="2" fillId="0" borderId="0" xfId="3" applyNumberFormat="1" applyFont="1" applyFill="1" applyBorder="1" applyAlignment="1">
      <alignment vertical="center"/>
    </xf>
    <xf numFmtId="0" fontId="2" fillId="0" borderId="6" xfId="2" applyFont="1" applyFill="1" applyBorder="1" applyAlignment="1">
      <alignment vertical="center"/>
    </xf>
    <xf numFmtId="0" fontId="10" fillId="2" borderId="6" xfId="4" applyFont="1" applyFill="1" applyBorder="1" applyAlignment="1">
      <alignment vertical="center"/>
    </xf>
    <xf numFmtId="0" fontId="10" fillId="2" borderId="7" xfId="4" applyFont="1" applyFill="1" applyBorder="1" applyAlignment="1">
      <alignment horizontal="left" vertical="center"/>
    </xf>
    <xf numFmtId="176" fontId="10" fillId="2" borderId="0" xfId="3" applyNumberFormat="1" applyFont="1" applyFill="1" applyBorder="1" applyAlignment="1">
      <alignment vertical="center"/>
    </xf>
    <xf numFmtId="176" fontId="10" fillId="2" borderId="7" xfId="3" applyNumberFormat="1" applyFont="1" applyFill="1" applyBorder="1" applyAlignment="1">
      <alignment vertical="center"/>
    </xf>
    <xf numFmtId="0" fontId="10" fillId="2" borderId="0" xfId="2" applyFont="1" applyFill="1" applyAlignment="1">
      <alignment vertical="center"/>
    </xf>
    <xf numFmtId="0" fontId="11" fillId="2" borderId="6" xfId="4" applyFont="1" applyFill="1" applyBorder="1" applyAlignment="1">
      <alignment vertical="center"/>
    </xf>
    <xf numFmtId="0" fontId="11" fillId="2" borderId="7" xfId="4" applyFont="1" applyFill="1" applyBorder="1" applyAlignment="1">
      <alignment horizontal="left" vertical="center"/>
    </xf>
    <xf numFmtId="0" fontId="11" fillId="2" borderId="0" xfId="2" applyFont="1" applyFill="1" applyAlignment="1">
      <alignment vertical="center"/>
    </xf>
    <xf numFmtId="176" fontId="8" fillId="0" borderId="18" xfId="4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vertical="center"/>
    </xf>
    <xf numFmtId="176" fontId="2" fillId="0" borderId="21" xfId="4" applyNumberFormat="1" applyFont="1" applyFill="1" applyBorder="1" applyAlignment="1">
      <alignment vertical="center"/>
    </xf>
    <xf numFmtId="0" fontId="2" fillId="0" borderId="9" xfId="4" applyFont="1" applyFill="1" applyBorder="1"/>
    <xf numFmtId="0" fontId="2" fillId="0" borderId="10" xfId="4" applyFont="1" applyFill="1" applyBorder="1"/>
    <xf numFmtId="38" fontId="2" fillId="0" borderId="1" xfId="3" applyFont="1" applyFill="1" applyBorder="1"/>
    <xf numFmtId="38" fontId="2" fillId="0" borderId="1" xfId="3" applyFont="1" applyFill="1" applyBorder="1" applyAlignment="1">
      <alignment vertical="center"/>
    </xf>
    <xf numFmtId="0" fontId="2" fillId="0" borderId="1" xfId="2" applyFont="1" applyFill="1" applyBorder="1" applyAlignment="1">
      <alignment vertical="center"/>
    </xf>
    <xf numFmtId="0" fontId="2" fillId="0" borderId="10" xfId="2" applyFont="1" applyFill="1" applyBorder="1" applyAlignment="1">
      <alignment vertical="center"/>
    </xf>
    <xf numFmtId="0" fontId="2" fillId="0" borderId="0" xfId="4" applyFont="1" applyFill="1" applyBorder="1"/>
    <xf numFmtId="0" fontId="2" fillId="0" borderId="0" xfId="4" applyFont="1" applyFill="1"/>
    <xf numFmtId="0" fontId="2" fillId="0" borderId="0" xfId="2" applyFont="1" applyFill="1" applyBorder="1"/>
    <xf numFmtId="0" fontId="13" fillId="0" borderId="0" xfId="4" applyFont="1" applyFill="1"/>
    <xf numFmtId="38" fontId="6" fillId="0" borderId="4" xfId="3" applyFont="1" applyFill="1" applyBorder="1" applyAlignment="1" applyProtection="1">
      <alignment horizontal="center" vertical="center" wrapText="1"/>
      <protection locked="0"/>
    </xf>
    <xf numFmtId="38" fontId="6" fillId="0" borderId="8" xfId="3" applyFont="1" applyFill="1" applyBorder="1" applyAlignment="1" applyProtection="1">
      <alignment horizontal="center" vertical="center" wrapText="1"/>
      <protection locked="0"/>
    </xf>
    <xf numFmtId="38" fontId="6" fillId="0" borderId="14" xfId="3" applyFont="1" applyFill="1" applyBorder="1" applyAlignment="1" applyProtection="1">
      <alignment horizontal="center" vertical="center" wrapText="1"/>
      <protection locked="0"/>
    </xf>
    <xf numFmtId="0" fontId="6" fillId="0" borderId="11" xfId="4" applyFont="1" applyFill="1" applyBorder="1" applyAlignment="1">
      <alignment horizontal="center" vertical="center" wrapText="1"/>
    </xf>
    <xf numFmtId="0" fontId="6" fillId="0" borderId="13" xfId="4" applyFont="1" applyFill="1" applyBorder="1" applyAlignment="1">
      <alignment horizontal="center" vertical="center" wrapText="1"/>
    </xf>
    <xf numFmtId="38" fontId="6" fillId="0" borderId="2" xfId="3" applyFont="1" applyFill="1" applyBorder="1" applyAlignment="1" applyProtection="1">
      <alignment horizontal="center" vertical="center" wrapText="1"/>
      <protection locked="0"/>
    </xf>
    <xf numFmtId="38" fontId="6" fillId="0" borderId="6" xfId="3" applyFont="1" applyFill="1" applyBorder="1" applyAlignment="1" applyProtection="1">
      <alignment horizontal="center" vertical="center" wrapText="1"/>
      <protection locked="0"/>
    </xf>
    <xf numFmtId="38" fontId="6" fillId="0" borderId="9" xfId="3" applyFont="1" applyFill="1" applyBorder="1" applyAlignment="1" applyProtection="1">
      <alignment horizontal="center" vertical="center" wrapText="1"/>
      <protection locked="0"/>
    </xf>
    <xf numFmtId="0" fontId="6" fillId="0" borderId="11" xfId="4" applyFont="1" applyFill="1" applyBorder="1" applyAlignment="1">
      <alignment horizontal="center" vertical="center"/>
    </xf>
    <xf numFmtId="0" fontId="6" fillId="0" borderId="13" xfId="4" applyFont="1" applyFill="1" applyBorder="1" applyAlignment="1">
      <alignment horizontal="center" vertical="center"/>
    </xf>
    <xf numFmtId="0" fontId="6" fillId="0" borderId="6" xfId="4" applyFont="1" applyFill="1" applyBorder="1" applyAlignment="1">
      <alignment horizontal="center" vertical="center" wrapText="1"/>
    </xf>
    <xf numFmtId="0" fontId="6" fillId="0" borderId="9" xfId="4" applyFont="1" applyFill="1" applyBorder="1" applyAlignment="1">
      <alignment horizontal="center" vertical="center" wrapText="1"/>
    </xf>
    <xf numFmtId="38" fontId="6" fillId="0" borderId="11" xfId="3" applyFont="1" applyFill="1" applyBorder="1" applyAlignment="1" applyProtection="1">
      <alignment horizontal="center" vertical="center" wrapText="1"/>
      <protection locked="0"/>
    </xf>
    <xf numFmtId="38" fontId="6" fillId="0" borderId="13" xfId="3" applyFont="1" applyFill="1" applyBorder="1" applyAlignment="1" applyProtection="1">
      <alignment horizontal="center" vertical="center" wrapText="1"/>
      <protection locked="0"/>
    </xf>
    <xf numFmtId="38" fontId="6" fillId="0" borderId="12" xfId="3" applyFont="1" applyFill="1" applyBorder="1" applyAlignment="1" applyProtection="1">
      <alignment horizontal="center" vertical="center" wrapText="1"/>
      <protection locked="0"/>
    </xf>
    <xf numFmtId="38" fontId="6" fillId="0" borderId="8" xfId="3" applyFont="1" applyFill="1" applyBorder="1" applyAlignment="1" applyProtection="1">
      <alignment horizontal="center" vertical="center"/>
      <protection locked="0"/>
    </xf>
    <xf numFmtId="38" fontId="6" fillId="0" borderId="14" xfId="3" applyFont="1" applyFill="1" applyBorder="1" applyAlignment="1" applyProtection="1">
      <alignment horizontal="center" vertical="center"/>
      <protection locked="0"/>
    </xf>
    <xf numFmtId="38" fontId="6" fillId="0" borderId="0" xfId="3" applyFont="1" applyFill="1" applyBorder="1" applyAlignment="1" applyProtection="1">
      <alignment horizontal="center" vertical="center" wrapText="1"/>
      <protection locked="0"/>
    </xf>
    <xf numFmtId="0" fontId="6" fillId="0" borderId="8" xfId="4" applyFont="1" applyFill="1" applyBorder="1"/>
    <xf numFmtId="0" fontId="6" fillId="0" borderId="14" xfId="4" applyFont="1" applyFill="1" applyBorder="1"/>
    <xf numFmtId="0" fontId="6" fillId="0" borderId="12" xfId="4" applyFont="1" applyFill="1" applyBorder="1" applyAlignment="1">
      <alignment horizontal="center" vertical="center"/>
    </xf>
    <xf numFmtId="38" fontId="6" fillId="0" borderId="2" xfId="3" applyFont="1" applyFill="1" applyBorder="1" applyAlignment="1" applyProtection="1">
      <alignment horizontal="center" vertical="center"/>
      <protection locked="0"/>
    </xf>
    <xf numFmtId="38" fontId="6" fillId="0" borderId="5" xfId="3" applyFont="1" applyFill="1" applyBorder="1" applyAlignment="1" applyProtection="1">
      <alignment horizontal="center" vertical="center"/>
      <protection locked="0"/>
    </xf>
    <xf numFmtId="0" fontId="6" fillId="0" borderId="5" xfId="4" applyFont="1" applyFill="1" applyBorder="1" applyAlignment="1"/>
    <xf numFmtId="38" fontId="6" fillId="0" borderId="9" xfId="3" applyFont="1" applyFill="1" applyBorder="1" applyAlignment="1" applyProtection="1">
      <alignment horizontal="center" vertical="center"/>
      <protection locked="0"/>
    </xf>
    <xf numFmtId="38" fontId="6" fillId="0" borderId="1" xfId="3" applyFont="1" applyFill="1" applyBorder="1" applyAlignment="1" applyProtection="1">
      <alignment horizontal="center" vertical="center"/>
      <protection locked="0"/>
    </xf>
    <xf numFmtId="0" fontId="6" fillId="0" borderId="1" xfId="4" applyFont="1" applyFill="1" applyBorder="1" applyAlignment="1"/>
    <xf numFmtId="0" fontId="6" fillId="0" borderId="2" xfId="4" applyFont="1" applyFill="1" applyBorder="1" applyAlignment="1">
      <alignment horizontal="center" vertical="center"/>
    </xf>
    <xf numFmtId="0" fontId="6" fillId="0" borderId="3" xfId="4" applyFont="1" applyFill="1" applyBorder="1" applyAlignment="1">
      <alignment horizontal="center" vertical="center"/>
    </xf>
    <xf numFmtId="0" fontId="6" fillId="0" borderId="9" xfId="4" applyFont="1" applyFill="1" applyBorder="1" applyAlignment="1">
      <alignment horizontal="center" vertical="center"/>
    </xf>
    <xf numFmtId="0" fontId="6" fillId="0" borderId="10" xfId="4" applyFont="1" applyFill="1" applyBorder="1" applyAlignment="1">
      <alignment horizontal="center" vertical="center"/>
    </xf>
    <xf numFmtId="38" fontId="6" fillId="0" borderId="3" xfId="3" applyFont="1" applyFill="1" applyBorder="1" applyAlignment="1" applyProtection="1">
      <alignment horizontal="center" vertical="center"/>
      <protection locked="0"/>
    </xf>
    <xf numFmtId="38" fontId="6" fillId="0" borderId="10" xfId="3" applyFont="1" applyFill="1" applyBorder="1" applyAlignment="1" applyProtection="1">
      <alignment horizontal="center" vertical="center"/>
      <protection locked="0"/>
    </xf>
    <xf numFmtId="0" fontId="6" fillId="0" borderId="12" xfId="4" applyFont="1" applyFill="1" applyBorder="1"/>
    <xf numFmtId="0" fontId="2" fillId="0" borderId="1" xfId="1" applyFont="1" applyFill="1" applyBorder="1" applyAlignment="1" applyProtection="1">
      <alignment horizontal="left"/>
    </xf>
    <xf numFmtId="38" fontId="6" fillId="0" borderId="6" xfId="3" applyFont="1" applyFill="1" applyBorder="1" applyAlignment="1" applyProtection="1">
      <alignment horizontal="center" vertical="center"/>
      <protection locked="0"/>
    </xf>
    <xf numFmtId="38" fontId="6" fillId="0" borderId="7" xfId="3" applyFont="1" applyFill="1" applyBorder="1" applyAlignment="1" applyProtection="1">
      <alignment horizontal="center" vertical="center"/>
      <protection locked="0"/>
    </xf>
    <xf numFmtId="38" fontId="6" fillId="0" borderId="4" xfId="3" applyFont="1" applyFill="1" applyBorder="1" applyAlignment="1" applyProtection="1">
      <alignment horizontal="center" vertical="center"/>
      <protection locked="0"/>
    </xf>
    <xf numFmtId="0" fontId="5" fillId="0" borderId="8" xfId="4" applyFill="1" applyBorder="1" applyAlignment="1">
      <alignment vertical="center"/>
    </xf>
    <xf numFmtId="0" fontId="5" fillId="0" borderId="14" xfId="4" applyFill="1" applyBorder="1" applyAlignment="1">
      <alignment vertical="center"/>
    </xf>
    <xf numFmtId="0" fontId="6" fillId="0" borderId="5" xfId="4" applyFont="1" applyFill="1" applyBorder="1" applyAlignment="1">
      <alignment horizontal="center" vertical="center"/>
    </xf>
    <xf numFmtId="0" fontId="6" fillId="0" borderId="6" xfId="4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6" fillId="0" borderId="7" xfId="4" applyFont="1" applyFill="1" applyBorder="1" applyAlignment="1">
      <alignment horizontal="center" vertical="center"/>
    </xf>
  </cellXfs>
  <cellStyles count="5">
    <cellStyle name="桁区切り 2" xfId="3" xr:uid="{19A6C662-1770-4983-990B-04246DA2C617}"/>
    <cellStyle name="標準" xfId="0" builtinId="0"/>
    <cellStyle name="標準 2 2" xfId="4" xr:uid="{F0EEF79D-E7AB-4E8F-9636-3B1E2C3FE957}"/>
    <cellStyle name="標準_21-05" xfId="2" xr:uid="{3564BCC4-F422-4ED3-8883-C6D8BE2ED052}"/>
    <cellStyle name="標準_報告様式(市町村配信用）" xfId="1" xr:uid="{564ABC8E-78D0-4784-A5E6-E7279BC639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DE9CB-2BAB-4028-BA0A-01FB399C7C56}">
  <sheetPr>
    <pageSetUpPr fitToPage="1"/>
  </sheetPr>
  <dimension ref="B1:AM163"/>
  <sheetViews>
    <sheetView tabSelected="1" view="pageBreakPreview" zoomScale="70" zoomScaleNormal="80" zoomScaleSheetLayoutView="70" workbookViewId="0">
      <selection activeCell="L18" sqref="L18"/>
    </sheetView>
  </sheetViews>
  <sheetFormatPr defaultRowHeight="14.25" x14ac:dyDescent="0.3"/>
  <cols>
    <col min="1" max="1" width="3.375" style="1" customWidth="1"/>
    <col min="2" max="2" width="2.125" style="73" customWidth="1"/>
    <col min="3" max="3" width="19" style="73" customWidth="1"/>
    <col min="4" max="12" width="10.625" style="1" customWidth="1"/>
    <col min="13" max="14" width="14.625" style="1" customWidth="1"/>
    <col min="15" max="15" width="10.625" style="1" customWidth="1"/>
    <col min="16" max="17" width="14.625" style="1" customWidth="1"/>
    <col min="18" max="18" width="10.625" style="1" customWidth="1"/>
    <col min="19" max="20" width="14.625" style="1" customWidth="1"/>
    <col min="21" max="24" width="12.625" style="1" customWidth="1"/>
    <col min="25" max="27" width="10.625" style="1" customWidth="1"/>
    <col min="28" max="36" width="10.625" style="4" customWidth="1"/>
    <col min="37" max="37" width="2.625" style="4" customWidth="1"/>
    <col min="38" max="39" width="9" style="4"/>
    <col min="40" max="256" width="9" style="1"/>
    <col min="257" max="257" width="3.375" style="1" customWidth="1"/>
    <col min="258" max="258" width="2.125" style="1" customWidth="1"/>
    <col min="259" max="259" width="19" style="1" customWidth="1"/>
    <col min="260" max="268" width="10.625" style="1" customWidth="1"/>
    <col min="269" max="270" width="14.625" style="1" customWidth="1"/>
    <col min="271" max="271" width="10.625" style="1" customWidth="1"/>
    <col min="272" max="273" width="14.625" style="1" customWidth="1"/>
    <col min="274" max="274" width="10.625" style="1" customWidth="1"/>
    <col min="275" max="276" width="14.625" style="1" customWidth="1"/>
    <col min="277" max="280" width="12.625" style="1" customWidth="1"/>
    <col min="281" max="292" width="10.625" style="1" customWidth="1"/>
    <col min="293" max="293" width="2.625" style="1" customWidth="1"/>
    <col min="294" max="512" width="9" style="1"/>
    <col min="513" max="513" width="3.375" style="1" customWidth="1"/>
    <col min="514" max="514" width="2.125" style="1" customWidth="1"/>
    <col min="515" max="515" width="19" style="1" customWidth="1"/>
    <col min="516" max="524" width="10.625" style="1" customWidth="1"/>
    <col min="525" max="526" width="14.625" style="1" customWidth="1"/>
    <col min="527" max="527" width="10.625" style="1" customWidth="1"/>
    <col min="528" max="529" width="14.625" style="1" customWidth="1"/>
    <col min="530" max="530" width="10.625" style="1" customWidth="1"/>
    <col min="531" max="532" width="14.625" style="1" customWidth="1"/>
    <col min="533" max="536" width="12.625" style="1" customWidth="1"/>
    <col min="537" max="548" width="10.625" style="1" customWidth="1"/>
    <col min="549" max="549" width="2.625" style="1" customWidth="1"/>
    <col min="550" max="768" width="9" style="1"/>
    <col min="769" max="769" width="3.375" style="1" customWidth="1"/>
    <col min="770" max="770" width="2.125" style="1" customWidth="1"/>
    <col min="771" max="771" width="19" style="1" customWidth="1"/>
    <col min="772" max="780" width="10.625" style="1" customWidth="1"/>
    <col min="781" max="782" width="14.625" style="1" customWidth="1"/>
    <col min="783" max="783" width="10.625" style="1" customWidth="1"/>
    <col min="784" max="785" width="14.625" style="1" customWidth="1"/>
    <col min="786" max="786" width="10.625" style="1" customWidth="1"/>
    <col min="787" max="788" width="14.625" style="1" customWidth="1"/>
    <col min="789" max="792" width="12.625" style="1" customWidth="1"/>
    <col min="793" max="804" width="10.625" style="1" customWidth="1"/>
    <col min="805" max="805" width="2.625" style="1" customWidth="1"/>
    <col min="806" max="1024" width="9" style="1"/>
    <col min="1025" max="1025" width="3.375" style="1" customWidth="1"/>
    <col min="1026" max="1026" width="2.125" style="1" customWidth="1"/>
    <col min="1027" max="1027" width="19" style="1" customWidth="1"/>
    <col min="1028" max="1036" width="10.625" style="1" customWidth="1"/>
    <col min="1037" max="1038" width="14.625" style="1" customWidth="1"/>
    <col min="1039" max="1039" width="10.625" style="1" customWidth="1"/>
    <col min="1040" max="1041" width="14.625" style="1" customWidth="1"/>
    <col min="1042" max="1042" width="10.625" style="1" customWidth="1"/>
    <col min="1043" max="1044" width="14.625" style="1" customWidth="1"/>
    <col min="1045" max="1048" width="12.625" style="1" customWidth="1"/>
    <col min="1049" max="1060" width="10.625" style="1" customWidth="1"/>
    <col min="1061" max="1061" width="2.625" style="1" customWidth="1"/>
    <col min="1062" max="1280" width="9" style="1"/>
    <col min="1281" max="1281" width="3.375" style="1" customWidth="1"/>
    <col min="1282" max="1282" width="2.125" style="1" customWidth="1"/>
    <col min="1283" max="1283" width="19" style="1" customWidth="1"/>
    <col min="1284" max="1292" width="10.625" style="1" customWidth="1"/>
    <col min="1293" max="1294" width="14.625" style="1" customWidth="1"/>
    <col min="1295" max="1295" width="10.625" style="1" customWidth="1"/>
    <col min="1296" max="1297" width="14.625" style="1" customWidth="1"/>
    <col min="1298" max="1298" width="10.625" style="1" customWidth="1"/>
    <col min="1299" max="1300" width="14.625" style="1" customWidth="1"/>
    <col min="1301" max="1304" width="12.625" style="1" customWidth="1"/>
    <col min="1305" max="1316" width="10.625" style="1" customWidth="1"/>
    <col min="1317" max="1317" width="2.625" style="1" customWidth="1"/>
    <col min="1318" max="1536" width="9" style="1"/>
    <col min="1537" max="1537" width="3.375" style="1" customWidth="1"/>
    <col min="1538" max="1538" width="2.125" style="1" customWidth="1"/>
    <col min="1539" max="1539" width="19" style="1" customWidth="1"/>
    <col min="1540" max="1548" width="10.625" style="1" customWidth="1"/>
    <col min="1549" max="1550" width="14.625" style="1" customWidth="1"/>
    <col min="1551" max="1551" width="10.625" style="1" customWidth="1"/>
    <col min="1552" max="1553" width="14.625" style="1" customWidth="1"/>
    <col min="1554" max="1554" width="10.625" style="1" customWidth="1"/>
    <col min="1555" max="1556" width="14.625" style="1" customWidth="1"/>
    <col min="1557" max="1560" width="12.625" style="1" customWidth="1"/>
    <col min="1561" max="1572" width="10.625" style="1" customWidth="1"/>
    <col min="1573" max="1573" width="2.625" style="1" customWidth="1"/>
    <col min="1574" max="1792" width="9" style="1"/>
    <col min="1793" max="1793" width="3.375" style="1" customWidth="1"/>
    <col min="1794" max="1794" width="2.125" style="1" customWidth="1"/>
    <col min="1795" max="1795" width="19" style="1" customWidth="1"/>
    <col min="1796" max="1804" width="10.625" style="1" customWidth="1"/>
    <col min="1805" max="1806" width="14.625" style="1" customWidth="1"/>
    <col min="1807" max="1807" width="10.625" style="1" customWidth="1"/>
    <col min="1808" max="1809" width="14.625" style="1" customWidth="1"/>
    <col min="1810" max="1810" width="10.625" style="1" customWidth="1"/>
    <col min="1811" max="1812" width="14.625" style="1" customWidth="1"/>
    <col min="1813" max="1816" width="12.625" style="1" customWidth="1"/>
    <col min="1817" max="1828" width="10.625" style="1" customWidth="1"/>
    <col min="1829" max="1829" width="2.625" style="1" customWidth="1"/>
    <col min="1830" max="2048" width="9" style="1"/>
    <col min="2049" max="2049" width="3.375" style="1" customWidth="1"/>
    <col min="2050" max="2050" width="2.125" style="1" customWidth="1"/>
    <col min="2051" max="2051" width="19" style="1" customWidth="1"/>
    <col min="2052" max="2060" width="10.625" style="1" customWidth="1"/>
    <col min="2061" max="2062" width="14.625" style="1" customWidth="1"/>
    <col min="2063" max="2063" width="10.625" style="1" customWidth="1"/>
    <col min="2064" max="2065" width="14.625" style="1" customWidth="1"/>
    <col min="2066" max="2066" width="10.625" style="1" customWidth="1"/>
    <col min="2067" max="2068" width="14.625" style="1" customWidth="1"/>
    <col min="2069" max="2072" width="12.625" style="1" customWidth="1"/>
    <col min="2073" max="2084" width="10.625" style="1" customWidth="1"/>
    <col min="2085" max="2085" width="2.625" style="1" customWidth="1"/>
    <col min="2086" max="2304" width="9" style="1"/>
    <col min="2305" max="2305" width="3.375" style="1" customWidth="1"/>
    <col min="2306" max="2306" width="2.125" style="1" customWidth="1"/>
    <col min="2307" max="2307" width="19" style="1" customWidth="1"/>
    <col min="2308" max="2316" width="10.625" style="1" customWidth="1"/>
    <col min="2317" max="2318" width="14.625" style="1" customWidth="1"/>
    <col min="2319" max="2319" width="10.625" style="1" customWidth="1"/>
    <col min="2320" max="2321" width="14.625" style="1" customWidth="1"/>
    <col min="2322" max="2322" width="10.625" style="1" customWidth="1"/>
    <col min="2323" max="2324" width="14.625" style="1" customWidth="1"/>
    <col min="2325" max="2328" width="12.625" style="1" customWidth="1"/>
    <col min="2329" max="2340" width="10.625" style="1" customWidth="1"/>
    <col min="2341" max="2341" width="2.625" style="1" customWidth="1"/>
    <col min="2342" max="2560" width="9" style="1"/>
    <col min="2561" max="2561" width="3.375" style="1" customWidth="1"/>
    <col min="2562" max="2562" width="2.125" style="1" customWidth="1"/>
    <col min="2563" max="2563" width="19" style="1" customWidth="1"/>
    <col min="2564" max="2572" width="10.625" style="1" customWidth="1"/>
    <col min="2573" max="2574" width="14.625" style="1" customWidth="1"/>
    <col min="2575" max="2575" width="10.625" style="1" customWidth="1"/>
    <col min="2576" max="2577" width="14.625" style="1" customWidth="1"/>
    <col min="2578" max="2578" width="10.625" style="1" customWidth="1"/>
    <col min="2579" max="2580" width="14.625" style="1" customWidth="1"/>
    <col min="2581" max="2584" width="12.625" style="1" customWidth="1"/>
    <col min="2585" max="2596" width="10.625" style="1" customWidth="1"/>
    <col min="2597" max="2597" width="2.625" style="1" customWidth="1"/>
    <col min="2598" max="2816" width="9" style="1"/>
    <col min="2817" max="2817" width="3.375" style="1" customWidth="1"/>
    <col min="2818" max="2818" width="2.125" style="1" customWidth="1"/>
    <col min="2819" max="2819" width="19" style="1" customWidth="1"/>
    <col min="2820" max="2828" width="10.625" style="1" customWidth="1"/>
    <col min="2829" max="2830" width="14.625" style="1" customWidth="1"/>
    <col min="2831" max="2831" width="10.625" style="1" customWidth="1"/>
    <col min="2832" max="2833" width="14.625" style="1" customWidth="1"/>
    <col min="2834" max="2834" width="10.625" style="1" customWidth="1"/>
    <col min="2835" max="2836" width="14.625" style="1" customWidth="1"/>
    <col min="2837" max="2840" width="12.625" style="1" customWidth="1"/>
    <col min="2841" max="2852" width="10.625" style="1" customWidth="1"/>
    <col min="2853" max="2853" width="2.625" style="1" customWidth="1"/>
    <col min="2854" max="3072" width="9" style="1"/>
    <col min="3073" max="3073" width="3.375" style="1" customWidth="1"/>
    <col min="3074" max="3074" width="2.125" style="1" customWidth="1"/>
    <col min="3075" max="3075" width="19" style="1" customWidth="1"/>
    <col min="3076" max="3084" width="10.625" style="1" customWidth="1"/>
    <col min="3085" max="3086" width="14.625" style="1" customWidth="1"/>
    <col min="3087" max="3087" width="10.625" style="1" customWidth="1"/>
    <col min="3088" max="3089" width="14.625" style="1" customWidth="1"/>
    <col min="3090" max="3090" width="10.625" style="1" customWidth="1"/>
    <col min="3091" max="3092" width="14.625" style="1" customWidth="1"/>
    <col min="3093" max="3096" width="12.625" style="1" customWidth="1"/>
    <col min="3097" max="3108" width="10.625" style="1" customWidth="1"/>
    <col min="3109" max="3109" width="2.625" style="1" customWidth="1"/>
    <col min="3110" max="3328" width="9" style="1"/>
    <col min="3329" max="3329" width="3.375" style="1" customWidth="1"/>
    <col min="3330" max="3330" width="2.125" style="1" customWidth="1"/>
    <col min="3331" max="3331" width="19" style="1" customWidth="1"/>
    <col min="3332" max="3340" width="10.625" style="1" customWidth="1"/>
    <col min="3341" max="3342" width="14.625" style="1" customWidth="1"/>
    <col min="3343" max="3343" width="10.625" style="1" customWidth="1"/>
    <col min="3344" max="3345" width="14.625" style="1" customWidth="1"/>
    <col min="3346" max="3346" width="10.625" style="1" customWidth="1"/>
    <col min="3347" max="3348" width="14.625" style="1" customWidth="1"/>
    <col min="3349" max="3352" width="12.625" style="1" customWidth="1"/>
    <col min="3353" max="3364" width="10.625" style="1" customWidth="1"/>
    <col min="3365" max="3365" width="2.625" style="1" customWidth="1"/>
    <col min="3366" max="3584" width="9" style="1"/>
    <col min="3585" max="3585" width="3.375" style="1" customWidth="1"/>
    <col min="3586" max="3586" width="2.125" style="1" customWidth="1"/>
    <col min="3587" max="3587" width="19" style="1" customWidth="1"/>
    <col min="3588" max="3596" width="10.625" style="1" customWidth="1"/>
    <col min="3597" max="3598" width="14.625" style="1" customWidth="1"/>
    <col min="3599" max="3599" width="10.625" style="1" customWidth="1"/>
    <col min="3600" max="3601" width="14.625" style="1" customWidth="1"/>
    <col min="3602" max="3602" width="10.625" style="1" customWidth="1"/>
    <col min="3603" max="3604" width="14.625" style="1" customWidth="1"/>
    <col min="3605" max="3608" width="12.625" style="1" customWidth="1"/>
    <col min="3609" max="3620" width="10.625" style="1" customWidth="1"/>
    <col min="3621" max="3621" width="2.625" style="1" customWidth="1"/>
    <col min="3622" max="3840" width="9" style="1"/>
    <col min="3841" max="3841" width="3.375" style="1" customWidth="1"/>
    <col min="3842" max="3842" width="2.125" style="1" customWidth="1"/>
    <col min="3843" max="3843" width="19" style="1" customWidth="1"/>
    <col min="3844" max="3852" width="10.625" style="1" customWidth="1"/>
    <col min="3853" max="3854" width="14.625" style="1" customWidth="1"/>
    <col min="3855" max="3855" width="10.625" style="1" customWidth="1"/>
    <col min="3856" max="3857" width="14.625" style="1" customWidth="1"/>
    <col min="3858" max="3858" width="10.625" style="1" customWidth="1"/>
    <col min="3859" max="3860" width="14.625" style="1" customWidth="1"/>
    <col min="3861" max="3864" width="12.625" style="1" customWidth="1"/>
    <col min="3865" max="3876" width="10.625" style="1" customWidth="1"/>
    <col min="3877" max="3877" width="2.625" style="1" customWidth="1"/>
    <col min="3878" max="4096" width="9" style="1"/>
    <col min="4097" max="4097" width="3.375" style="1" customWidth="1"/>
    <col min="4098" max="4098" width="2.125" style="1" customWidth="1"/>
    <col min="4099" max="4099" width="19" style="1" customWidth="1"/>
    <col min="4100" max="4108" width="10.625" style="1" customWidth="1"/>
    <col min="4109" max="4110" width="14.625" style="1" customWidth="1"/>
    <col min="4111" max="4111" width="10.625" style="1" customWidth="1"/>
    <col min="4112" max="4113" width="14.625" style="1" customWidth="1"/>
    <col min="4114" max="4114" width="10.625" style="1" customWidth="1"/>
    <col min="4115" max="4116" width="14.625" style="1" customWidth="1"/>
    <col min="4117" max="4120" width="12.625" style="1" customWidth="1"/>
    <col min="4121" max="4132" width="10.625" style="1" customWidth="1"/>
    <col min="4133" max="4133" width="2.625" style="1" customWidth="1"/>
    <col min="4134" max="4352" width="9" style="1"/>
    <col min="4353" max="4353" width="3.375" style="1" customWidth="1"/>
    <col min="4354" max="4354" width="2.125" style="1" customWidth="1"/>
    <col min="4355" max="4355" width="19" style="1" customWidth="1"/>
    <col min="4356" max="4364" width="10.625" style="1" customWidth="1"/>
    <col min="4365" max="4366" width="14.625" style="1" customWidth="1"/>
    <col min="4367" max="4367" width="10.625" style="1" customWidth="1"/>
    <col min="4368" max="4369" width="14.625" style="1" customWidth="1"/>
    <col min="4370" max="4370" width="10.625" style="1" customWidth="1"/>
    <col min="4371" max="4372" width="14.625" style="1" customWidth="1"/>
    <col min="4373" max="4376" width="12.625" style="1" customWidth="1"/>
    <col min="4377" max="4388" width="10.625" style="1" customWidth="1"/>
    <col min="4389" max="4389" width="2.625" style="1" customWidth="1"/>
    <col min="4390" max="4608" width="9" style="1"/>
    <col min="4609" max="4609" width="3.375" style="1" customWidth="1"/>
    <col min="4610" max="4610" width="2.125" style="1" customWidth="1"/>
    <col min="4611" max="4611" width="19" style="1" customWidth="1"/>
    <col min="4612" max="4620" width="10.625" style="1" customWidth="1"/>
    <col min="4621" max="4622" width="14.625" style="1" customWidth="1"/>
    <col min="4623" max="4623" width="10.625" style="1" customWidth="1"/>
    <col min="4624" max="4625" width="14.625" style="1" customWidth="1"/>
    <col min="4626" max="4626" width="10.625" style="1" customWidth="1"/>
    <col min="4627" max="4628" width="14.625" style="1" customWidth="1"/>
    <col min="4629" max="4632" width="12.625" style="1" customWidth="1"/>
    <col min="4633" max="4644" width="10.625" style="1" customWidth="1"/>
    <col min="4645" max="4645" width="2.625" style="1" customWidth="1"/>
    <col min="4646" max="4864" width="9" style="1"/>
    <col min="4865" max="4865" width="3.375" style="1" customWidth="1"/>
    <col min="4866" max="4866" width="2.125" style="1" customWidth="1"/>
    <col min="4867" max="4867" width="19" style="1" customWidth="1"/>
    <col min="4868" max="4876" width="10.625" style="1" customWidth="1"/>
    <col min="4877" max="4878" width="14.625" style="1" customWidth="1"/>
    <col min="4879" max="4879" width="10.625" style="1" customWidth="1"/>
    <col min="4880" max="4881" width="14.625" style="1" customWidth="1"/>
    <col min="4882" max="4882" width="10.625" style="1" customWidth="1"/>
    <col min="4883" max="4884" width="14.625" style="1" customWidth="1"/>
    <col min="4885" max="4888" width="12.625" style="1" customWidth="1"/>
    <col min="4889" max="4900" width="10.625" style="1" customWidth="1"/>
    <col min="4901" max="4901" width="2.625" style="1" customWidth="1"/>
    <col min="4902" max="5120" width="9" style="1"/>
    <col min="5121" max="5121" width="3.375" style="1" customWidth="1"/>
    <col min="5122" max="5122" width="2.125" style="1" customWidth="1"/>
    <col min="5123" max="5123" width="19" style="1" customWidth="1"/>
    <col min="5124" max="5132" width="10.625" style="1" customWidth="1"/>
    <col min="5133" max="5134" width="14.625" style="1" customWidth="1"/>
    <col min="5135" max="5135" width="10.625" style="1" customWidth="1"/>
    <col min="5136" max="5137" width="14.625" style="1" customWidth="1"/>
    <col min="5138" max="5138" width="10.625" style="1" customWidth="1"/>
    <col min="5139" max="5140" width="14.625" style="1" customWidth="1"/>
    <col min="5141" max="5144" width="12.625" style="1" customWidth="1"/>
    <col min="5145" max="5156" width="10.625" style="1" customWidth="1"/>
    <col min="5157" max="5157" width="2.625" style="1" customWidth="1"/>
    <col min="5158" max="5376" width="9" style="1"/>
    <col min="5377" max="5377" width="3.375" style="1" customWidth="1"/>
    <col min="5378" max="5378" width="2.125" style="1" customWidth="1"/>
    <col min="5379" max="5379" width="19" style="1" customWidth="1"/>
    <col min="5380" max="5388" width="10.625" style="1" customWidth="1"/>
    <col min="5389" max="5390" width="14.625" style="1" customWidth="1"/>
    <col min="5391" max="5391" width="10.625" style="1" customWidth="1"/>
    <col min="5392" max="5393" width="14.625" style="1" customWidth="1"/>
    <col min="5394" max="5394" width="10.625" style="1" customWidth="1"/>
    <col min="5395" max="5396" width="14.625" style="1" customWidth="1"/>
    <col min="5397" max="5400" width="12.625" style="1" customWidth="1"/>
    <col min="5401" max="5412" width="10.625" style="1" customWidth="1"/>
    <col min="5413" max="5413" width="2.625" style="1" customWidth="1"/>
    <col min="5414" max="5632" width="9" style="1"/>
    <col min="5633" max="5633" width="3.375" style="1" customWidth="1"/>
    <col min="5634" max="5634" width="2.125" style="1" customWidth="1"/>
    <col min="5635" max="5635" width="19" style="1" customWidth="1"/>
    <col min="5636" max="5644" width="10.625" style="1" customWidth="1"/>
    <col min="5645" max="5646" width="14.625" style="1" customWidth="1"/>
    <col min="5647" max="5647" width="10.625" style="1" customWidth="1"/>
    <col min="5648" max="5649" width="14.625" style="1" customWidth="1"/>
    <col min="5650" max="5650" width="10.625" style="1" customWidth="1"/>
    <col min="5651" max="5652" width="14.625" style="1" customWidth="1"/>
    <col min="5653" max="5656" width="12.625" style="1" customWidth="1"/>
    <col min="5657" max="5668" width="10.625" style="1" customWidth="1"/>
    <col min="5669" max="5669" width="2.625" style="1" customWidth="1"/>
    <col min="5670" max="5888" width="9" style="1"/>
    <col min="5889" max="5889" width="3.375" style="1" customWidth="1"/>
    <col min="5890" max="5890" width="2.125" style="1" customWidth="1"/>
    <col min="5891" max="5891" width="19" style="1" customWidth="1"/>
    <col min="5892" max="5900" width="10.625" style="1" customWidth="1"/>
    <col min="5901" max="5902" width="14.625" style="1" customWidth="1"/>
    <col min="5903" max="5903" width="10.625" style="1" customWidth="1"/>
    <col min="5904" max="5905" width="14.625" style="1" customWidth="1"/>
    <col min="5906" max="5906" width="10.625" style="1" customWidth="1"/>
    <col min="5907" max="5908" width="14.625" style="1" customWidth="1"/>
    <col min="5909" max="5912" width="12.625" style="1" customWidth="1"/>
    <col min="5913" max="5924" width="10.625" style="1" customWidth="1"/>
    <col min="5925" max="5925" width="2.625" style="1" customWidth="1"/>
    <col min="5926" max="6144" width="9" style="1"/>
    <col min="6145" max="6145" width="3.375" style="1" customWidth="1"/>
    <col min="6146" max="6146" width="2.125" style="1" customWidth="1"/>
    <col min="6147" max="6147" width="19" style="1" customWidth="1"/>
    <col min="6148" max="6156" width="10.625" style="1" customWidth="1"/>
    <col min="6157" max="6158" width="14.625" style="1" customWidth="1"/>
    <col min="6159" max="6159" width="10.625" style="1" customWidth="1"/>
    <col min="6160" max="6161" width="14.625" style="1" customWidth="1"/>
    <col min="6162" max="6162" width="10.625" style="1" customWidth="1"/>
    <col min="6163" max="6164" width="14.625" style="1" customWidth="1"/>
    <col min="6165" max="6168" width="12.625" style="1" customWidth="1"/>
    <col min="6169" max="6180" width="10.625" style="1" customWidth="1"/>
    <col min="6181" max="6181" width="2.625" style="1" customWidth="1"/>
    <col min="6182" max="6400" width="9" style="1"/>
    <col min="6401" max="6401" width="3.375" style="1" customWidth="1"/>
    <col min="6402" max="6402" width="2.125" style="1" customWidth="1"/>
    <col min="6403" max="6403" width="19" style="1" customWidth="1"/>
    <col min="6404" max="6412" width="10.625" style="1" customWidth="1"/>
    <col min="6413" max="6414" width="14.625" style="1" customWidth="1"/>
    <col min="6415" max="6415" width="10.625" style="1" customWidth="1"/>
    <col min="6416" max="6417" width="14.625" style="1" customWidth="1"/>
    <col min="6418" max="6418" width="10.625" style="1" customWidth="1"/>
    <col min="6419" max="6420" width="14.625" style="1" customWidth="1"/>
    <col min="6421" max="6424" width="12.625" style="1" customWidth="1"/>
    <col min="6425" max="6436" width="10.625" style="1" customWidth="1"/>
    <col min="6437" max="6437" width="2.625" style="1" customWidth="1"/>
    <col min="6438" max="6656" width="9" style="1"/>
    <col min="6657" max="6657" width="3.375" style="1" customWidth="1"/>
    <col min="6658" max="6658" width="2.125" style="1" customWidth="1"/>
    <col min="6659" max="6659" width="19" style="1" customWidth="1"/>
    <col min="6660" max="6668" width="10.625" style="1" customWidth="1"/>
    <col min="6669" max="6670" width="14.625" style="1" customWidth="1"/>
    <col min="6671" max="6671" width="10.625" style="1" customWidth="1"/>
    <col min="6672" max="6673" width="14.625" style="1" customWidth="1"/>
    <col min="6674" max="6674" width="10.625" style="1" customWidth="1"/>
    <col min="6675" max="6676" width="14.625" style="1" customWidth="1"/>
    <col min="6677" max="6680" width="12.625" style="1" customWidth="1"/>
    <col min="6681" max="6692" width="10.625" style="1" customWidth="1"/>
    <col min="6693" max="6693" width="2.625" style="1" customWidth="1"/>
    <col min="6694" max="6912" width="9" style="1"/>
    <col min="6913" max="6913" width="3.375" style="1" customWidth="1"/>
    <col min="6914" max="6914" width="2.125" style="1" customWidth="1"/>
    <col min="6915" max="6915" width="19" style="1" customWidth="1"/>
    <col min="6916" max="6924" width="10.625" style="1" customWidth="1"/>
    <col min="6925" max="6926" width="14.625" style="1" customWidth="1"/>
    <col min="6927" max="6927" width="10.625" style="1" customWidth="1"/>
    <col min="6928" max="6929" width="14.625" style="1" customWidth="1"/>
    <col min="6930" max="6930" width="10.625" style="1" customWidth="1"/>
    <col min="6931" max="6932" width="14.625" style="1" customWidth="1"/>
    <col min="6933" max="6936" width="12.625" style="1" customWidth="1"/>
    <col min="6937" max="6948" width="10.625" style="1" customWidth="1"/>
    <col min="6949" max="6949" width="2.625" style="1" customWidth="1"/>
    <col min="6950" max="7168" width="9" style="1"/>
    <col min="7169" max="7169" width="3.375" style="1" customWidth="1"/>
    <col min="7170" max="7170" width="2.125" style="1" customWidth="1"/>
    <col min="7171" max="7171" width="19" style="1" customWidth="1"/>
    <col min="7172" max="7180" width="10.625" style="1" customWidth="1"/>
    <col min="7181" max="7182" width="14.625" style="1" customWidth="1"/>
    <col min="7183" max="7183" width="10.625" style="1" customWidth="1"/>
    <col min="7184" max="7185" width="14.625" style="1" customWidth="1"/>
    <col min="7186" max="7186" width="10.625" style="1" customWidth="1"/>
    <col min="7187" max="7188" width="14.625" style="1" customWidth="1"/>
    <col min="7189" max="7192" width="12.625" style="1" customWidth="1"/>
    <col min="7193" max="7204" width="10.625" style="1" customWidth="1"/>
    <col min="7205" max="7205" width="2.625" style="1" customWidth="1"/>
    <col min="7206" max="7424" width="9" style="1"/>
    <col min="7425" max="7425" width="3.375" style="1" customWidth="1"/>
    <col min="7426" max="7426" width="2.125" style="1" customWidth="1"/>
    <col min="7427" max="7427" width="19" style="1" customWidth="1"/>
    <col min="7428" max="7436" width="10.625" style="1" customWidth="1"/>
    <col min="7437" max="7438" width="14.625" style="1" customWidth="1"/>
    <col min="7439" max="7439" width="10.625" style="1" customWidth="1"/>
    <col min="7440" max="7441" width="14.625" style="1" customWidth="1"/>
    <col min="7442" max="7442" width="10.625" style="1" customWidth="1"/>
    <col min="7443" max="7444" width="14.625" style="1" customWidth="1"/>
    <col min="7445" max="7448" width="12.625" style="1" customWidth="1"/>
    <col min="7449" max="7460" width="10.625" style="1" customWidth="1"/>
    <col min="7461" max="7461" width="2.625" style="1" customWidth="1"/>
    <col min="7462" max="7680" width="9" style="1"/>
    <col min="7681" max="7681" width="3.375" style="1" customWidth="1"/>
    <col min="7682" max="7682" width="2.125" style="1" customWidth="1"/>
    <col min="7683" max="7683" width="19" style="1" customWidth="1"/>
    <col min="7684" max="7692" width="10.625" style="1" customWidth="1"/>
    <col min="7693" max="7694" width="14.625" style="1" customWidth="1"/>
    <col min="7695" max="7695" width="10.625" style="1" customWidth="1"/>
    <col min="7696" max="7697" width="14.625" style="1" customWidth="1"/>
    <col min="7698" max="7698" width="10.625" style="1" customWidth="1"/>
    <col min="7699" max="7700" width="14.625" style="1" customWidth="1"/>
    <col min="7701" max="7704" width="12.625" style="1" customWidth="1"/>
    <col min="7705" max="7716" width="10.625" style="1" customWidth="1"/>
    <col min="7717" max="7717" width="2.625" style="1" customWidth="1"/>
    <col min="7718" max="7936" width="9" style="1"/>
    <col min="7937" max="7937" width="3.375" style="1" customWidth="1"/>
    <col min="7938" max="7938" width="2.125" style="1" customWidth="1"/>
    <col min="7939" max="7939" width="19" style="1" customWidth="1"/>
    <col min="7940" max="7948" width="10.625" style="1" customWidth="1"/>
    <col min="7949" max="7950" width="14.625" style="1" customWidth="1"/>
    <col min="7951" max="7951" width="10.625" style="1" customWidth="1"/>
    <col min="7952" max="7953" width="14.625" style="1" customWidth="1"/>
    <col min="7954" max="7954" width="10.625" style="1" customWidth="1"/>
    <col min="7955" max="7956" width="14.625" style="1" customWidth="1"/>
    <col min="7957" max="7960" width="12.625" style="1" customWidth="1"/>
    <col min="7961" max="7972" width="10.625" style="1" customWidth="1"/>
    <col min="7973" max="7973" width="2.625" style="1" customWidth="1"/>
    <col min="7974" max="8192" width="9" style="1"/>
    <col min="8193" max="8193" width="3.375" style="1" customWidth="1"/>
    <col min="8194" max="8194" width="2.125" style="1" customWidth="1"/>
    <col min="8195" max="8195" width="19" style="1" customWidth="1"/>
    <col min="8196" max="8204" width="10.625" style="1" customWidth="1"/>
    <col min="8205" max="8206" width="14.625" style="1" customWidth="1"/>
    <col min="8207" max="8207" width="10.625" style="1" customWidth="1"/>
    <col min="8208" max="8209" width="14.625" style="1" customWidth="1"/>
    <col min="8210" max="8210" width="10.625" style="1" customWidth="1"/>
    <col min="8211" max="8212" width="14.625" style="1" customWidth="1"/>
    <col min="8213" max="8216" width="12.625" style="1" customWidth="1"/>
    <col min="8217" max="8228" width="10.625" style="1" customWidth="1"/>
    <col min="8229" max="8229" width="2.625" style="1" customWidth="1"/>
    <col min="8230" max="8448" width="9" style="1"/>
    <col min="8449" max="8449" width="3.375" style="1" customWidth="1"/>
    <col min="8450" max="8450" width="2.125" style="1" customWidth="1"/>
    <col min="8451" max="8451" width="19" style="1" customWidth="1"/>
    <col min="8452" max="8460" width="10.625" style="1" customWidth="1"/>
    <col min="8461" max="8462" width="14.625" style="1" customWidth="1"/>
    <col min="8463" max="8463" width="10.625" style="1" customWidth="1"/>
    <col min="8464" max="8465" width="14.625" style="1" customWidth="1"/>
    <col min="8466" max="8466" width="10.625" style="1" customWidth="1"/>
    <col min="8467" max="8468" width="14.625" style="1" customWidth="1"/>
    <col min="8469" max="8472" width="12.625" style="1" customWidth="1"/>
    <col min="8473" max="8484" width="10.625" style="1" customWidth="1"/>
    <col min="8485" max="8485" width="2.625" style="1" customWidth="1"/>
    <col min="8486" max="8704" width="9" style="1"/>
    <col min="8705" max="8705" width="3.375" style="1" customWidth="1"/>
    <col min="8706" max="8706" width="2.125" style="1" customWidth="1"/>
    <col min="8707" max="8707" width="19" style="1" customWidth="1"/>
    <col min="8708" max="8716" width="10.625" style="1" customWidth="1"/>
    <col min="8717" max="8718" width="14.625" style="1" customWidth="1"/>
    <col min="8719" max="8719" width="10.625" style="1" customWidth="1"/>
    <col min="8720" max="8721" width="14.625" style="1" customWidth="1"/>
    <col min="8722" max="8722" width="10.625" style="1" customWidth="1"/>
    <col min="8723" max="8724" width="14.625" style="1" customWidth="1"/>
    <col min="8725" max="8728" width="12.625" style="1" customWidth="1"/>
    <col min="8729" max="8740" width="10.625" style="1" customWidth="1"/>
    <col min="8741" max="8741" width="2.625" style="1" customWidth="1"/>
    <col min="8742" max="8960" width="9" style="1"/>
    <col min="8961" max="8961" width="3.375" style="1" customWidth="1"/>
    <col min="8962" max="8962" width="2.125" style="1" customWidth="1"/>
    <col min="8963" max="8963" width="19" style="1" customWidth="1"/>
    <col min="8964" max="8972" width="10.625" style="1" customWidth="1"/>
    <col min="8973" max="8974" width="14.625" style="1" customWidth="1"/>
    <col min="8975" max="8975" width="10.625" style="1" customWidth="1"/>
    <col min="8976" max="8977" width="14.625" style="1" customWidth="1"/>
    <col min="8978" max="8978" width="10.625" style="1" customWidth="1"/>
    <col min="8979" max="8980" width="14.625" style="1" customWidth="1"/>
    <col min="8981" max="8984" width="12.625" style="1" customWidth="1"/>
    <col min="8985" max="8996" width="10.625" style="1" customWidth="1"/>
    <col min="8997" max="8997" width="2.625" style="1" customWidth="1"/>
    <col min="8998" max="9216" width="9" style="1"/>
    <col min="9217" max="9217" width="3.375" style="1" customWidth="1"/>
    <col min="9218" max="9218" width="2.125" style="1" customWidth="1"/>
    <col min="9219" max="9219" width="19" style="1" customWidth="1"/>
    <col min="9220" max="9228" width="10.625" style="1" customWidth="1"/>
    <col min="9229" max="9230" width="14.625" style="1" customWidth="1"/>
    <col min="9231" max="9231" width="10.625" style="1" customWidth="1"/>
    <col min="9232" max="9233" width="14.625" style="1" customWidth="1"/>
    <col min="9234" max="9234" width="10.625" style="1" customWidth="1"/>
    <col min="9235" max="9236" width="14.625" style="1" customWidth="1"/>
    <col min="9237" max="9240" width="12.625" style="1" customWidth="1"/>
    <col min="9241" max="9252" width="10.625" style="1" customWidth="1"/>
    <col min="9253" max="9253" width="2.625" style="1" customWidth="1"/>
    <col min="9254" max="9472" width="9" style="1"/>
    <col min="9473" max="9473" width="3.375" style="1" customWidth="1"/>
    <col min="9474" max="9474" width="2.125" style="1" customWidth="1"/>
    <col min="9475" max="9475" width="19" style="1" customWidth="1"/>
    <col min="9476" max="9484" width="10.625" style="1" customWidth="1"/>
    <col min="9485" max="9486" width="14.625" style="1" customWidth="1"/>
    <col min="9487" max="9487" width="10.625" style="1" customWidth="1"/>
    <col min="9488" max="9489" width="14.625" style="1" customWidth="1"/>
    <col min="9490" max="9490" width="10.625" style="1" customWidth="1"/>
    <col min="9491" max="9492" width="14.625" style="1" customWidth="1"/>
    <col min="9493" max="9496" width="12.625" style="1" customWidth="1"/>
    <col min="9497" max="9508" width="10.625" style="1" customWidth="1"/>
    <col min="9509" max="9509" width="2.625" style="1" customWidth="1"/>
    <col min="9510" max="9728" width="9" style="1"/>
    <col min="9729" max="9729" width="3.375" style="1" customWidth="1"/>
    <col min="9730" max="9730" width="2.125" style="1" customWidth="1"/>
    <col min="9731" max="9731" width="19" style="1" customWidth="1"/>
    <col min="9732" max="9740" width="10.625" style="1" customWidth="1"/>
    <col min="9741" max="9742" width="14.625" style="1" customWidth="1"/>
    <col min="9743" max="9743" width="10.625" style="1" customWidth="1"/>
    <col min="9744" max="9745" width="14.625" style="1" customWidth="1"/>
    <col min="9746" max="9746" width="10.625" style="1" customWidth="1"/>
    <col min="9747" max="9748" width="14.625" style="1" customWidth="1"/>
    <col min="9749" max="9752" width="12.625" style="1" customWidth="1"/>
    <col min="9753" max="9764" width="10.625" style="1" customWidth="1"/>
    <col min="9765" max="9765" width="2.625" style="1" customWidth="1"/>
    <col min="9766" max="9984" width="9" style="1"/>
    <col min="9985" max="9985" width="3.375" style="1" customWidth="1"/>
    <col min="9986" max="9986" width="2.125" style="1" customWidth="1"/>
    <col min="9987" max="9987" width="19" style="1" customWidth="1"/>
    <col min="9988" max="9996" width="10.625" style="1" customWidth="1"/>
    <col min="9997" max="9998" width="14.625" style="1" customWidth="1"/>
    <col min="9999" max="9999" width="10.625" style="1" customWidth="1"/>
    <col min="10000" max="10001" width="14.625" style="1" customWidth="1"/>
    <col min="10002" max="10002" width="10.625" style="1" customWidth="1"/>
    <col min="10003" max="10004" width="14.625" style="1" customWidth="1"/>
    <col min="10005" max="10008" width="12.625" style="1" customWidth="1"/>
    <col min="10009" max="10020" width="10.625" style="1" customWidth="1"/>
    <col min="10021" max="10021" width="2.625" style="1" customWidth="1"/>
    <col min="10022" max="10240" width="9" style="1"/>
    <col min="10241" max="10241" width="3.375" style="1" customWidth="1"/>
    <col min="10242" max="10242" width="2.125" style="1" customWidth="1"/>
    <col min="10243" max="10243" width="19" style="1" customWidth="1"/>
    <col min="10244" max="10252" width="10.625" style="1" customWidth="1"/>
    <col min="10253" max="10254" width="14.625" style="1" customWidth="1"/>
    <col min="10255" max="10255" width="10.625" style="1" customWidth="1"/>
    <col min="10256" max="10257" width="14.625" style="1" customWidth="1"/>
    <col min="10258" max="10258" width="10.625" style="1" customWidth="1"/>
    <col min="10259" max="10260" width="14.625" style="1" customWidth="1"/>
    <col min="10261" max="10264" width="12.625" style="1" customWidth="1"/>
    <col min="10265" max="10276" width="10.625" style="1" customWidth="1"/>
    <col min="10277" max="10277" width="2.625" style="1" customWidth="1"/>
    <col min="10278" max="10496" width="9" style="1"/>
    <col min="10497" max="10497" width="3.375" style="1" customWidth="1"/>
    <col min="10498" max="10498" width="2.125" style="1" customWidth="1"/>
    <col min="10499" max="10499" width="19" style="1" customWidth="1"/>
    <col min="10500" max="10508" width="10.625" style="1" customWidth="1"/>
    <col min="10509" max="10510" width="14.625" style="1" customWidth="1"/>
    <col min="10511" max="10511" width="10.625" style="1" customWidth="1"/>
    <col min="10512" max="10513" width="14.625" style="1" customWidth="1"/>
    <col min="10514" max="10514" width="10.625" style="1" customWidth="1"/>
    <col min="10515" max="10516" width="14.625" style="1" customWidth="1"/>
    <col min="10517" max="10520" width="12.625" style="1" customWidth="1"/>
    <col min="10521" max="10532" width="10.625" style="1" customWidth="1"/>
    <col min="10533" max="10533" width="2.625" style="1" customWidth="1"/>
    <col min="10534" max="10752" width="9" style="1"/>
    <col min="10753" max="10753" width="3.375" style="1" customWidth="1"/>
    <col min="10754" max="10754" width="2.125" style="1" customWidth="1"/>
    <col min="10755" max="10755" width="19" style="1" customWidth="1"/>
    <col min="10756" max="10764" width="10.625" style="1" customWidth="1"/>
    <col min="10765" max="10766" width="14.625" style="1" customWidth="1"/>
    <col min="10767" max="10767" width="10.625" style="1" customWidth="1"/>
    <col min="10768" max="10769" width="14.625" style="1" customWidth="1"/>
    <col min="10770" max="10770" width="10.625" style="1" customWidth="1"/>
    <col min="10771" max="10772" width="14.625" style="1" customWidth="1"/>
    <col min="10773" max="10776" width="12.625" style="1" customWidth="1"/>
    <col min="10777" max="10788" width="10.625" style="1" customWidth="1"/>
    <col min="10789" max="10789" width="2.625" style="1" customWidth="1"/>
    <col min="10790" max="11008" width="9" style="1"/>
    <col min="11009" max="11009" width="3.375" style="1" customWidth="1"/>
    <col min="11010" max="11010" width="2.125" style="1" customWidth="1"/>
    <col min="11011" max="11011" width="19" style="1" customWidth="1"/>
    <col min="11012" max="11020" width="10.625" style="1" customWidth="1"/>
    <col min="11021" max="11022" width="14.625" style="1" customWidth="1"/>
    <col min="11023" max="11023" width="10.625" style="1" customWidth="1"/>
    <col min="11024" max="11025" width="14.625" style="1" customWidth="1"/>
    <col min="11026" max="11026" width="10.625" style="1" customWidth="1"/>
    <col min="11027" max="11028" width="14.625" style="1" customWidth="1"/>
    <col min="11029" max="11032" width="12.625" style="1" customWidth="1"/>
    <col min="11033" max="11044" width="10.625" style="1" customWidth="1"/>
    <col min="11045" max="11045" width="2.625" style="1" customWidth="1"/>
    <col min="11046" max="11264" width="9" style="1"/>
    <col min="11265" max="11265" width="3.375" style="1" customWidth="1"/>
    <col min="11266" max="11266" width="2.125" style="1" customWidth="1"/>
    <col min="11267" max="11267" width="19" style="1" customWidth="1"/>
    <col min="11268" max="11276" width="10.625" style="1" customWidth="1"/>
    <col min="11277" max="11278" width="14.625" style="1" customWidth="1"/>
    <col min="11279" max="11279" width="10.625" style="1" customWidth="1"/>
    <col min="11280" max="11281" width="14.625" style="1" customWidth="1"/>
    <col min="11282" max="11282" width="10.625" style="1" customWidth="1"/>
    <col min="11283" max="11284" width="14.625" style="1" customWidth="1"/>
    <col min="11285" max="11288" width="12.625" style="1" customWidth="1"/>
    <col min="11289" max="11300" width="10.625" style="1" customWidth="1"/>
    <col min="11301" max="11301" width="2.625" style="1" customWidth="1"/>
    <col min="11302" max="11520" width="9" style="1"/>
    <col min="11521" max="11521" width="3.375" style="1" customWidth="1"/>
    <col min="11522" max="11522" width="2.125" style="1" customWidth="1"/>
    <col min="11523" max="11523" width="19" style="1" customWidth="1"/>
    <col min="11524" max="11532" width="10.625" style="1" customWidth="1"/>
    <col min="11533" max="11534" width="14.625" style="1" customWidth="1"/>
    <col min="11535" max="11535" width="10.625" style="1" customWidth="1"/>
    <col min="11536" max="11537" width="14.625" style="1" customWidth="1"/>
    <col min="11538" max="11538" width="10.625" style="1" customWidth="1"/>
    <col min="11539" max="11540" width="14.625" style="1" customWidth="1"/>
    <col min="11541" max="11544" width="12.625" style="1" customWidth="1"/>
    <col min="11545" max="11556" width="10.625" style="1" customWidth="1"/>
    <col min="11557" max="11557" width="2.625" style="1" customWidth="1"/>
    <col min="11558" max="11776" width="9" style="1"/>
    <col min="11777" max="11777" width="3.375" style="1" customWidth="1"/>
    <col min="11778" max="11778" width="2.125" style="1" customWidth="1"/>
    <col min="11779" max="11779" width="19" style="1" customWidth="1"/>
    <col min="11780" max="11788" width="10.625" style="1" customWidth="1"/>
    <col min="11789" max="11790" width="14.625" style="1" customWidth="1"/>
    <col min="11791" max="11791" width="10.625" style="1" customWidth="1"/>
    <col min="11792" max="11793" width="14.625" style="1" customWidth="1"/>
    <col min="11794" max="11794" width="10.625" style="1" customWidth="1"/>
    <col min="11795" max="11796" width="14.625" style="1" customWidth="1"/>
    <col min="11797" max="11800" width="12.625" style="1" customWidth="1"/>
    <col min="11801" max="11812" width="10.625" style="1" customWidth="1"/>
    <col min="11813" max="11813" width="2.625" style="1" customWidth="1"/>
    <col min="11814" max="12032" width="9" style="1"/>
    <col min="12033" max="12033" width="3.375" style="1" customWidth="1"/>
    <col min="12034" max="12034" width="2.125" style="1" customWidth="1"/>
    <col min="12035" max="12035" width="19" style="1" customWidth="1"/>
    <col min="12036" max="12044" width="10.625" style="1" customWidth="1"/>
    <col min="12045" max="12046" width="14.625" style="1" customWidth="1"/>
    <col min="12047" max="12047" width="10.625" style="1" customWidth="1"/>
    <col min="12048" max="12049" width="14.625" style="1" customWidth="1"/>
    <col min="12050" max="12050" width="10.625" style="1" customWidth="1"/>
    <col min="12051" max="12052" width="14.625" style="1" customWidth="1"/>
    <col min="12053" max="12056" width="12.625" style="1" customWidth="1"/>
    <col min="12057" max="12068" width="10.625" style="1" customWidth="1"/>
    <col min="12069" max="12069" width="2.625" style="1" customWidth="1"/>
    <col min="12070" max="12288" width="9" style="1"/>
    <col min="12289" max="12289" width="3.375" style="1" customWidth="1"/>
    <col min="12290" max="12290" width="2.125" style="1" customWidth="1"/>
    <col min="12291" max="12291" width="19" style="1" customWidth="1"/>
    <col min="12292" max="12300" width="10.625" style="1" customWidth="1"/>
    <col min="12301" max="12302" width="14.625" style="1" customWidth="1"/>
    <col min="12303" max="12303" width="10.625" style="1" customWidth="1"/>
    <col min="12304" max="12305" width="14.625" style="1" customWidth="1"/>
    <col min="12306" max="12306" width="10.625" style="1" customWidth="1"/>
    <col min="12307" max="12308" width="14.625" style="1" customWidth="1"/>
    <col min="12309" max="12312" width="12.625" style="1" customWidth="1"/>
    <col min="12313" max="12324" width="10.625" style="1" customWidth="1"/>
    <col min="12325" max="12325" width="2.625" style="1" customWidth="1"/>
    <col min="12326" max="12544" width="9" style="1"/>
    <col min="12545" max="12545" width="3.375" style="1" customWidth="1"/>
    <col min="12546" max="12546" width="2.125" style="1" customWidth="1"/>
    <col min="12547" max="12547" width="19" style="1" customWidth="1"/>
    <col min="12548" max="12556" width="10.625" style="1" customWidth="1"/>
    <col min="12557" max="12558" width="14.625" style="1" customWidth="1"/>
    <col min="12559" max="12559" width="10.625" style="1" customWidth="1"/>
    <col min="12560" max="12561" width="14.625" style="1" customWidth="1"/>
    <col min="12562" max="12562" width="10.625" style="1" customWidth="1"/>
    <col min="12563" max="12564" width="14.625" style="1" customWidth="1"/>
    <col min="12565" max="12568" width="12.625" style="1" customWidth="1"/>
    <col min="12569" max="12580" width="10.625" style="1" customWidth="1"/>
    <col min="12581" max="12581" width="2.625" style="1" customWidth="1"/>
    <col min="12582" max="12800" width="9" style="1"/>
    <col min="12801" max="12801" width="3.375" style="1" customWidth="1"/>
    <col min="12802" max="12802" width="2.125" style="1" customWidth="1"/>
    <col min="12803" max="12803" width="19" style="1" customWidth="1"/>
    <col min="12804" max="12812" width="10.625" style="1" customWidth="1"/>
    <col min="12813" max="12814" width="14.625" style="1" customWidth="1"/>
    <col min="12815" max="12815" width="10.625" style="1" customWidth="1"/>
    <col min="12816" max="12817" width="14.625" style="1" customWidth="1"/>
    <col min="12818" max="12818" width="10.625" style="1" customWidth="1"/>
    <col min="12819" max="12820" width="14.625" style="1" customWidth="1"/>
    <col min="12821" max="12824" width="12.625" style="1" customWidth="1"/>
    <col min="12825" max="12836" width="10.625" style="1" customWidth="1"/>
    <col min="12837" max="12837" width="2.625" style="1" customWidth="1"/>
    <col min="12838" max="13056" width="9" style="1"/>
    <col min="13057" max="13057" width="3.375" style="1" customWidth="1"/>
    <col min="13058" max="13058" width="2.125" style="1" customWidth="1"/>
    <col min="13059" max="13059" width="19" style="1" customWidth="1"/>
    <col min="13060" max="13068" width="10.625" style="1" customWidth="1"/>
    <col min="13069" max="13070" width="14.625" style="1" customWidth="1"/>
    <col min="13071" max="13071" width="10.625" style="1" customWidth="1"/>
    <col min="13072" max="13073" width="14.625" style="1" customWidth="1"/>
    <col min="13074" max="13074" width="10.625" style="1" customWidth="1"/>
    <col min="13075" max="13076" width="14.625" style="1" customWidth="1"/>
    <col min="13077" max="13080" width="12.625" style="1" customWidth="1"/>
    <col min="13081" max="13092" width="10.625" style="1" customWidth="1"/>
    <col min="13093" max="13093" width="2.625" style="1" customWidth="1"/>
    <col min="13094" max="13312" width="9" style="1"/>
    <col min="13313" max="13313" width="3.375" style="1" customWidth="1"/>
    <col min="13314" max="13314" width="2.125" style="1" customWidth="1"/>
    <col min="13315" max="13315" width="19" style="1" customWidth="1"/>
    <col min="13316" max="13324" width="10.625" style="1" customWidth="1"/>
    <col min="13325" max="13326" width="14.625" style="1" customWidth="1"/>
    <col min="13327" max="13327" width="10.625" style="1" customWidth="1"/>
    <col min="13328" max="13329" width="14.625" style="1" customWidth="1"/>
    <col min="13330" max="13330" width="10.625" style="1" customWidth="1"/>
    <col min="13331" max="13332" width="14.625" style="1" customWidth="1"/>
    <col min="13333" max="13336" width="12.625" style="1" customWidth="1"/>
    <col min="13337" max="13348" width="10.625" style="1" customWidth="1"/>
    <col min="13349" max="13349" width="2.625" style="1" customWidth="1"/>
    <col min="13350" max="13568" width="9" style="1"/>
    <col min="13569" max="13569" width="3.375" style="1" customWidth="1"/>
    <col min="13570" max="13570" width="2.125" style="1" customWidth="1"/>
    <col min="13571" max="13571" width="19" style="1" customWidth="1"/>
    <col min="13572" max="13580" width="10.625" style="1" customWidth="1"/>
    <col min="13581" max="13582" width="14.625" style="1" customWidth="1"/>
    <col min="13583" max="13583" width="10.625" style="1" customWidth="1"/>
    <col min="13584" max="13585" width="14.625" style="1" customWidth="1"/>
    <col min="13586" max="13586" width="10.625" style="1" customWidth="1"/>
    <col min="13587" max="13588" width="14.625" style="1" customWidth="1"/>
    <col min="13589" max="13592" width="12.625" style="1" customWidth="1"/>
    <col min="13593" max="13604" width="10.625" style="1" customWidth="1"/>
    <col min="13605" max="13605" width="2.625" style="1" customWidth="1"/>
    <col min="13606" max="13824" width="9" style="1"/>
    <col min="13825" max="13825" width="3.375" style="1" customWidth="1"/>
    <col min="13826" max="13826" width="2.125" style="1" customWidth="1"/>
    <col min="13827" max="13827" width="19" style="1" customWidth="1"/>
    <col min="13828" max="13836" width="10.625" style="1" customWidth="1"/>
    <col min="13837" max="13838" width="14.625" style="1" customWidth="1"/>
    <col min="13839" max="13839" width="10.625" style="1" customWidth="1"/>
    <col min="13840" max="13841" width="14.625" style="1" customWidth="1"/>
    <col min="13842" max="13842" width="10.625" style="1" customWidth="1"/>
    <col min="13843" max="13844" width="14.625" style="1" customWidth="1"/>
    <col min="13845" max="13848" width="12.625" style="1" customWidth="1"/>
    <col min="13849" max="13860" width="10.625" style="1" customWidth="1"/>
    <col min="13861" max="13861" width="2.625" style="1" customWidth="1"/>
    <col min="13862" max="14080" width="9" style="1"/>
    <col min="14081" max="14081" width="3.375" style="1" customWidth="1"/>
    <col min="14082" max="14082" width="2.125" style="1" customWidth="1"/>
    <col min="14083" max="14083" width="19" style="1" customWidth="1"/>
    <col min="14084" max="14092" width="10.625" style="1" customWidth="1"/>
    <col min="14093" max="14094" width="14.625" style="1" customWidth="1"/>
    <col min="14095" max="14095" width="10.625" style="1" customWidth="1"/>
    <col min="14096" max="14097" width="14.625" style="1" customWidth="1"/>
    <col min="14098" max="14098" width="10.625" style="1" customWidth="1"/>
    <col min="14099" max="14100" width="14.625" style="1" customWidth="1"/>
    <col min="14101" max="14104" width="12.625" style="1" customWidth="1"/>
    <col min="14105" max="14116" width="10.625" style="1" customWidth="1"/>
    <col min="14117" max="14117" width="2.625" style="1" customWidth="1"/>
    <col min="14118" max="14336" width="9" style="1"/>
    <col min="14337" max="14337" width="3.375" style="1" customWidth="1"/>
    <col min="14338" max="14338" width="2.125" style="1" customWidth="1"/>
    <col min="14339" max="14339" width="19" style="1" customWidth="1"/>
    <col min="14340" max="14348" width="10.625" style="1" customWidth="1"/>
    <col min="14349" max="14350" width="14.625" style="1" customWidth="1"/>
    <col min="14351" max="14351" width="10.625" style="1" customWidth="1"/>
    <col min="14352" max="14353" width="14.625" style="1" customWidth="1"/>
    <col min="14354" max="14354" width="10.625" style="1" customWidth="1"/>
    <col min="14355" max="14356" width="14.625" style="1" customWidth="1"/>
    <col min="14357" max="14360" width="12.625" style="1" customWidth="1"/>
    <col min="14361" max="14372" width="10.625" style="1" customWidth="1"/>
    <col min="14373" max="14373" width="2.625" style="1" customWidth="1"/>
    <col min="14374" max="14592" width="9" style="1"/>
    <col min="14593" max="14593" width="3.375" style="1" customWidth="1"/>
    <col min="14594" max="14594" width="2.125" style="1" customWidth="1"/>
    <col min="14595" max="14595" width="19" style="1" customWidth="1"/>
    <col min="14596" max="14604" width="10.625" style="1" customWidth="1"/>
    <col min="14605" max="14606" width="14.625" style="1" customWidth="1"/>
    <col min="14607" max="14607" width="10.625" style="1" customWidth="1"/>
    <col min="14608" max="14609" width="14.625" style="1" customWidth="1"/>
    <col min="14610" max="14610" width="10.625" style="1" customWidth="1"/>
    <col min="14611" max="14612" width="14.625" style="1" customWidth="1"/>
    <col min="14613" max="14616" width="12.625" style="1" customWidth="1"/>
    <col min="14617" max="14628" width="10.625" style="1" customWidth="1"/>
    <col min="14629" max="14629" width="2.625" style="1" customWidth="1"/>
    <col min="14630" max="14848" width="9" style="1"/>
    <col min="14849" max="14849" width="3.375" style="1" customWidth="1"/>
    <col min="14850" max="14850" width="2.125" style="1" customWidth="1"/>
    <col min="14851" max="14851" width="19" style="1" customWidth="1"/>
    <col min="14852" max="14860" width="10.625" style="1" customWidth="1"/>
    <col min="14861" max="14862" width="14.625" style="1" customWidth="1"/>
    <col min="14863" max="14863" width="10.625" style="1" customWidth="1"/>
    <col min="14864" max="14865" width="14.625" style="1" customWidth="1"/>
    <col min="14866" max="14866" width="10.625" style="1" customWidth="1"/>
    <col min="14867" max="14868" width="14.625" style="1" customWidth="1"/>
    <col min="14869" max="14872" width="12.625" style="1" customWidth="1"/>
    <col min="14873" max="14884" width="10.625" style="1" customWidth="1"/>
    <col min="14885" max="14885" width="2.625" style="1" customWidth="1"/>
    <col min="14886" max="15104" width="9" style="1"/>
    <col min="15105" max="15105" width="3.375" style="1" customWidth="1"/>
    <col min="15106" max="15106" width="2.125" style="1" customWidth="1"/>
    <col min="15107" max="15107" width="19" style="1" customWidth="1"/>
    <col min="15108" max="15116" width="10.625" style="1" customWidth="1"/>
    <col min="15117" max="15118" width="14.625" style="1" customWidth="1"/>
    <col min="15119" max="15119" width="10.625" style="1" customWidth="1"/>
    <col min="15120" max="15121" width="14.625" style="1" customWidth="1"/>
    <col min="15122" max="15122" width="10.625" style="1" customWidth="1"/>
    <col min="15123" max="15124" width="14.625" style="1" customWidth="1"/>
    <col min="15125" max="15128" width="12.625" style="1" customWidth="1"/>
    <col min="15129" max="15140" width="10.625" style="1" customWidth="1"/>
    <col min="15141" max="15141" width="2.625" style="1" customWidth="1"/>
    <col min="15142" max="15360" width="9" style="1"/>
    <col min="15361" max="15361" width="3.375" style="1" customWidth="1"/>
    <col min="15362" max="15362" width="2.125" style="1" customWidth="1"/>
    <col min="15363" max="15363" width="19" style="1" customWidth="1"/>
    <col min="15364" max="15372" width="10.625" style="1" customWidth="1"/>
    <col min="15373" max="15374" width="14.625" style="1" customWidth="1"/>
    <col min="15375" max="15375" width="10.625" style="1" customWidth="1"/>
    <col min="15376" max="15377" width="14.625" style="1" customWidth="1"/>
    <col min="15378" max="15378" width="10.625" style="1" customWidth="1"/>
    <col min="15379" max="15380" width="14.625" style="1" customWidth="1"/>
    <col min="15381" max="15384" width="12.625" style="1" customWidth="1"/>
    <col min="15385" max="15396" width="10.625" style="1" customWidth="1"/>
    <col min="15397" max="15397" width="2.625" style="1" customWidth="1"/>
    <col min="15398" max="15616" width="9" style="1"/>
    <col min="15617" max="15617" width="3.375" style="1" customWidth="1"/>
    <col min="15618" max="15618" width="2.125" style="1" customWidth="1"/>
    <col min="15619" max="15619" width="19" style="1" customWidth="1"/>
    <col min="15620" max="15628" width="10.625" style="1" customWidth="1"/>
    <col min="15629" max="15630" width="14.625" style="1" customWidth="1"/>
    <col min="15631" max="15631" width="10.625" style="1" customWidth="1"/>
    <col min="15632" max="15633" width="14.625" style="1" customWidth="1"/>
    <col min="15634" max="15634" width="10.625" style="1" customWidth="1"/>
    <col min="15635" max="15636" width="14.625" style="1" customWidth="1"/>
    <col min="15637" max="15640" width="12.625" style="1" customWidth="1"/>
    <col min="15641" max="15652" width="10.625" style="1" customWidth="1"/>
    <col min="15653" max="15653" width="2.625" style="1" customWidth="1"/>
    <col min="15654" max="15872" width="9" style="1"/>
    <col min="15873" max="15873" width="3.375" style="1" customWidth="1"/>
    <col min="15874" max="15874" width="2.125" style="1" customWidth="1"/>
    <col min="15875" max="15875" width="19" style="1" customWidth="1"/>
    <col min="15876" max="15884" width="10.625" style="1" customWidth="1"/>
    <col min="15885" max="15886" width="14.625" style="1" customWidth="1"/>
    <col min="15887" max="15887" width="10.625" style="1" customWidth="1"/>
    <col min="15888" max="15889" width="14.625" style="1" customWidth="1"/>
    <col min="15890" max="15890" width="10.625" style="1" customWidth="1"/>
    <col min="15891" max="15892" width="14.625" style="1" customWidth="1"/>
    <col min="15893" max="15896" width="12.625" style="1" customWidth="1"/>
    <col min="15897" max="15908" width="10.625" style="1" customWidth="1"/>
    <col min="15909" max="15909" width="2.625" style="1" customWidth="1"/>
    <col min="15910" max="16128" width="9" style="1"/>
    <col min="16129" max="16129" width="3.375" style="1" customWidth="1"/>
    <col min="16130" max="16130" width="2.125" style="1" customWidth="1"/>
    <col min="16131" max="16131" width="19" style="1" customWidth="1"/>
    <col min="16132" max="16140" width="10.625" style="1" customWidth="1"/>
    <col min="16141" max="16142" width="14.625" style="1" customWidth="1"/>
    <col min="16143" max="16143" width="10.625" style="1" customWidth="1"/>
    <col min="16144" max="16145" width="14.625" style="1" customWidth="1"/>
    <col min="16146" max="16146" width="10.625" style="1" customWidth="1"/>
    <col min="16147" max="16148" width="14.625" style="1" customWidth="1"/>
    <col min="16149" max="16152" width="12.625" style="1" customWidth="1"/>
    <col min="16153" max="16164" width="10.625" style="1" customWidth="1"/>
    <col min="16165" max="16165" width="2.625" style="1" customWidth="1"/>
    <col min="16166" max="16384" width="9" style="1"/>
  </cols>
  <sheetData>
    <row r="1" spans="2:39" ht="39.75" customHeight="1" x14ac:dyDescent="0.5">
      <c r="B1" s="75" t="s">
        <v>96</v>
      </c>
    </row>
    <row r="2" spans="2:39" ht="24.75" customHeight="1" x14ac:dyDescent="0.3"/>
    <row r="3" spans="2:39" ht="22.5" customHeight="1" x14ac:dyDescent="0.3">
      <c r="B3" s="110" t="s">
        <v>0</v>
      </c>
      <c r="C3" s="110"/>
      <c r="S3" s="2"/>
      <c r="T3" s="2"/>
      <c r="Y3" s="3"/>
      <c r="Z3" s="3"/>
      <c r="AA3" s="3"/>
      <c r="AJ3" s="3" t="s">
        <v>1</v>
      </c>
    </row>
    <row r="4" spans="2:39" s="7" customFormat="1" ht="15.95" customHeight="1" x14ac:dyDescent="0.25">
      <c r="B4" s="97" t="s">
        <v>2</v>
      </c>
      <c r="C4" s="107"/>
      <c r="D4" s="113" t="s">
        <v>3</v>
      </c>
      <c r="E4" s="113" t="s">
        <v>4</v>
      </c>
      <c r="F4" s="97" t="s">
        <v>5</v>
      </c>
      <c r="G4" s="116"/>
      <c r="H4" s="116"/>
      <c r="I4" s="116"/>
      <c r="J4" s="103" t="s">
        <v>6</v>
      </c>
      <c r="K4" s="104"/>
      <c r="L4" s="97" t="s">
        <v>7</v>
      </c>
      <c r="M4" s="98"/>
      <c r="N4" s="98"/>
      <c r="O4" s="98"/>
      <c r="P4" s="98"/>
      <c r="Q4" s="98"/>
      <c r="R4" s="98"/>
      <c r="S4" s="98"/>
      <c r="T4" s="98"/>
      <c r="U4" s="98"/>
      <c r="V4" s="98"/>
      <c r="W4" s="99"/>
      <c r="X4" s="99"/>
      <c r="Y4" s="5"/>
      <c r="Z4" s="103" t="s">
        <v>8</v>
      </c>
      <c r="AA4" s="104"/>
      <c r="AB4" s="97" t="s">
        <v>9</v>
      </c>
      <c r="AC4" s="98"/>
      <c r="AD4" s="98"/>
      <c r="AE4" s="107"/>
      <c r="AF4" s="97" t="s">
        <v>10</v>
      </c>
      <c r="AG4" s="98"/>
      <c r="AH4" s="98"/>
      <c r="AI4" s="98"/>
      <c r="AJ4" s="107"/>
      <c r="AK4" s="6"/>
      <c r="AL4" s="6"/>
      <c r="AM4" s="6"/>
    </row>
    <row r="5" spans="2:39" s="7" customFormat="1" ht="15.95" customHeight="1" x14ac:dyDescent="0.25">
      <c r="B5" s="111"/>
      <c r="C5" s="112"/>
      <c r="D5" s="114"/>
      <c r="E5" s="114"/>
      <c r="F5" s="117"/>
      <c r="G5" s="118"/>
      <c r="H5" s="118"/>
      <c r="I5" s="118"/>
      <c r="J5" s="117"/>
      <c r="K5" s="119"/>
      <c r="L5" s="100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2"/>
      <c r="X5" s="102"/>
      <c r="Y5" s="8"/>
      <c r="Z5" s="105"/>
      <c r="AA5" s="106"/>
      <c r="AB5" s="100"/>
      <c r="AC5" s="101"/>
      <c r="AD5" s="101"/>
      <c r="AE5" s="108"/>
      <c r="AF5" s="100"/>
      <c r="AG5" s="101"/>
      <c r="AH5" s="101"/>
      <c r="AI5" s="101"/>
      <c r="AJ5" s="108"/>
      <c r="AK5" s="6"/>
      <c r="AL5" s="6"/>
      <c r="AM5" s="6"/>
    </row>
    <row r="6" spans="2:39" s="7" customFormat="1" ht="15.95" customHeight="1" x14ac:dyDescent="0.25">
      <c r="B6" s="111"/>
      <c r="C6" s="112"/>
      <c r="D6" s="114"/>
      <c r="E6" s="114"/>
      <c r="F6" s="76" t="s">
        <v>11</v>
      </c>
      <c r="G6" s="76" t="s">
        <v>12</v>
      </c>
      <c r="H6" s="88" t="s">
        <v>13</v>
      </c>
      <c r="I6" s="109"/>
      <c r="J6" s="81" t="s">
        <v>14</v>
      </c>
      <c r="K6" s="81" t="s">
        <v>15</v>
      </c>
      <c r="L6" s="9"/>
      <c r="M6" s="10"/>
      <c r="N6" s="11"/>
      <c r="O6" s="12"/>
      <c r="P6" s="10"/>
      <c r="Q6" s="11"/>
      <c r="R6" s="13"/>
      <c r="S6" s="14"/>
      <c r="T6" s="11"/>
      <c r="U6" s="15"/>
      <c r="V6" s="13"/>
      <c r="W6" s="16"/>
      <c r="X6" s="17"/>
      <c r="Y6" s="18"/>
      <c r="Z6" s="81" t="s">
        <v>16</v>
      </c>
      <c r="AA6" s="81" t="s">
        <v>17</v>
      </c>
      <c r="AB6" s="88" t="s">
        <v>18</v>
      </c>
      <c r="AC6" s="89"/>
      <c r="AD6" s="90"/>
      <c r="AE6" s="77" t="s">
        <v>19</v>
      </c>
      <c r="AF6" s="82" t="s">
        <v>18</v>
      </c>
      <c r="AG6" s="93"/>
      <c r="AH6" s="93"/>
      <c r="AI6" s="93"/>
      <c r="AJ6" s="76" t="s">
        <v>19</v>
      </c>
      <c r="AK6" s="6"/>
      <c r="AL6" s="6"/>
      <c r="AM6" s="6"/>
    </row>
    <row r="7" spans="2:39" s="7" customFormat="1" ht="30.75" customHeight="1" x14ac:dyDescent="0.25">
      <c r="B7" s="111"/>
      <c r="C7" s="112"/>
      <c r="D7" s="114"/>
      <c r="E7" s="114"/>
      <c r="F7" s="77"/>
      <c r="G7" s="77"/>
      <c r="H7" s="76" t="s">
        <v>20</v>
      </c>
      <c r="I7" s="76" t="s">
        <v>21</v>
      </c>
      <c r="J7" s="82"/>
      <c r="K7" s="82"/>
      <c r="L7" s="19" t="s">
        <v>22</v>
      </c>
      <c r="M7" s="88" t="s">
        <v>23</v>
      </c>
      <c r="N7" s="96"/>
      <c r="O7" s="19" t="s">
        <v>24</v>
      </c>
      <c r="P7" s="88" t="s">
        <v>23</v>
      </c>
      <c r="Q7" s="96"/>
      <c r="R7" s="20" t="s">
        <v>25</v>
      </c>
      <c r="S7" s="88" t="s">
        <v>23</v>
      </c>
      <c r="T7" s="96"/>
      <c r="U7" s="20" t="s">
        <v>26</v>
      </c>
      <c r="V7" s="20" t="s">
        <v>27</v>
      </c>
      <c r="W7" s="21" t="s">
        <v>28</v>
      </c>
      <c r="X7" s="22" t="s">
        <v>29</v>
      </c>
      <c r="Y7" s="23" t="s">
        <v>30</v>
      </c>
      <c r="Z7" s="86"/>
      <c r="AA7" s="86"/>
      <c r="AB7" s="76" t="s">
        <v>31</v>
      </c>
      <c r="AC7" s="79" t="s">
        <v>32</v>
      </c>
      <c r="AD7" s="80"/>
      <c r="AE7" s="91"/>
      <c r="AF7" s="81" t="s">
        <v>31</v>
      </c>
      <c r="AG7" s="84" t="s">
        <v>32</v>
      </c>
      <c r="AH7" s="85"/>
      <c r="AI7" s="85"/>
      <c r="AJ7" s="91"/>
      <c r="AK7" s="6"/>
      <c r="AL7" s="6"/>
      <c r="AM7" s="6"/>
    </row>
    <row r="8" spans="2:39" s="7" customFormat="1" ht="15.95" customHeight="1" x14ac:dyDescent="0.25">
      <c r="B8" s="111"/>
      <c r="C8" s="112"/>
      <c r="D8" s="114"/>
      <c r="E8" s="114"/>
      <c r="F8" s="77"/>
      <c r="G8" s="77"/>
      <c r="H8" s="94"/>
      <c r="I8" s="94"/>
      <c r="J8" s="82"/>
      <c r="K8" s="82"/>
      <c r="L8" s="19"/>
      <c r="M8" s="15" t="s">
        <v>33</v>
      </c>
      <c r="N8" s="15" t="s">
        <v>33</v>
      </c>
      <c r="O8" s="19"/>
      <c r="P8" s="15" t="s">
        <v>34</v>
      </c>
      <c r="Q8" s="15" t="s">
        <v>34</v>
      </c>
      <c r="R8" s="20"/>
      <c r="S8" s="15" t="s">
        <v>25</v>
      </c>
      <c r="T8" s="15" t="s">
        <v>25</v>
      </c>
      <c r="U8" s="20"/>
      <c r="V8" s="20"/>
      <c r="W8" s="21" t="s">
        <v>35</v>
      </c>
      <c r="X8" s="22" t="s">
        <v>36</v>
      </c>
      <c r="Y8" s="21" t="s">
        <v>37</v>
      </c>
      <c r="Z8" s="86"/>
      <c r="AA8" s="86"/>
      <c r="AB8" s="77"/>
      <c r="AC8" s="15"/>
      <c r="AD8" s="24"/>
      <c r="AE8" s="91"/>
      <c r="AF8" s="82"/>
      <c r="AG8" s="15"/>
      <c r="AH8" s="13"/>
      <c r="AI8" s="24"/>
      <c r="AJ8" s="91"/>
      <c r="AK8" s="6"/>
      <c r="AL8" s="6"/>
      <c r="AM8" s="6"/>
    </row>
    <row r="9" spans="2:39" s="7" customFormat="1" ht="15.95" customHeight="1" x14ac:dyDescent="0.25">
      <c r="B9" s="111"/>
      <c r="C9" s="112"/>
      <c r="D9" s="114"/>
      <c r="E9" s="114"/>
      <c r="F9" s="77"/>
      <c r="G9" s="77"/>
      <c r="H9" s="94"/>
      <c r="I9" s="94"/>
      <c r="J9" s="82"/>
      <c r="K9" s="82"/>
      <c r="L9" s="19"/>
      <c r="M9" s="20" t="s">
        <v>38</v>
      </c>
      <c r="N9" s="20" t="s">
        <v>38</v>
      </c>
      <c r="O9" s="19"/>
      <c r="P9" s="20" t="s">
        <v>38</v>
      </c>
      <c r="Q9" s="20" t="s">
        <v>38</v>
      </c>
      <c r="R9" s="20"/>
      <c r="S9" s="20" t="s">
        <v>38</v>
      </c>
      <c r="T9" s="20" t="s">
        <v>38</v>
      </c>
      <c r="U9" s="20" t="s">
        <v>39</v>
      </c>
      <c r="V9" s="20" t="s">
        <v>40</v>
      </c>
      <c r="W9" s="21" t="s">
        <v>40</v>
      </c>
      <c r="X9" s="22" t="s">
        <v>39</v>
      </c>
      <c r="Y9" s="21"/>
      <c r="Z9" s="86"/>
      <c r="AA9" s="86"/>
      <c r="AB9" s="77"/>
      <c r="AC9" s="20" t="s">
        <v>41</v>
      </c>
      <c r="AD9" s="25" t="s">
        <v>42</v>
      </c>
      <c r="AE9" s="91"/>
      <c r="AF9" s="82"/>
      <c r="AG9" s="20" t="s">
        <v>41</v>
      </c>
      <c r="AH9" s="25" t="s">
        <v>43</v>
      </c>
      <c r="AI9" s="25" t="s">
        <v>42</v>
      </c>
      <c r="AJ9" s="91"/>
      <c r="AK9" s="6"/>
      <c r="AL9" s="6"/>
      <c r="AM9" s="6"/>
    </row>
    <row r="10" spans="2:39" s="7" customFormat="1" ht="15.95" customHeight="1" x14ac:dyDescent="0.25">
      <c r="B10" s="100"/>
      <c r="C10" s="108"/>
      <c r="D10" s="115"/>
      <c r="E10" s="115"/>
      <c r="F10" s="78"/>
      <c r="G10" s="78"/>
      <c r="H10" s="95"/>
      <c r="I10" s="95"/>
      <c r="J10" s="83"/>
      <c r="K10" s="83"/>
      <c r="L10" s="26"/>
      <c r="M10" s="27" t="s">
        <v>44</v>
      </c>
      <c r="N10" s="27" t="s">
        <v>45</v>
      </c>
      <c r="O10" s="26"/>
      <c r="P10" s="27" t="s">
        <v>44</v>
      </c>
      <c r="Q10" s="27" t="s">
        <v>45</v>
      </c>
      <c r="R10" s="27"/>
      <c r="S10" s="27" t="s">
        <v>44</v>
      </c>
      <c r="T10" s="27" t="s">
        <v>45</v>
      </c>
      <c r="U10" s="27"/>
      <c r="V10" s="27"/>
      <c r="W10" s="28" t="s">
        <v>23</v>
      </c>
      <c r="X10" s="29"/>
      <c r="Y10" s="28" t="s">
        <v>23</v>
      </c>
      <c r="Z10" s="87"/>
      <c r="AA10" s="87"/>
      <c r="AB10" s="78"/>
      <c r="AC10" s="27"/>
      <c r="AD10" s="30"/>
      <c r="AE10" s="92"/>
      <c r="AF10" s="83"/>
      <c r="AG10" s="27"/>
      <c r="AH10" s="31"/>
      <c r="AI10" s="30"/>
      <c r="AJ10" s="92"/>
      <c r="AK10" s="6"/>
      <c r="AL10" s="6"/>
      <c r="AM10" s="6"/>
    </row>
    <row r="11" spans="2:39" ht="20.100000000000001" customHeight="1" thickBot="1" x14ac:dyDescent="0.35">
      <c r="B11" s="32"/>
      <c r="C11" s="33"/>
      <c r="D11" s="34"/>
      <c r="E11" s="34"/>
      <c r="F11" s="34"/>
      <c r="G11" s="34"/>
      <c r="H11" s="34"/>
      <c r="I11" s="35"/>
      <c r="J11" s="35"/>
      <c r="K11" s="35"/>
      <c r="L11" s="35"/>
      <c r="M11" s="34"/>
      <c r="N11" s="36"/>
      <c r="O11" s="37"/>
      <c r="P11" s="38"/>
      <c r="Q11" s="38"/>
      <c r="R11" s="38"/>
      <c r="S11" s="38"/>
      <c r="T11" s="38"/>
      <c r="U11" s="38"/>
      <c r="V11" s="35"/>
      <c r="W11" s="35"/>
      <c r="X11" s="36"/>
      <c r="Y11" s="35"/>
      <c r="Z11" s="35"/>
      <c r="AA11" s="35"/>
      <c r="AB11" s="39"/>
      <c r="AC11" s="36"/>
      <c r="AD11" s="40"/>
      <c r="AE11" s="40"/>
      <c r="AF11" s="36"/>
      <c r="AG11" s="36"/>
      <c r="AH11" s="36"/>
      <c r="AI11" s="40"/>
      <c r="AJ11" s="41"/>
    </row>
    <row r="12" spans="2:39" s="46" customFormat="1" ht="20.100000000000001" customHeight="1" thickBot="1" x14ac:dyDescent="0.75">
      <c r="B12" s="42"/>
      <c r="C12" s="43" t="s">
        <v>46</v>
      </c>
      <c r="D12" s="44">
        <f>SUM(D14:D15)</f>
        <v>16325</v>
      </c>
      <c r="E12" s="44">
        <f t="shared" ref="E12:AJ12" si="0">SUM(E14:E15)</f>
        <v>1810</v>
      </c>
      <c r="F12" s="44">
        <f>SUM(F14:F15)</f>
        <v>595</v>
      </c>
      <c r="G12" s="44">
        <f t="shared" si="0"/>
        <v>558</v>
      </c>
      <c r="H12" s="44">
        <f t="shared" si="0"/>
        <v>48</v>
      </c>
      <c r="I12" s="44">
        <f t="shared" si="0"/>
        <v>53</v>
      </c>
      <c r="J12" s="44">
        <f t="shared" si="0"/>
        <v>232</v>
      </c>
      <c r="K12" s="44">
        <f t="shared" si="0"/>
        <v>316</v>
      </c>
      <c r="L12" s="44">
        <f t="shared" si="0"/>
        <v>1730</v>
      </c>
      <c r="M12" s="44">
        <f t="shared" si="0"/>
        <v>190</v>
      </c>
      <c r="N12" s="44">
        <f t="shared" si="0"/>
        <v>586</v>
      </c>
      <c r="O12" s="44">
        <f t="shared" si="0"/>
        <v>1605</v>
      </c>
      <c r="P12" s="44">
        <f t="shared" si="0"/>
        <v>295</v>
      </c>
      <c r="Q12" s="44">
        <f t="shared" si="0"/>
        <v>572</v>
      </c>
      <c r="R12" s="44">
        <f t="shared" si="0"/>
        <v>1718</v>
      </c>
      <c r="S12" s="44">
        <f t="shared" si="0"/>
        <v>450</v>
      </c>
      <c r="T12" s="44">
        <f t="shared" si="0"/>
        <v>226</v>
      </c>
      <c r="U12" s="44">
        <f t="shared" si="0"/>
        <v>344</v>
      </c>
      <c r="V12" s="44">
        <f t="shared" si="0"/>
        <v>326</v>
      </c>
      <c r="W12" s="44">
        <f t="shared" si="0"/>
        <v>180</v>
      </c>
      <c r="X12" s="44">
        <f t="shared" si="0"/>
        <v>250</v>
      </c>
      <c r="Y12" s="44">
        <f>SUM(Y14:Y15)</f>
        <v>61</v>
      </c>
      <c r="Z12" s="44">
        <f>SUM(Z14:Z15)</f>
        <v>1252</v>
      </c>
      <c r="AA12" s="44">
        <f>SUM(AA14:AA15)</f>
        <v>394</v>
      </c>
      <c r="AB12" s="44">
        <f>SUM(AB14:AB15)</f>
        <v>4</v>
      </c>
      <c r="AC12" s="44">
        <f t="shared" si="0"/>
        <v>4</v>
      </c>
      <c r="AD12" s="44">
        <f t="shared" si="0"/>
        <v>3</v>
      </c>
      <c r="AE12" s="44">
        <f t="shared" si="0"/>
        <v>9</v>
      </c>
      <c r="AF12" s="44">
        <f t="shared" si="0"/>
        <v>1</v>
      </c>
      <c r="AG12" s="44">
        <f t="shared" si="0"/>
        <v>5</v>
      </c>
      <c r="AH12" s="44">
        <f t="shared" si="0"/>
        <v>1</v>
      </c>
      <c r="AI12" s="44">
        <f t="shared" si="0"/>
        <v>0</v>
      </c>
      <c r="AJ12" s="45">
        <f t="shared" si="0"/>
        <v>7</v>
      </c>
    </row>
    <row r="13" spans="2:39" s="4" customFormat="1" ht="20.100000000000001" customHeight="1" x14ac:dyDescent="0.7">
      <c r="B13" s="47"/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50"/>
      <c r="AB13" s="49"/>
      <c r="AC13" s="49"/>
      <c r="AD13" s="49"/>
      <c r="AE13" s="49"/>
      <c r="AF13" s="49"/>
      <c r="AG13" s="49"/>
      <c r="AH13" s="49"/>
      <c r="AI13" s="49"/>
      <c r="AJ13" s="51"/>
    </row>
    <row r="14" spans="2:39" s="4" customFormat="1" ht="20.100000000000001" customHeight="1" x14ac:dyDescent="0.7">
      <c r="B14" s="47"/>
      <c r="C14" s="48" t="s">
        <v>47</v>
      </c>
      <c r="D14" s="49">
        <f t="shared" ref="D14:AJ14" si="1">SUM(D18,D29,D32,D35,D43,D51,D54,D57,D68,D71,D77,D82,D87,D95,D103,D111,D114,D119,D124,D130)</f>
        <v>15992</v>
      </c>
      <c r="E14" s="49">
        <f t="shared" si="1"/>
        <v>1640</v>
      </c>
      <c r="F14" s="49">
        <f t="shared" si="1"/>
        <v>547</v>
      </c>
      <c r="G14" s="49">
        <f t="shared" si="1"/>
        <v>549</v>
      </c>
      <c r="H14" s="49">
        <f t="shared" si="1"/>
        <v>47</v>
      </c>
      <c r="I14" s="49">
        <f t="shared" si="1"/>
        <v>52</v>
      </c>
      <c r="J14" s="49">
        <f t="shared" si="1"/>
        <v>140</v>
      </c>
      <c r="K14" s="49">
        <f t="shared" si="1"/>
        <v>310</v>
      </c>
      <c r="L14" s="49">
        <f t="shared" si="1"/>
        <v>1568</v>
      </c>
      <c r="M14" s="49">
        <f t="shared" si="1"/>
        <v>186</v>
      </c>
      <c r="N14" s="49">
        <f t="shared" si="1"/>
        <v>582</v>
      </c>
      <c r="O14" s="49">
        <f t="shared" si="1"/>
        <v>1573</v>
      </c>
      <c r="P14" s="49">
        <f t="shared" si="1"/>
        <v>292</v>
      </c>
      <c r="Q14" s="49">
        <f t="shared" si="1"/>
        <v>571</v>
      </c>
      <c r="R14" s="49">
        <f t="shared" si="1"/>
        <v>1562</v>
      </c>
      <c r="S14" s="49">
        <f t="shared" si="1"/>
        <v>445</v>
      </c>
      <c r="T14" s="49">
        <f t="shared" si="1"/>
        <v>225</v>
      </c>
      <c r="U14" s="49">
        <f t="shared" si="1"/>
        <v>305</v>
      </c>
      <c r="V14" s="49">
        <f t="shared" si="1"/>
        <v>316</v>
      </c>
      <c r="W14" s="49">
        <f t="shared" si="1"/>
        <v>179</v>
      </c>
      <c r="X14" s="49">
        <f t="shared" si="1"/>
        <v>246</v>
      </c>
      <c r="Y14" s="49">
        <f t="shared" si="1"/>
        <v>57</v>
      </c>
      <c r="Z14" s="49">
        <f t="shared" si="1"/>
        <v>1133</v>
      </c>
      <c r="AA14" s="49">
        <f t="shared" si="1"/>
        <v>363</v>
      </c>
      <c r="AB14" s="49">
        <f t="shared" si="1"/>
        <v>4</v>
      </c>
      <c r="AC14" s="49">
        <f t="shared" si="1"/>
        <v>3</v>
      </c>
      <c r="AD14" s="49">
        <f t="shared" si="1"/>
        <v>3</v>
      </c>
      <c r="AE14" s="49">
        <f t="shared" si="1"/>
        <v>8</v>
      </c>
      <c r="AF14" s="49">
        <f t="shared" si="1"/>
        <v>1</v>
      </c>
      <c r="AG14" s="49">
        <f t="shared" si="1"/>
        <v>4</v>
      </c>
      <c r="AH14" s="49">
        <f t="shared" si="1"/>
        <v>0</v>
      </c>
      <c r="AI14" s="49">
        <f t="shared" si="1"/>
        <v>0</v>
      </c>
      <c r="AJ14" s="51">
        <f t="shared" si="1"/>
        <v>6</v>
      </c>
    </row>
    <row r="15" spans="2:39" s="4" customFormat="1" ht="20.100000000000001" customHeight="1" x14ac:dyDescent="0.7">
      <c r="B15" s="47"/>
      <c r="C15" s="48" t="s">
        <v>48</v>
      </c>
      <c r="D15" s="49">
        <f>SUM(D24,D21,D38,D46,D60,D63,D74,D90,D98,D106,)</f>
        <v>333</v>
      </c>
      <c r="E15" s="49">
        <f t="shared" ref="E15:AJ15" si="2">SUM(E24,E21,E38,E46,E60,E63,E74,E90,E98,E106,)</f>
        <v>170</v>
      </c>
      <c r="F15" s="49">
        <f t="shared" si="2"/>
        <v>48</v>
      </c>
      <c r="G15" s="49">
        <f t="shared" si="2"/>
        <v>9</v>
      </c>
      <c r="H15" s="49">
        <f t="shared" si="2"/>
        <v>1</v>
      </c>
      <c r="I15" s="49">
        <f t="shared" si="2"/>
        <v>1</v>
      </c>
      <c r="J15" s="49">
        <f>SUM(J19,J30,J33,J36,J44,J52,J55,J58,J69,J72,J78,J83,J88,J96,J104,J112,J115,J120,J125,J131)</f>
        <v>92</v>
      </c>
      <c r="K15" s="49">
        <f t="shared" si="2"/>
        <v>6</v>
      </c>
      <c r="L15" s="49">
        <f t="shared" si="2"/>
        <v>162</v>
      </c>
      <c r="M15" s="49">
        <f t="shared" si="2"/>
        <v>4</v>
      </c>
      <c r="N15" s="49">
        <f t="shared" si="2"/>
        <v>4</v>
      </c>
      <c r="O15" s="49">
        <f t="shared" si="2"/>
        <v>32</v>
      </c>
      <c r="P15" s="49">
        <f t="shared" si="2"/>
        <v>3</v>
      </c>
      <c r="Q15" s="49">
        <f t="shared" si="2"/>
        <v>1</v>
      </c>
      <c r="R15" s="49">
        <f t="shared" si="2"/>
        <v>156</v>
      </c>
      <c r="S15" s="49">
        <f t="shared" si="2"/>
        <v>5</v>
      </c>
      <c r="T15" s="49">
        <f t="shared" si="2"/>
        <v>1</v>
      </c>
      <c r="U15" s="49">
        <f t="shared" si="2"/>
        <v>39</v>
      </c>
      <c r="V15" s="49">
        <f t="shared" si="2"/>
        <v>10</v>
      </c>
      <c r="W15" s="49">
        <f t="shared" si="2"/>
        <v>1</v>
      </c>
      <c r="X15" s="49">
        <f t="shared" si="2"/>
        <v>4</v>
      </c>
      <c r="Y15" s="49">
        <f t="shared" si="2"/>
        <v>4</v>
      </c>
      <c r="Z15" s="49">
        <f t="shared" si="2"/>
        <v>119</v>
      </c>
      <c r="AA15" s="49">
        <f t="shared" si="2"/>
        <v>31</v>
      </c>
      <c r="AB15" s="49">
        <f t="shared" si="2"/>
        <v>0</v>
      </c>
      <c r="AC15" s="49">
        <f t="shared" si="2"/>
        <v>1</v>
      </c>
      <c r="AD15" s="49">
        <f t="shared" si="2"/>
        <v>0</v>
      </c>
      <c r="AE15" s="49">
        <f t="shared" si="2"/>
        <v>1</v>
      </c>
      <c r="AF15" s="49">
        <f t="shared" si="2"/>
        <v>0</v>
      </c>
      <c r="AG15" s="49">
        <f t="shared" si="2"/>
        <v>1</v>
      </c>
      <c r="AH15" s="49">
        <f t="shared" si="2"/>
        <v>1</v>
      </c>
      <c r="AI15" s="49">
        <f t="shared" si="2"/>
        <v>0</v>
      </c>
      <c r="AJ15" s="51">
        <f t="shared" si="2"/>
        <v>1</v>
      </c>
    </row>
    <row r="16" spans="2:39" s="4" customFormat="1" ht="20.100000000000001" customHeight="1" thickBot="1" x14ac:dyDescent="0.75">
      <c r="B16" s="47"/>
      <c r="C16" s="48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51"/>
    </row>
    <row r="17" spans="2:37" s="46" customFormat="1" ht="20.100000000000001" customHeight="1" thickBot="1" x14ac:dyDescent="0.75">
      <c r="B17" s="42" t="s">
        <v>49</v>
      </c>
      <c r="C17" s="43"/>
      <c r="D17" s="44">
        <f t="shared" ref="D17:AJ17" si="3">SUM(D18,D21,D24)</f>
        <v>542</v>
      </c>
      <c r="E17" s="44">
        <f t="shared" si="3"/>
        <v>159</v>
      </c>
      <c r="F17" s="44">
        <f t="shared" si="3"/>
        <v>43</v>
      </c>
      <c r="G17" s="44">
        <f t="shared" si="3"/>
        <v>8</v>
      </c>
      <c r="H17" s="44">
        <f t="shared" si="3"/>
        <v>2</v>
      </c>
      <c r="I17" s="44">
        <f t="shared" si="3"/>
        <v>6</v>
      </c>
      <c r="J17" s="44">
        <f t="shared" si="3"/>
        <v>4</v>
      </c>
      <c r="K17" s="44">
        <f t="shared" si="3"/>
        <v>12</v>
      </c>
      <c r="L17" s="44">
        <f>SUM(L18,L21,L24)</f>
        <v>158</v>
      </c>
      <c r="M17" s="44">
        <f t="shared" si="3"/>
        <v>3</v>
      </c>
      <c r="N17" s="44">
        <f t="shared" si="3"/>
        <v>0</v>
      </c>
      <c r="O17" s="44">
        <f t="shared" si="3"/>
        <v>35</v>
      </c>
      <c r="P17" s="44">
        <f t="shared" si="3"/>
        <v>9</v>
      </c>
      <c r="Q17" s="44">
        <f t="shared" si="3"/>
        <v>0</v>
      </c>
      <c r="R17" s="44">
        <f t="shared" si="3"/>
        <v>157</v>
      </c>
      <c r="S17" s="44">
        <f t="shared" si="3"/>
        <v>14</v>
      </c>
      <c r="T17" s="44">
        <f t="shared" si="3"/>
        <v>0</v>
      </c>
      <c r="U17" s="44">
        <f t="shared" si="3"/>
        <v>34</v>
      </c>
      <c r="V17" s="44">
        <f t="shared" si="3"/>
        <v>8</v>
      </c>
      <c r="W17" s="44">
        <f t="shared" si="3"/>
        <v>0</v>
      </c>
      <c r="X17" s="44">
        <f t="shared" si="3"/>
        <v>2</v>
      </c>
      <c r="Y17" s="44">
        <f t="shared" si="3"/>
        <v>2</v>
      </c>
      <c r="Z17" s="44">
        <f t="shared" si="3"/>
        <v>118</v>
      </c>
      <c r="AA17" s="44">
        <f t="shared" si="3"/>
        <v>29</v>
      </c>
      <c r="AB17" s="44">
        <f t="shared" si="3"/>
        <v>0</v>
      </c>
      <c r="AC17" s="44">
        <f t="shared" si="3"/>
        <v>1</v>
      </c>
      <c r="AD17" s="44">
        <f t="shared" si="3"/>
        <v>0</v>
      </c>
      <c r="AE17" s="44">
        <f t="shared" si="3"/>
        <v>1</v>
      </c>
      <c r="AF17" s="44">
        <f t="shared" si="3"/>
        <v>0</v>
      </c>
      <c r="AG17" s="44">
        <f t="shared" si="3"/>
        <v>3</v>
      </c>
      <c r="AH17" s="44">
        <f t="shared" si="3"/>
        <v>0</v>
      </c>
      <c r="AI17" s="44">
        <f t="shared" si="3"/>
        <v>0</v>
      </c>
      <c r="AJ17" s="44">
        <f t="shared" si="3"/>
        <v>3</v>
      </c>
    </row>
    <row r="18" spans="2:37" s="4" customFormat="1" ht="20.100000000000001" customHeight="1" x14ac:dyDescent="0.7">
      <c r="B18" s="47"/>
      <c r="C18" s="52" t="s">
        <v>50</v>
      </c>
      <c r="D18" s="53">
        <f t="shared" ref="D18:AJ18" si="4">SUM(D19:D20)</f>
        <v>509</v>
      </c>
      <c r="E18" s="53">
        <f t="shared" si="4"/>
        <v>32</v>
      </c>
      <c r="F18" s="53">
        <f t="shared" si="4"/>
        <v>16</v>
      </c>
      <c r="G18" s="53">
        <f t="shared" si="4"/>
        <v>6</v>
      </c>
      <c r="H18" s="53">
        <f t="shared" si="4"/>
        <v>2</v>
      </c>
      <c r="I18" s="53">
        <f t="shared" si="4"/>
        <v>6</v>
      </c>
      <c r="J18" s="53">
        <f t="shared" si="4"/>
        <v>3</v>
      </c>
      <c r="K18" s="53">
        <f t="shared" si="4"/>
        <v>11</v>
      </c>
      <c r="L18" s="53">
        <f t="shared" si="4"/>
        <v>32</v>
      </c>
      <c r="M18" s="53">
        <f t="shared" si="4"/>
        <v>3</v>
      </c>
      <c r="N18" s="53">
        <f t="shared" si="4"/>
        <v>0</v>
      </c>
      <c r="O18" s="53">
        <f t="shared" si="4"/>
        <v>32</v>
      </c>
      <c r="P18" s="53">
        <f t="shared" si="4"/>
        <v>9</v>
      </c>
      <c r="Q18" s="53">
        <f t="shared" si="4"/>
        <v>0</v>
      </c>
      <c r="R18" s="53">
        <f t="shared" si="4"/>
        <v>32</v>
      </c>
      <c r="S18" s="53">
        <f t="shared" si="4"/>
        <v>14</v>
      </c>
      <c r="T18" s="53">
        <f t="shared" si="4"/>
        <v>0</v>
      </c>
      <c r="U18" s="53">
        <f t="shared" si="4"/>
        <v>3</v>
      </c>
      <c r="V18" s="53">
        <f t="shared" si="4"/>
        <v>6</v>
      </c>
      <c r="W18" s="53">
        <f t="shared" si="4"/>
        <v>0</v>
      </c>
      <c r="X18" s="53">
        <f t="shared" si="4"/>
        <v>2</v>
      </c>
      <c r="Y18" s="53">
        <f t="shared" si="4"/>
        <v>2</v>
      </c>
      <c r="Z18" s="53">
        <f t="shared" si="4"/>
        <v>19</v>
      </c>
      <c r="AA18" s="53">
        <f t="shared" si="4"/>
        <v>13</v>
      </c>
      <c r="AB18" s="53">
        <f t="shared" si="4"/>
        <v>0</v>
      </c>
      <c r="AC18" s="53">
        <f t="shared" si="4"/>
        <v>1</v>
      </c>
      <c r="AD18" s="53">
        <f t="shared" si="4"/>
        <v>0</v>
      </c>
      <c r="AE18" s="53">
        <f t="shared" si="4"/>
        <v>1</v>
      </c>
      <c r="AF18" s="53">
        <f t="shared" si="4"/>
        <v>0</v>
      </c>
      <c r="AG18" s="53">
        <f t="shared" si="4"/>
        <v>3</v>
      </c>
      <c r="AH18" s="53">
        <f t="shared" si="4"/>
        <v>0</v>
      </c>
      <c r="AI18" s="53">
        <f t="shared" si="4"/>
        <v>0</v>
      </c>
      <c r="AJ18" s="53">
        <f t="shared" si="4"/>
        <v>3</v>
      </c>
      <c r="AK18" s="54"/>
    </row>
    <row r="19" spans="2:37" s="59" customFormat="1" ht="20.100000000000001" hidden="1" customHeight="1" x14ac:dyDescent="0.7">
      <c r="B19" s="55"/>
      <c r="C19" s="56" t="s">
        <v>51</v>
      </c>
      <c r="D19" s="57">
        <v>274</v>
      </c>
      <c r="E19" s="57">
        <v>21</v>
      </c>
      <c r="F19" s="57">
        <v>10</v>
      </c>
      <c r="G19" s="57">
        <v>3</v>
      </c>
      <c r="H19" s="57">
        <v>2</v>
      </c>
      <c r="I19" s="57">
        <v>5</v>
      </c>
      <c r="J19" s="57">
        <v>2</v>
      </c>
      <c r="K19" s="57">
        <v>8</v>
      </c>
      <c r="L19" s="57">
        <v>21</v>
      </c>
      <c r="M19" s="57">
        <v>0</v>
      </c>
      <c r="N19" s="57">
        <v>0</v>
      </c>
      <c r="O19" s="57">
        <v>21</v>
      </c>
      <c r="P19" s="57">
        <v>7</v>
      </c>
      <c r="Q19" s="57">
        <v>0</v>
      </c>
      <c r="R19" s="57">
        <v>21</v>
      </c>
      <c r="S19" s="57">
        <v>10</v>
      </c>
      <c r="T19" s="57">
        <v>0</v>
      </c>
      <c r="U19" s="57">
        <v>2</v>
      </c>
      <c r="V19" s="57">
        <v>5</v>
      </c>
      <c r="W19" s="57">
        <v>0</v>
      </c>
      <c r="X19" s="57">
        <v>1</v>
      </c>
      <c r="Y19" s="57">
        <v>1</v>
      </c>
      <c r="Z19" s="57">
        <v>10</v>
      </c>
      <c r="AA19" s="57">
        <v>11</v>
      </c>
      <c r="AB19" s="57">
        <v>0</v>
      </c>
      <c r="AC19" s="57">
        <v>1</v>
      </c>
      <c r="AD19" s="57">
        <v>0</v>
      </c>
      <c r="AE19" s="57">
        <v>1</v>
      </c>
      <c r="AF19" s="57">
        <v>0</v>
      </c>
      <c r="AG19" s="57">
        <v>2</v>
      </c>
      <c r="AH19" s="57">
        <v>0</v>
      </c>
      <c r="AI19" s="57">
        <v>0</v>
      </c>
      <c r="AJ19" s="58">
        <v>2</v>
      </c>
    </row>
    <row r="20" spans="2:37" s="62" customFormat="1" ht="20.100000000000001" hidden="1" customHeight="1" x14ac:dyDescent="0.7">
      <c r="B20" s="60"/>
      <c r="C20" s="61" t="s">
        <v>52</v>
      </c>
      <c r="D20" s="57">
        <v>235</v>
      </c>
      <c r="E20" s="57">
        <v>11</v>
      </c>
      <c r="F20" s="57">
        <v>6</v>
      </c>
      <c r="G20" s="57">
        <v>3</v>
      </c>
      <c r="H20" s="57">
        <v>0</v>
      </c>
      <c r="I20" s="57">
        <v>1</v>
      </c>
      <c r="J20" s="57">
        <v>1</v>
      </c>
      <c r="K20" s="57">
        <v>3</v>
      </c>
      <c r="L20" s="57">
        <v>11</v>
      </c>
      <c r="M20" s="57">
        <v>3</v>
      </c>
      <c r="N20" s="57">
        <v>0</v>
      </c>
      <c r="O20" s="57">
        <v>11</v>
      </c>
      <c r="P20" s="57">
        <v>2</v>
      </c>
      <c r="Q20" s="57">
        <v>0</v>
      </c>
      <c r="R20" s="57">
        <v>11</v>
      </c>
      <c r="S20" s="57">
        <v>4</v>
      </c>
      <c r="T20" s="57">
        <v>0</v>
      </c>
      <c r="U20" s="57">
        <v>1</v>
      </c>
      <c r="V20" s="57">
        <v>1</v>
      </c>
      <c r="W20" s="57">
        <v>0</v>
      </c>
      <c r="X20" s="57">
        <v>1</v>
      </c>
      <c r="Y20" s="57">
        <v>1</v>
      </c>
      <c r="Z20" s="57">
        <v>9</v>
      </c>
      <c r="AA20" s="57">
        <v>2</v>
      </c>
      <c r="AB20" s="57">
        <v>0</v>
      </c>
      <c r="AC20" s="57">
        <v>0</v>
      </c>
      <c r="AD20" s="57">
        <v>0</v>
      </c>
      <c r="AE20" s="57">
        <v>0</v>
      </c>
      <c r="AF20" s="57">
        <v>0</v>
      </c>
      <c r="AG20" s="57">
        <v>1</v>
      </c>
      <c r="AH20" s="57">
        <v>0</v>
      </c>
      <c r="AI20" s="57">
        <v>0</v>
      </c>
      <c r="AJ20" s="58">
        <v>1</v>
      </c>
    </row>
    <row r="21" spans="2:37" s="4" customFormat="1" ht="19.899999999999999" customHeight="1" x14ac:dyDescent="0.7">
      <c r="B21" s="47"/>
      <c r="C21" s="52" t="s">
        <v>53</v>
      </c>
      <c r="D21" s="53">
        <f>SUM(D22:D23)</f>
        <v>33</v>
      </c>
      <c r="E21" s="53">
        <f t="shared" ref="E21:AJ21" si="5">SUM(E22:E23)</f>
        <v>3</v>
      </c>
      <c r="F21" s="53">
        <f t="shared" si="5"/>
        <v>1</v>
      </c>
      <c r="G21" s="53">
        <f t="shared" si="5"/>
        <v>2</v>
      </c>
      <c r="H21" s="53">
        <f t="shared" si="5"/>
        <v>0</v>
      </c>
      <c r="I21" s="53">
        <f t="shared" si="5"/>
        <v>0</v>
      </c>
      <c r="J21" s="53">
        <f t="shared" si="5"/>
        <v>1</v>
      </c>
      <c r="K21" s="53">
        <f t="shared" si="5"/>
        <v>1</v>
      </c>
      <c r="L21" s="53">
        <f t="shared" si="5"/>
        <v>2</v>
      </c>
      <c r="M21" s="53">
        <f t="shared" si="5"/>
        <v>0</v>
      </c>
      <c r="N21" s="53">
        <f t="shared" si="5"/>
        <v>0</v>
      </c>
      <c r="O21" s="53">
        <f t="shared" si="5"/>
        <v>3</v>
      </c>
      <c r="P21" s="53">
        <f t="shared" si="5"/>
        <v>0</v>
      </c>
      <c r="Q21" s="53">
        <f t="shared" si="5"/>
        <v>0</v>
      </c>
      <c r="R21" s="53">
        <f t="shared" si="5"/>
        <v>2</v>
      </c>
      <c r="S21" s="53">
        <f t="shared" si="5"/>
        <v>0</v>
      </c>
      <c r="T21" s="53">
        <f t="shared" si="5"/>
        <v>0</v>
      </c>
      <c r="U21" s="53">
        <f t="shared" si="5"/>
        <v>1</v>
      </c>
      <c r="V21" s="53">
        <f t="shared" si="5"/>
        <v>2</v>
      </c>
      <c r="W21" s="53">
        <f t="shared" si="5"/>
        <v>0</v>
      </c>
      <c r="X21" s="53">
        <f t="shared" si="5"/>
        <v>0</v>
      </c>
      <c r="Y21" s="53">
        <f t="shared" si="5"/>
        <v>0</v>
      </c>
      <c r="Z21" s="53">
        <f t="shared" si="5"/>
        <v>2</v>
      </c>
      <c r="AA21" s="53">
        <f t="shared" si="5"/>
        <v>1</v>
      </c>
      <c r="AB21" s="53">
        <f t="shared" si="5"/>
        <v>0</v>
      </c>
      <c r="AC21" s="53">
        <f t="shared" si="5"/>
        <v>0</v>
      </c>
      <c r="AD21" s="53">
        <f t="shared" si="5"/>
        <v>0</v>
      </c>
      <c r="AE21" s="53">
        <f t="shared" si="5"/>
        <v>0</v>
      </c>
      <c r="AF21" s="53">
        <f t="shared" si="5"/>
        <v>0</v>
      </c>
      <c r="AG21" s="53">
        <f t="shared" si="5"/>
        <v>0</v>
      </c>
      <c r="AH21" s="53">
        <f t="shared" si="5"/>
        <v>0</v>
      </c>
      <c r="AI21" s="53">
        <f t="shared" si="5"/>
        <v>0</v>
      </c>
      <c r="AJ21" s="53">
        <f t="shared" si="5"/>
        <v>0</v>
      </c>
    </row>
    <row r="22" spans="2:37" s="59" customFormat="1" ht="20.100000000000001" hidden="1" customHeight="1" x14ac:dyDescent="0.7">
      <c r="B22" s="55"/>
      <c r="C22" s="56" t="s">
        <v>51</v>
      </c>
      <c r="D22" s="57">
        <v>18</v>
      </c>
      <c r="E22" s="57">
        <v>3</v>
      </c>
      <c r="F22" s="57">
        <v>1</v>
      </c>
      <c r="G22" s="57">
        <v>2</v>
      </c>
      <c r="H22" s="57">
        <v>0</v>
      </c>
      <c r="I22" s="57">
        <v>0</v>
      </c>
      <c r="J22" s="57">
        <v>1</v>
      </c>
      <c r="K22" s="57">
        <v>1</v>
      </c>
      <c r="L22" s="57">
        <v>2</v>
      </c>
      <c r="M22" s="57">
        <v>0</v>
      </c>
      <c r="N22" s="57">
        <v>0</v>
      </c>
      <c r="O22" s="57">
        <v>3</v>
      </c>
      <c r="P22" s="57">
        <v>0</v>
      </c>
      <c r="Q22" s="57">
        <v>0</v>
      </c>
      <c r="R22" s="57">
        <v>2</v>
      </c>
      <c r="S22" s="57">
        <v>0</v>
      </c>
      <c r="T22" s="57">
        <v>0</v>
      </c>
      <c r="U22" s="57">
        <v>1</v>
      </c>
      <c r="V22" s="57">
        <v>2</v>
      </c>
      <c r="W22" s="57">
        <v>0</v>
      </c>
      <c r="X22" s="57">
        <v>0</v>
      </c>
      <c r="Y22" s="57">
        <v>0</v>
      </c>
      <c r="Z22" s="57">
        <v>2</v>
      </c>
      <c r="AA22" s="57">
        <v>1</v>
      </c>
      <c r="AB22" s="57">
        <v>0</v>
      </c>
      <c r="AC22" s="57">
        <v>0</v>
      </c>
      <c r="AD22" s="57">
        <v>0</v>
      </c>
      <c r="AE22" s="57">
        <v>0</v>
      </c>
      <c r="AF22" s="57">
        <v>0</v>
      </c>
      <c r="AG22" s="57">
        <v>0</v>
      </c>
      <c r="AH22" s="57">
        <v>0</v>
      </c>
      <c r="AI22" s="57">
        <v>0</v>
      </c>
      <c r="AJ22" s="58">
        <v>0</v>
      </c>
    </row>
    <row r="23" spans="2:37" s="59" customFormat="1" ht="20.100000000000001" hidden="1" customHeight="1" x14ac:dyDescent="0.7">
      <c r="B23" s="55"/>
      <c r="C23" s="56" t="s">
        <v>52</v>
      </c>
      <c r="D23" s="57">
        <v>15</v>
      </c>
      <c r="E23" s="57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v>0</v>
      </c>
      <c r="R23" s="57">
        <v>0</v>
      </c>
      <c r="S23" s="57">
        <v>0</v>
      </c>
      <c r="T23" s="57">
        <v>0</v>
      </c>
      <c r="U23" s="57">
        <v>0</v>
      </c>
      <c r="V23" s="57">
        <v>0</v>
      </c>
      <c r="W23" s="57">
        <v>0</v>
      </c>
      <c r="X23" s="57">
        <v>0</v>
      </c>
      <c r="Y23" s="57">
        <v>0</v>
      </c>
      <c r="Z23" s="57">
        <v>0</v>
      </c>
      <c r="AA23" s="57">
        <v>0</v>
      </c>
      <c r="AB23" s="57">
        <v>0</v>
      </c>
      <c r="AC23" s="57">
        <v>0</v>
      </c>
      <c r="AD23" s="57">
        <v>0</v>
      </c>
      <c r="AE23" s="57">
        <v>0</v>
      </c>
      <c r="AF23" s="57">
        <v>0</v>
      </c>
      <c r="AG23" s="57">
        <v>0</v>
      </c>
      <c r="AH23" s="57">
        <v>0</v>
      </c>
      <c r="AI23" s="57">
        <v>0</v>
      </c>
      <c r="AJ23" s="58">
        <v>0</v>
      </c>
    </row>
    <row r="24" spans="2:37" s="4" customFormat="1" ht="20.100000000000001" customHeight="1" x14ac:dyDescent="0.7">
      <c r="B24" s="47"/>
      <c r="C24" s="52" t="s">
        <v>54</v>
      </c>
      <c r="D24" s="53">
        <f>SUM(D25:D26)</f>
        <v>0</v>
      </c>
      <c r="E24" s="53">
        <f t="shared" ref="E24:AJ24" si="6">SUM(E25:E26)</f>
        <v>124</v>
      </c>
      <c r="F24" s="53">
        <f t="shared" si="6"/>
        <v>26</v>
      </c>
      <c r="G24" s="53">
        <f t="shared" si="6"/>
        <v>0</v>
      </c>
      <c r="H24" s="53">
        <f t="shared" si="6"/>
        <v>0</v>
      </c>
      <c r="I24" s="53">
        <f t="shared" si="6"/>
        <v>0</v>
      </c>
      <c r="J24" s="53">
        <f t="shared" si="6"/>
        <v>0</v>
      </c>
      <c r="K24" s="53">
        <f t="shared" si="6"/>
        <v>0</v>
      </c>
      <c r="L24" s="53">
        <f t="shared" si="6"/>
        <v>124</v>
      </c>
      <c r="M24" s="53">
        <f t="shared" si="6"/>
        <v>0</v>
      </c>
      <c r="N24" s="53">
        <f t="shared" si="6"/>
        <v>0</v>
      </c>
      <c r="O24" s="53">
        <f t="shared" si="6"/>
        <v>0</v>
      </c>
      <c r="P24" s="53">
        <f t="shared" si="6"/>
        <v>0</v>
      </c>
      <c r="Q24" s="53">
        <f t="shared" si="6"/>
        <v>0</v>
      </c>
      <c r="R24" s="53">
        <f t="shared" si="6"/>
        <v>123</v>
      </c>
      <c r="S24" s="53">
        <f t="shared" si="6"/>
        <v>0</v>
      </c>
      <c r="T24" s="53">
        <f t="shared" si="6"/>
        <v>0</v>
      </c>
      <c r="U24" s="53">
        <f t="shared" si="6"/>
        <v>30</v>
      </c>
      <c r="V24" s="53">
        <f t="shared" si="6"/>
        <v>0</v>
      </c>
      <c r="W24" s="53">
        <f t="shared" si="6"/>
        <v>0</v>
      </c>
      <c r="X24" s="53">
        <f t="shared" si="6"/>
        <v>0</v>
      </c>
      <c r="Y24" s="53">
        <f t="shared" si="6"/>
        <v>0</v>
      </c>
      <c r="Z24" s="53">
        <f t="shared" si="6"/>
        <v>97</v>
      </c>
      <c r="AA24" s="53">
        <f t="shared" si="6"/>
        <v>15</v>
      </c>
      <c r="AB24" s="53">
        <f t="shared" si="6"/>
        <v>0</v>
      </c>
      <c r="AC24" s="53">
        <f t="shared" si="6"/>
        <v>0</v>
      </c>
      <c r="AD24" s="53">
        <f t="shared" si="6"/>
        <v>0</v>
      </c>
      <c r="AE24" s="53">
        <f t="shared" si="6"/>
        <v>0</v>
      </c>
      <c r="AF24" s="53">
        <f t="shared" si="6"/>
        <v>0</v>
      </c>
      <c r="AG24" s="53">
        <f t="shared" si="6"/>
        <v>0</v>
      </c>
      <c r="AH24" s="53">
        <f t="shared" si="6"/>
        <v>0</v>
      </c>
      <c r="AI24" s="53">
        <f t="shared" si="6"/>
        <v>0</v>
      </c>
      <c r="AJ24" s="53">
        <f t="shared" si="6"/>
        <v>0</v>
      </c>
    </row>
    <row r="25" spans="2:37" s="59" customFormat="1" ht="20.100000000000001" hidden="1" customHeight="1" x14ac:dyDescent="0.7">
      <c r="B25" s="55"/>
      <c r="C25" s="56" t="s">
        <v>51</v>
      </c>
      <c r="D25" s="57"/>
      <c r="E25" s="57">
        <v>52</v>
      </c>
      <c r="F25" s="57">
        <v>12</v>
      </c>
      <c r="G25" s="57" t="s">
        <v>55</v>
      </c>
      <c r="H25" s="57"/>
      <c r="I25" s="57"/>
      <c r="J25" s="57" t="s">
        <v>55</v>
      </c>
      <c r="K25" s="57" t="s">
        <v>55</v>
      </c>
      <c r="L25" s="57">
        <v>52</v>
      </c>
      <c r="M25" s="57" t="s">
        <v>55</v>
      </c>
      <c r="N25" s="57" t="s">
        <v>55</v>
      </c>
      <c r="O25" s="57">
        <v>0</v>
      </c>
      <c r="P25" s="57">
        <v>0</v>
      </c>
      <c r="Q25" s="57">
        <v>0</v>
      </c>
      <c r="R25" s="57">
        <v>51</v>
      </c>
      <c r="S25" s="57" t="s">
        <v>55</v>
      </c>
      <c r="T25" s="57" t="s">
        <v>55</v>
      </c>
      <c r="U25" s="57">
        <v>21</v>
      </c>
      <c r="V25" s="57">
        <v>0</v>
      </c>
      <c r="W25" s="57">
        <v>0</v>
      </c>
      <c r="X25" s="57">
        <v>0</v>
      </c>
      <c r="Y25" s="57">
        <v>0</v>
      </c>
      <c r="Z25" s="57">
        <v>34</v>
      </c>
      <c r="AA25" s="57">
        <v>15</v>
      </c>
      <c r="AB25" s="57"/>
      <c r="AC25" s="57"/>
      <c r="AD25" s="57"/>
      <c r="AE25" s="57"/>
      <c r="AF25" s="57"/>
      <c r="AG25" s="57"/>
      <c r="AH25" s="57"/>
      <c r="AI25" s="57"/>
      <c r="AJ25" s="58"/>
    </row>
    <row r="26" spans="2:37" s="59" customFormat="1" ht="20.100000000000001" hidden="1" customHeight="1" x14ac:dyDescent="0.7">
      <c r="B26" s="55"/>
      <c r="C26" s="56" t="s">
        <v>52</v>
      </c>
      <c r="D26" s="57"/>
      <c r="E26" s="57">
        <v>72</v>
      </c>
      <c r="F26" s="57">
        <v>14</v>
      </c>
      <c r="G26" s="57" t="s">
        <v>55</v>
      </c>
      <c r="H26" s="57">
        <v>0</v>
      </c>
      <c r="I26" s="57">
        <v>0</v>
      </c>
      <c r="J26" s="57" t="s">
        <v>55</v>
      </c>
      <c r="K26" s="57" t="s">
        <v>55</v>
      </c>
      <c r="L26" s="57">
        <v>72</v>
      </c>
      <c r="M26" s="57" t="s">
        <v>55</v>
      </c>
      <c r="N26" s="57" t="s">
        <v>55</v>
      </c>
      <c r="O26" s="57">
        <v>0</v>
      </c>
      <c r="P26" s="57">
        <v>0</v>
      </c>
      <c r="Q26" s="57">
        <v>0</v>
      </c>
      <c r="R26" s="57">
        <v>72</v>
      </c>
      <c r="S26" s="57" t="s">
        <v>55</v>
      </c>
      <c r="T26" s="57" t="s">
        <v>55</v>
      </c>
      <c r="U26" s="57">
        <v>9</v>
      </c>
      <c r="V26" s="57">
        <v>0</v>
      </c>
      <c r="W26" s="57">
        <v>0</v>
      </c>
      <c r="X26" s="57">
        <v>0</v>
      </c>
      <c r="Y26" s="57">
        <v>0</v>
      </c>
      <c r="Z26" s="57">
        <v>63</v>
      </c>
      <c r="AA26" s="57">
        <v>0</v>
      </c>
      <c r="AB26" s="57"/>
      <c r="AC26" s="57"/>
      <c r="AD26" s="57"/>
      <c r="AE26" s="57"/>
      <c r="AF26" s="57"/>
      <c r="AG26" s="57"/>
      <c r="AH26" s="57"/>
      <c r="AI26" s="57"/>
      <c r="AJ26" s="58"/>
    </row>
    <row r="27" spans="2:37" s="4" customFormat="1" ht="20.100000000000001" customHeight="1" thickBot="1" x14ac:dyDescent="0.75">
      <c r="B27" s="47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51"/>
    </row>
    <row r="28" spans="2:37" s="4" customFormat="1" ht="20.100000000000001" customHeight="1" thickBot="1" x14ac:dyDescent="0.75">
      <c r="B28" s="42" t="s">
        <v>56</v>
      </c>
      <c r="C28" s="43"/>
      <c r="D28" s="44">
        <f>SUM(D29,D32,D35,D38)</f>
        <v>1065</v>
      </c>
      <c r="E28" s="44">
        <f>SUM(E29,E32,E35,E38)</f>
        <v>87</v>
      </c>
      <c r="F28" s="44">
        <f t="shared" ref="F28:AJ28" si="7">SUM(F29,F32,F35,F38)</f>
        <v>57</v>
      </c>
      <c r="G28" s="44">
        <f t="shared" si="7"/>
        <v>7</v>
      </c>
      <c r="H28" s="44">
        <f t="shared" si="7"/>
        <v>2</v>
      </c>
      <c r="I28" s="44">
        <f t="shared" si="7"/>
        <v>1</v>
      </c>
      <c r="J28" s="44">
        <f t="shared" si="7"/>
        <v>5</v>
      </c>
      <c r="K28" s="44">
        <f t="shared" si="7"/>
        <v>20</v>
      </c>
      <c r="L28" s="44">
        <f t="shared" si="7"/>
        <v>82</v>
      </c>
      <c r="M28" s="44">
        <f t="shared" si="7"/>
        <v>15</v>
      </c>
      <c r="N28" s="44">
        <f t="shared" si="7"/>
        <v>20</v>
      </c>
      <c r="O28" s="44">
        <f t="shared" si="7"/>
        <v>80</v>
      </c>
      <c r="P28" s="44">
        <f t="shared" si="7"/>
        <v>20</v>
      </c>
      <c r="Q28" s="44">
        <f t="shared" si="7"/>
        <v>18</v>
      </c>
      <c r="R28" s="44">
        <f t="shared" si="7"/>
        <v>80</v>
      </c>
      <c r="S28" s="44">
        <f t="shared" si="7"/>
        <v>35</v>
      </c>
      <c r="T28" s="44">
        <f t="shared" si="7"/>
        <v>17</v>
      </c>
      <c r="U28" s="44">
        <f t="shared" si="7"/>
        <v>1</v>
      </c>
      <c r="V28" s="44">
        <f t="shared" si="7"/>
        <v>9</v>
      </c>
      <c r="W28" s="44">
        <f t="shared" si="7"/>
        <v>0</v>
      </c>
      <c r="X28" s="44">
        <f t="shared" si="7"/>
        <v>3</v>
      </c>
      <c r="Y28" s="44">
        <f t="shared" si="7"/>
        <v>1</v>
      </c>
      <c r="Z28" s="44">
        <f t="shared" si="7"/>
        <v>59</v>
      </c>
      <c r="AA28" s="44">
        <f t="shared" si="7"/>
        <v>20</v>
      </c>
      <c r="AB28" s="44">
        <f t="shared" si="7"/>
        <v>1</v>
      </c>
      <c r="AC28" s="44">
        <f t="shared" si="7"/>
        <v>2</v>
      </c>
      <c r="AD28" s="44">
        <f t="shared" si="7"/>
        <v>3</v>
      </c>
      <c r="AE28" s="44">
        <f t="shared" si="7"/>
        <v>5</v>
      </c>
      <c r="AF28" s="44">
        <f t="shared" si="7"/>
        <v>1</v>
      </c>
      <c r="AG28" s="44">
        <f t="shared" si="7"/>
        <v>0</v>
      </c>
      <c r="AH28" s="44">
        <f t="shared" si="7"/>
        <v>0</v>
      </c>
      <c r="AI28" s="44">
        <f t="shared" si="7"/>
        <v>0</v>
      </c>
      <c r="AJ28" s="44">
        <f t="shared" si="7"/>
        <v>1</v>
      </c>
    </row>
    <row r="29" spans="2:37" s="4" customFormat="1" ht="20.100000000000001" customHeight="1" x14ac:dyDescent="0.7">
      <c r="B29" s="47"/>
      <c r="C29" s="48" t="s">
        <v>57</v>
      </c>
      <c r="D29" s="53">
        <f>SUM(D30:D31)</f>
        <v>625</v>
      </c>
      <c r="E29" s="53">
        <f t="shared" ref="E29:AJ29" si="8">SUM(E30:E31)</f>
        <v>57</v>
      </c>
      <c r="F29" s="53">
        <f t="shared" si="8"/>
        <v>44</v>
      </c>
      <c r="G29" s="53">
        <f t="shared" si="8"/>
        <v>0</v>
      </c>
      <c r="H29" s="53">
        <f t="shared" si="8"/>
        <v>0</v>
      </c>
      <c r="I29" s="53">
        <f t="shared" si="8"/>
        <v>1</v>
      </c>
      <c r="J29" s="53">
        <f t="shared" si="8"/>
        <v>2</v>
      </c>
      <c r="K29" s="53">
        <f t="shared" si="8"/>
        <v>15</v>
      </c>
      <c r="L29" s="53">
        <f t="shared" si="8"/>
        <v>57</v>
      </c>
      <c r="M29" s="53">
        <f t="shared" si="8"/>
        <v>9</v>
      </c>
      <c r="N29" s="53">
        <f t="shared" si="8"/>
        <v>17</v>
      </c>
      <c r="O29" s="53">
        <f t="shared" si="8"/>
        <v>57</v>
      </c>
      <c r="P29" s="53">
        <f t="shared" si="8"/>
        <v>19</v>
      </c>
      <c r="Q29" s="53">
        <f t="shared" si="8"/>
        <v>13</v>
      </c>
      <c r="R29" s="53">
        <f t="shared" si="8"/>
        <v>57</v>
      </c>
      <c r="S29" s="53">
        <f t="shared" si="8"/>
        <v>27</v>
      </c>
      <c r="T29" s="53">
        <f t="shared" si="8"/>
        <v>13</v>
      </c>
      <c r="U29" s="53">
        <f t="shared" si="8"/>
        <v>0</v>
      </c>
      <c r="V29" s="53">
        <f t="shared" si="8"/>
        <v>0</v>
      </c>
      <c r="W29" s="53">
        <f t="shared" si="8"/>
        <v>0</v>
      </c>
      <c r="X29" s="53">
        <f t="shared" si="8"/>
        <v>0</v>
      </c>
      <c r="Y29" s="53">
        <f t="shared" si="8"/>
        <v>0</v>
      </c>
      <c r="Z29" s="53">
        <f t="shared" si="8"/>
        <v>46</v>
      </c>
      <c r="AA29" s="53">
        <f t="shared" si="8"/>
        <v>11</v>
      </c>
      <c r="AB29" s="53">
        <f t="shared" si="8"/>
        <v>0</v>
      </c>
      <c r="AC29" s="53">
        <f t="shared" si="8"/>
        <v>0</v>
      </c>
      <c r="AD29" s="53">
        <f t="shared" si="8"/>
        <v>3</v>
      </c>
      <c r="AE29" s="53">
        <f t="shared" si="8"/>
        <v>3</v>
      </c>
      <c r="AF29" s="53">
        <f t="shared" si="8"/>
        <v>1</v>
      </c>
      <c r="AG29" s="53">
        <f t="shared" si="8"/>
        <v>0</v>
      </c>
      <c r="AH29" s="53">
        <f t="shared" si="8"/>
        <v>0</v>
      </c>
      <c r="AI29" s="53">
        <f t="shared" si="8"/>
        <v>0</v>
      </c>
      <c r="AJ29" s="53">
        <f t="shared" si="8"/>
        <v>1</v>
      </c>
    </row>
    <row r="30" spans="2:37" s="59" customFormat="1" ht="20.100000000000001" hidden="1" customHeight="1" x14ac:dyDescent="0.7">
      <c r="B30" s="55"/>
      <c r="C30" s="56" t="s">
        <v>51</v>
      </c>
      <c r="D30" s="57">
        <v>331</v>
      </c>
      <c r="E30" s="57">
        <v>31</v>
      </c>
      <c r="F30" s="57">
        <v>27</v>
      </c>
      <c r="G30" s="57">
        <v>0</v>
      </c>
      <c r="H30" s="57">
        <v>0</v>
      </c>
      <c r="I30" s="57">
        <v>1</v>
      </c>
      <c r="J30" s="57">
        <v>1</v>
      </c>
      <c r="K30" s="57">
        <v>11</v>
      </c>
      <c r="L30" s="57">
        <v>31</v>
      </c>
      <c r="M30" s="57">
        <v>3</v>
      </c>
      <c r="N30" s="57">
        <v>10</v>
      </c>
      <c r="O30" s="57">
        <v>31</v>
      </c>
      <c r="P30" s="57">
        <v>9</v>
      </c>
      <c r="Q30" s="57">
        <v>6</v>
      </c>
      <c r="R30" s="57">
        <v>31</v>
      </c>
      <c r="S30" s="57">
        <v>15</v>
      </c>
      <c r="T30" s="57">
        <v>9</v>
      </c>
      <c r="U30" s="57" t="s">
        <v>55</v>
      </c>
      <c r="V30" s="57" t="s">
        <v>55</v>
      </c>
      <c r="W30" s="57" t="s">
        <v>55</v>
      </c>
      <c r="X30" s="57" t="s">
        <v>55</v>
      </c>
      <c r="Y30" s="57" t="s">
        <v>55</v>
      </c>
      <c r="Z30" s="57">
        <v>22</v>
      </c>
      <c r="AA30" s="57">
        <v>9</v>
      </c>
      <c r="AB30" s="57">
        <v>0</v>
      </c>
      <c r="AC30" s="57">
        <v>0</v>
      </c>
      <c r="AD30" s="57">
        <v>2</v>
      </c>
      <c r="AE30" s="57">
        <v>2</v>
      </c>
      <c r="AF30" s="57">
        <v>1</v>
      </c>
      <c r="AG30" s="57">
        <v>0</v>
      </c>
      <c r="AH30" s="57">
        <v>0</v>
      </c>
      <c r="AI30" s="57">
        <v>0</v>
      </c>
      <c r="AJ30" s="58">
        <v>1</v>
      </c>
    </row>
    <row r="31" spans="2:37" s="59" customFormat="1" ht="20.100000000000001" hidden="1" customHeight="1" x14ac:dyDescent="0.7">
      <c r="B31" s="55"/>
      <c r="C31" s="56" t="s">
        <v>52</v>
      </c>
      <c r="D31" s="57">
        <v>294</v>
      </c>
      <c r="E31" s="57">
        <v>26</v>
      </c>
      <c r="F31" s="57">
        <v>17</v>
      </c>
      <c r="G31" s="57">
        <v>0</v>
      </c>
      <c r="H31" s="57">
        <v>0</v>
      </c>
      <c r="I31" s="57">
        <v>0</v>
      </c>
      <c r="J31" s="57">
        <v>1</v>
      </c>
      <c r="K31" s="57">
        <v>4</v>
      </c>
      <c r="L31" s="57">
        <v>26</v>
      </c>
      <c r="M31" s="57">
        <v>6</v>
      </c>
      <c r="N31" s="57">
        <v>7</v>
      </c>
      <c r="O31" s="57">
        <v>26</v>
      </c>
      <c r="P31" s="57">
        <v>10</v>
      </c>
      <c r="Q31" s="57">
        <v>7</v>
      </c>
      <c r="R31" s="57">
        <v>26</v>
      </c>
      <c r="S31" s="57">
        <v>12</v>
      </c>
      <c r="T31" s="57">
        <v>4</v>
      </c>
      <c r="U31" s="57" t="s">
        <v>55</v>
      </c>
      <c r="V31" s="57" t="s">
        <v>55</v>
      </c>
      <c r="W31" s="57" t="s">
        <v>55</v>
      </c>
      <c r="X31" s="57" t="s">
        <v>55</v>
      </c>
      <c r="Y31" s="57" t="s">
        <v>55</v>
      </c>
      <c r="Z31" s="57">
        <v>24</v>
      </c>
      <c r="AA31" s="57">
        <v>2</v>
      </c>
      <c r="AB31" s="57">
        <v>0</v>
      </c>
      <c r="AC31" s="57">
        <v>0</v>
      </c>
      <c r="AD31" s="57">
        <v>1</v>
      </c>
      <c r="AE31" s="57">
        <v>1</v>
      </c>
      <c r="AF31" s="57">
        <v>0</v>
      </c>
      <c r="AG31" s="57">
        <v>0</v>
      </c>
      <c r="AH31" s="57">
        <v>0</v>
      </c>
      <c r="AI31" s="57">
        <v>0</v>
      </c>
      <c r="AJ31" s="58">
        <v>0</v>
      </c>
    </row>
    <row r="32" spans="2:37" s="4" customFormat="1" ht="20.100000000000001" customHeight="1" x14ac:dyDescent="0.7">
      <c r="B32" s="47"/>
      <c r="C32" s="48" t="s">
        <v>58</v>
      </c>
      <c r="D32" s="53">
        <f>SUM(D33:D34)</f>
        <v>254</v>
      </c>
      <c r="E32" s="53">
        <f t="shared" ref="E32:AJ32" si="9">SUM(E33:E34)</f>
        <v>23</v>
      </c>
      <c r="F32" s="53">
        <f t="shared" si="9"/>
        <v>10</v>
      </c>
      <c r="G32" s="53">
        <f t="shared" si="9"/>
        <v>4</v>
      </c>
      <c r="H32" s="53">
        <f t="shared" si="9"/>
        <v>2</v>
      </c>
      <c r="I32" s="53">
        <f t="shared" si="9"/>
        <v>0</v>
      </c>
      <c r="J32" s="53">
        <f t="shared" si="9"/>
        <v>3</v>
      </c>
      <c r="K32" s="53">
        <f t="shared" si="9"/>
        <v>4</v>
      </c>
      <c r="L32" s="53">
        <f t="shared" si="9"/>
        <v>23</v>
      </c>
      <c r="M32" s="53">
        <f t="shared" si="9"/>
        <v>4</v>
      </c>
      <c r="N32" s="53">
        <f t="shared" si="9"/>
        <v>3</v>
      </c>
      <c r="O32" s="53">
        <f t="shared" si="9"/>
        <v>23</v>
      </c>
      <c r="P32" s="53">
        <f t="shared" si="9"/>
        <v>1</v>
      </c>
      <c r="Q32" s="53">
        <f t="shared" si="9"/>
        <v>5</v>
      </c>
      <c r="R32" s="53">
        <f t="shared" si="9"/>
        <v>23</v>
      </c>
      <c r="S32" s="53">
        <f t="shared" si="9"/>
        <v>8</v>
      </c>
      <c r="T32" s="53">
        <f t="shared" si="9"/>
        <v>4</v>
      </c>
      <c r="U32" s="53">
        <f t="shared" si="9"/>
        <v>0</v>
      </c>
      <c r="V32" s="53">
        <f t="shared" si="9"/>
        <v>7</v>
      </c>
      <c r="W32" s="53">
        <f t="shared" si="9"/>
        <v>0</v>
      </c>
      <c r="X32" s="53">
        <f t="shared" si="9"/>
        <v>1</v>
      </c>
      <c r="Y32" s="53">
        <f t="shared" si="9"/>
        <v>0</v>
      </c>
      <c r="Z32" s="53">
        <f t="shared" si="9"/>
        <v>11</v>
      </c>
      <c r="AA32" s="53">
        <f t="shared" si="9"/>
        <v>4</v>
      </c>
      <c r="AB32" s="53">
        <f t="shared" si="9"/>
        <v>0</v>
      </c>
      <c r="AC32" s="53">
        <f t="shared" si="9"/>
        <v>2</v>
      </c>
      <c r="AD32" s="53">
        <f t="shared" si="9"/>
        <v>0</v>
      </c>
      <c r="AE32" s="53">
        <f t="shared" si="9"/>
        <v>2</v>
      </c>
      <c r="AF32" s="53">
        <f t="shared" si="9"/>
        <v>0</v>
      </c>
      <c r="AG32" s="53">
        <f t="shared" si="9"/>
        <v>0</v>
      </c>
      <c r="AH32" s="53">
        <f t="shared" si="9"/>
        <v>0</v>
      </c>
      <c r="AI32" s="53">
        <f t="shared" si="9"/>
        <v>0</v>
      </c>
      <c r="AJ32" s="53">
        <f t="shared" si="9"/>
        <v>0</v>
      </c>
    </row>
    <row r="33" spans="2:36" s="59" customFormat="1" ht="20.100000000000001" hidden="1" customHeight="1" x14ac:dyDescent="0.7">
      <c r="B33" s="55"/>
      <c r="C33" s="56" t="s">
        <v>51</v>
      </c>
      <c r="D33" s="57">
        <v>124</v>
      </c>
      <c r="E33" s="57">
        <v>14</v>
      </c>
      <c r="F33" s="57">
        <v>7</v>
      </c>
      <c r="G33" s="57">
        <v>2</v>
      </c>
      <c r="H33" s="57">
        <v>2</v>
      </c>
      <c r="I33" s="57">
        <v>0</v>
      </c>
      <c r="J33" s="57">
        <v>2</v>
      </c>
      <c r="K33" s="57">
        <v>3</v>
      </c>
      <c r="L33" s="57">
        <v>14</v>
      </c>
      <c r="M33" s="57">
        <v>4</v>
      </c>
      <c r="N33" s="57">
        <v>3</v>
      </c>
      <c r="O33" s="57">
        <v>14</v>
      </c>
      <c r="P33" s="57">
        <v>0</v>
      </c>
      <c r="Q33" s="57">
        <v>5</v>
      </c>
      <c r="R33" s="57">
        <v>14</v>
      </c>
      <c r="S33" s="57">
        <v>4</v>
      </c>
      <c r="T33" s="57">
        <v>4</v>
      </c>
      <c r="U33" s="57">
        <v>0</v>
      </c>
      <c r="V33" s="57">
        <v>6</v>
      </c>
      <c r="W33" s="57">
        <v>0</v>
      </c>
      <c r="X33" s="57">
        <v>1</v>
      </c>
      <c r="Y33" s="57">
        <v>0</v>
      </c>
      <c r="Z33" s="57">
        <v>8</v>
      </c>
      <c r="AA33" s="57">
        <v>3</v>
      </c>
      <c r="AB33" s="57">
        <v>0</v>
      </c>
      <c r="AC33" s="57">
        <v>2</v>
      </c>
      <c r="AD33" s="57">
        <v>0</v>
      </c>
      <c r="AE33" s="57">
        <v>2</v>
      </c>
      <c r="AF33" s="57">
        <v>0</v>
      </c>
      <c r="AG33" s="57">
        <v>0</v>
      </c>
      <c r="AH33" s="57">
        <v>0</v>
      </c>
      <c r="AI33" s="57">
        <v>0</v>
      </c>
      <c r="AJ33" s="58">
        <v>0</v>
      </c>
    </row>
    <row r="34" spans="2:36" s="59" customFormat="1" ht="20.100000000000001" hidden="1" customHeight="1" x14ac:dyDescent="0.7">
      <c r="B34" s="55"/>
      <c r="C34" s="56" t="s">
        <v>52</v>
      </c>
      <c r="D34" s="57">
        <v>130</v>
      </c>
      <c r="E34" s="57">
        <v>9</v>
      </c>
      <c r="F34" s="57">
        <v>3</v>
      </c>
      <c r="G34" s="57">
        <v>2</v>
      </c>
      <c r="H34" s="57">
        <v>0</v>
      </c>
      <c r="I34" s="57">
        <v>0</v>
      </c>
      <c r="J34" s="57">
        <v>1</v>
      </c>
      <c r="K34" s="57">
        <v>1</v>
      </c>
      <c r="L34" s="57">
        <v>9</v>
      </c>
      <c r="M34" s="57">
        <v>0</v>
      </c>
      <c r="N34" s="57">
        <v>0</v>
      </c>
      <c r="O34" s="57">
        <v>9</v>
      </c>
      <c r="P34" s="57">
        <v>1</v>
      </c>
      <c r="Q34" s="57">
        <v>0</v>
      </c>
      <c r="R34" s="57">
        <v>9</v>
      </c>
      <c r="S34" s="57">
        <v>4</v>
      </c>
      <c r="T34" s="57">
        <v>0</v>
      </c>
      <c r="U34" s="57">
        <v>0</v>
      </c>
      <c r="V34" s="57">
        <v>1</v>
      </c>
      <c r="W34" s="57">
        <v>0</v>
      </c>
      <c r="X34" s="57">
        <v>0</v>
      </c>
      <c r="Y34" s="57">
        <v>0</v>
      </c>
      <c r="Z34" s="57">
        <v>3</v>
      </c>
      <c r="AA34" s="57">
        <v>1</v>
      </c>
      <c r="AB34" s="57">
        <v>0</v>
      </c>
      <c r="AC34" s="57">
        <v>0</v>
      </c>
      <c r="AD34" s="57">
        <v>0</v>
      </c>
      <c r="AE34" s="57">
        <v>0</v>
      </c>
      <c r="AF34" s="57">
        <v>0</v>
      </c>
      <c r="AG34" s="57">
        <v>0</v>
      </c>
      <c r="AH34" s="57">
        <v>0</v>
      </c>
      <c r="AI34" s="57">
        <v>0</v>
      </c>
      <c r="AJ34" s="58">
        <v>0</v>
      </c>
    </row>
    <row r="35" spans="2:36" s="4" customFormat="1" ht="20.100000000000001" customHeight="1" x14ac:dyDescent="0.7">
      <c r="B35" s="47"/>
      <c r="C35" s="48" t="s">
        <v>59</v>
      </c>
      <c r="D35" s="53">
        <f>SUM(D36:D37)</f>
        <v>123</v>
      </c>
      <c r="E35" s="53">
        <f>SUM(E36:E37)</f>
        <v>4</v>
      </c>
      <c r="F35" s="53">
        <f t="shared" ref="F35:AJ35" si="10">SUM(F36:F37)</f>
        <v>1</v>
      </c>
      <c r="G35" s="53">
        <f t="shared" si="10"/>
        <v>2</v>
      </c>
      <c r="H35" s="53">
        <f t="shared" si="10"/>
        <v>0</v>
      </c>
      <c r="I35" s="53">
        <f t="shared" si="10"/>
        <v>0</v>
      </c>
      <c r="J35" s="53">
        <f t="shared" si="10"/>
        <v>0</v>
      </c>
      <c r="K35" s="53">
        <f t="shared" si="10"/>
        <v>0</v>
      </c>
      <c r="L35" s="53">
        <f t="shared" si="10"/>
        <v>2</v>
      </c>
      <c r="M35" s="53">
        <f t="shared" si="10"/>
        <v>2</v>
      </c>
      <c r="N35" s="53">
        <f t="shared" si="10"/>
        <v>0</v>
      </c>
      <c r="O35" s="53">
        <f t="shared" si="10"/>
        <v>0</v>
      </c>
      <c r="P35" s="53">
        <f t="shared" si="10"/>
        <v>0</v>
      </c>
      <c r="Q35" s="53">
        <f t="shared" si="10"/>
        <v>0</v>
      </c>
      <c r="R35" s="53">
        <f t="shared" si="10"/>
        <v>0</v>
      </c>
      <c r="S35" s="53">
        <f t="shared" si="10"/>
        <v>0</v>
      </c>
      <c r="T35" s="53">
        <f t="shared" si="10"/>
        <v>0</v>
      </c>
      <c r="U35" s="53">
        <f>SUM(U36:U37)</f>
        <v>0</v>
      </c>
      <c r="V35" s="53">
        <f>SUM(V36:V37)</f>
        <v>0</v>
      </c>
      <c r="W35" s="53">
        <f t="shared" si="10"/>
        <v>0</v>
      </c>
      <c r="X35" s="53">
        <f t="shared" si="10"/>
        <v>2</v>
      </c>
      <c r="Y35" s="53">
        <f t="shared" si="10"/>
        <v>1</v>
      </c>
      <c r="Z35" s="53">
        <f t="shared" si="10"/>
        <v>1</v>
      </c>
      <c r="AA35" s="53">
        <f t="shared" si="10"/>
        <v>3</v>
      </c>
      <c r="AB35" s="53">
        <f t="shared" si="10"/>
        <v>1</v>
      </c>
      <c r="AC35" s="53">
        <f t="shared" si="10"/>
        <v>0</v>
      </c>
      <c r="AD35" s="53">
        <f t="shared" si="10"/>
        <v>0</v>
      </c>
      <c r="AE35" s="53">
        <f t="shared" si="10"/>
        <v>0</v>
      </c>
      <c r="AF35" s="53">
        <f t="shared" si="10"/>
        <v>0</v>
      </c>
      <c r="AG35" s="53">
        <f t="shared" si="10"/>
        <v>0</v>
      </c>
      <c r="AH35" s="53">
        <f t="shared" si="10"/>
        <v>0</v>
      </c>
      <c r="AI35" s="53">
        <f t="shared" si="10"/>
        <v>0</v>
      </c>
      <c r="AJ35" s="53">
        <f t="shared" si="10"/>
        <v>0</v>
      </c>
    </row>
    <row r="36" spans="2:36" s="59" customFormat="1" ht="20.100000000000001" hidden="1" customHeight="1" x14ac:dyDescent="0.7">
      <c r="B36" s="55"/>
      <c r="C36" s="56" t="s">
        <v>51</v>
      </c>
      <c r="D36" s="57">
        <v>72</v>
      </c>
      <c r="E36" s="57">
        <v>3</v>
      </c>
      <c r="F36" s="57">
        <v>0</v>
      </c>
      <c r="G36" s="57">
        <v>2</v>
      </c>
      <c r="H36" s="57">
        <v>0</v>
      </c>
      <c r="I36" s="57">
        <v>0</v>
      </c>
      <c r="J36" s="57">
        <v>0</v>
      </c>
      <c r="K36" s="57">
        <v>0</v>
      </c>
      <c r="L36" s="57">
        <v>2</v>
      </c>
      <c r="M36" s="57">
        <v>2</v>
      </c>
      <c r="N36" s="57">
        <v>0</v>
      </c>
      <c r="O36" s="57">
        <v>0</v>
      </c>
      <c r="P36" s="57">
        <v>0</v>
      </c>
      <c r="Q36" s="57">
        <v>0</v>
      </c>
      <c r="R36" s="57">
        <v>0</v>
      </c>
      <c r="S36" s="57">
        <v>0</v>
      </c>
      <c r="T36" s="57">
        <v>0</v>
      </c>
      <c r="U36" s="57">
        <v>0</v>
      </c>
      <c r="V36" s="57">
        <v>0</v>
      </c>
      <c r="W36" s="57">
        <v>0</v>
      </c>
      <c r="X36" s="57">
        <v>2</v>
      </c>
      <c r="Y36" s="57">
        <v>1</v>
      </c>
      <c r="Z36" s="57">
        <v>0</v>
      </c>
      <c r="AA36" s="57">
        <v>3</v>
      </c>
      <c r="AB36" s="57">
        <v>0</v>
      </c>
      <c r="AC36" s="57">
        <v>0</v>
      </c>
      <c r="AD36" s="57">
        <v>0</v>
      </c>
      <c r="AE36" s="57">
        <v>0</v>
      </c>
      <c r="AF36" s="57">
        <v>0</v>
      </c>
      <c r="AG36" s="57">
        <v>0</v>
      </c>
      <c r="AH36" s="57">
        <v>0</v>
      </c>
      <c r="AI36" s="57">
        <v>0</v>
      </c>
      <c r="AJ36" s="58">
        <v>0</v>
      </c>
    </row>
    <row r="37" spans="2:36" s="59" customFormat="1" ht="20.100000000000001" hidden="1" customHeight="1" x14ac:dyDescent="0.7">
      <c r="B37" s="55"/>
      <c r="C37" s="56" t="s">
        <v>52</v>
      </c>
      <c r="D37" s="57">
        <v>51</v>
      </c>
      <c r="E37" s="57">
        <v>1</v>
      </c>
      <c r="F37" s="57">
        <v>1</v>
      </c>
      <c r="G37" s="57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57">
        <v>0</v>
      </c>
      <c r="Q37" s="57">
        <v>0</v>
      </c>
      <c r="R37" s="57">
        <v>0</v>
      </c>
      <c r="S37" s="57">
        <v>0</v>
      </c>
      <c r="T37" s="57">
        <v>0</v>
      </c>
      <c r="U37" s="57">
        <v>0</v>
      </c>
      <c r="V37" s="57">
        <v>0</v>
      </c>
      <c r="W37" s="57">
        <v>0</v>
      </c>
      <c r="X37" s="57">
        <v>0</v>
      </c>
      <c r="Y37" s="57">
        <v>0</v>
      </c>
      <c r="Z37" s="57">
        <v>1</v>
      </c>
      <c r="AA37" s="57">
        <v>0</v>
      </c>
      <c r="AB37" s="57">
        <v>1</v>
      </c>
      <c r="AC37" s="57">
        <v>0</v>
      </c>
      <c r="AD37" s="57">
        <v>0</v>
      </c>
      <c r="AE37" s="57">
        <v>0</v>
      </c>
      <c r="AF37" s="57">
        <v>0</v>
      </c>
      <c r="AG37" s="57">
        <v>0</v>
      </c>
      <c r="AH37" s="57">
        <v>0</v>
      </c>
      <c r="AI37" s="57">
        <v>0</v>
      </c>
      <c r="AJ37" s="58">
        <v>0</v>
      </c>
    </row>
    <row r="38" spans="2:36" s="4" customFormat="1" ht="20.100000000000001" customHeight="1" x14ac:dyDescent="0.7">
      <c r="B38" s="47"/>
      <c r="C38" s="48" t="s">
        <v>60</v>
      </c>
      <c r="D38" s="53">
        <f>SUM(D39:D40)</f>
        <v>63</v>
      </c>
      <c r="E38" s="53">
        <f t="shared" ref="E38:AJ38" si="11">SUM(E39:E40)</f>
        <v>3</v>
      </c>
      <c r="F38" s="53">
        <f t="shared" si="11"/>
        <v>2</v>
      </c>
      <c r="G38" s="53">
        <f t="shared" si="11"/>
        <v>1</v>
      </c>
      <c r="H38" s="53">
        <f t="shared" si="11"/>
        <v>0</v>
      </c>
      <c r="I38" s="53">
        <f t="shared" si="11"/>
        <v>0</v>
      </c>
      <c r="J38" s="53">
        <f t="shared" si="11"/>
        <v>0</v>
      </c>
      <c r="K38" s="53">
        <f t="shared" si="11"/>
        <v>1</v>
      </c>
      <c r="L38" s="53">
        <f t="shared" si="11"/>
        <v>0</v>
      </c>
      <c r="M38" s="53">
        <f t="shared" si="11"/>
        <v>0</v>
      </c>
      <c r="N38" s="53">
        <f t="shared" si="11"/>
        <v>0</v>
      </c>
      <c r="O38" s="53">
        <f t="shared" si="11"/>
        <v>0</v>
      </c>
      <c r="P38" s="53">
        <f t="shared" si="11"/>
        <v>0</v>
      </c>
      <c r="Q38" s="53">
        <f t="shared" si="11"/>
        <v>0</v>
      </c>
      <c r="R38" s="53">
        <f t="shared" si="11"/>
        <v>0</v>
      </c>
      <c r="S38" s="53">
        <f t="shared" si="11"/>
        <v>0</v>
      </c>
      <c r="T38" s="53">
        <f t="shared" si="11"/>
        <v>0</v>
      </c>
      <c r="U38" s="53">
        <f t="shared" si="11"/>
        <v>1</v>
      </c>
      <c r="V38" s="53">
        <f t="shared" si="11"/>
        <v>2</v>
      </c>
      <c r="W38" s="53">
        <f t="shared" si="11"/>
        <v>0</v>
      </c>
      <c r="X38" s="53">
        <f t="shared" si="11"/>
        <v>0</v>
      </c>
      <c r="Y38" s="53">
        <f t="shared" si="11"/>
        <v>0</v>
      </c>
      <c r="Z38" s="53">
        <f t="shared" si="11"/>
        <v>1</v>
      </c>
      <c r="AA38" s="53">
        <f t="shared" si="11"/>
        <v>2</v>
      </c>
      <c r="AB38" s="53">
        <f t="shared" si="11"/>
        <v>0</v>
      </c>
      <c r="AC38" s="53">
        <f t="shared" si="11"/>
        <v>0</v>
      </c>
      <c r="AD38" s="53">
        <f t="shared" si="11"/>
        <v>0</v>
      </c>
      <c r="AE38" s="53">
        <f t="shared" si="11"/>
        <v>0</v>
      </c>
      <c r="AF38" s="53">
        <f t="shared" si="11"/>
        <v>0</v>
      </c>
      <c r="AG38" s="53">
        <f t="shared" si="11"/>
        <v>0</v>
      </c>
      <c r="AH38" s="53">
        <f t="shared" si="11"/>
        <v>0</v>
      </c>
      <c r="AI38" s="53">
        <f t="shared" si="11"/>
        <v>0</v>
      </c>
      <c r="AJ38" s="53">
        <f t="shared" si="11"/>
        <v>0</v>
      </c>
    </row>
    <row r="39" spans="2:36" s="59" customFormat="1" ht="20.100000000000001" hidden="1" customHeight="1" x14ac:dyDescent="0.7">
      <c r="B39" s="55"/>
      <c r="C39" s="56" t="s">
        <v>51</v>
      </c>
      <c r="D39" s="57">
        <v>36</v>
      </c>
      <c r="E39" s="57">
        <v>2</v>
      </c>
      <c r="F39" s="57">
        <v>1</v>
      </c>
      <c r="G39" s="57">
        <v>1</v>
      </c>
      <c r="H39" s="57">
        <v>0</v>
      </c>
      <c r="I39" s="57">
        <v>0</v>
      </c>
      <c r="J39" s="57">
        <v>0</v>
      </c>
      <c r="K39" s="57">
        <v>1</v>
      </c>
      <c r="L39" s="57">
        <v>0</v>
      </c>
      <c r="M39" s="57">
        <v>0</v>
      </c>
      <c r="N39" s="57">
        <v>0</v>
      </c>
      <c r="O39" s="57">
        <v>0</v>
      </c>
      <c r="P39" s="57">
        <v>0</v>
      </c>
      <c r="Q39" s="57">
        <v>0</v>
      </c>
      <c r="R39" s="57">
        <v>0</v>
      </c>
      <c r="S39" s="57">
        <v>0</v>
      </c>
      <c r="T39" s="57">
        <v>0</v>
      </c>
      <c r="U39" s="57">
        <v>0</v>
      </c>
      <c r="V39" s="57">
        <v>2</v>
      </c>
      <c r="W39" s="57">
        <v>0</v>
      </c>
      <c r="X39" s="57">
        <v>0</v>
      </c>
      <c r="Y39" s="57">
        <v>0</v>
      </c>
      <c r="Z39" s="57">
        <v>0</v>
      </c>
      <c r="AA39" s="57">
        <v>2</v>
      </c>
      <c r="AB39" s="57">
        <v>0</v>
      </c>
      <c r="AC39" s="57">
        <v>0</v>
      </c>
      <c r="AD39" s="57">
        <v>0</v>
      </c>
      <c r="AE39" s="57">
        <v>0</v>
      </c>
      <c r="AF39" s="57">
        <v>0</v>
      </c>
      <c r="AG39" s="57">
        <v>0</v>
      </c>
      <c r="AH39" s="57">
        <v>0</v>
      </c>
      <c r="AI39" s="57">
        <v>0</v>
      </c>
      <c r="AJ39" s="58">
        <v>0</v>
      </c>
    </row>
    <row r="40" spans="2:36" s="59" customFormat="1" ht="20.100000000000001" hidden="1" customHeight="1" x14ac:dyDescent="0.7">
      <c r="B40" s="55"/>
      <c r="C40" s="56" t="s">
        <v>52</v>
      </c>
      <c r="D40" s="57">
        <v>27</v>
      </c>
      <c r="E40" s="57">
        <v>1</v>
      </c>
      <c r="F40" s="57">
        <v>1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57">
        <v>0</v>
      </c>
      <c r="Q40" s="57">
        <v>0</v>
      </c>
      <c r="R40" s="57">
        <v>0</v>
      </c>
      <c r="S40" s="57">
        <v>0</v>
      </c>
      <c r="T40" s="57">
        <v>0</v>
      </c>
      <c r="U40" s="57">
        <v>1</v>
      </c>
      <c r="V40" s="57">
        <v>0</v>
      </c>
      <c r="W40" s="57">
        <v>0</v>
      </c>
      <c r="X40" s="57">
        <v>0</v>
      </c>
      <c r="Y40" s="57">
        <v>0</v>
      </c>
      <c r="Z40" s="57">
        <v>1</v>
      </c>
      <c r="AA40" s="57">
        <v>0</v>
      </c>
      <c r="AB40" s="57">
        <v>0</v>
      </c>
      <c r="AC40" s="57">
        <v>0</v>
      </c>
      <c r="AD40" s="57">
        <v>0</v>
      </c>
      <c r="AE40" s="57">
        <v>0</v>
      </c>
      <c r="AF40" s="57">
        <v>0</v>
      </c>
      <c r="AG40" s="57">
        <v>0</v>
      </c>
      <c r="AH40" s="57">
        <v>0</v>
      </c>
      <c r="AI40" s="57">
        <v>0</v>
      </c>
      <c r="AJ40" s="58">
        <v>0</v>
      </c>
    </row>
    <row r="41" spans="2:36" s="4" customFormat="1" ht="20.100000000000001" customHeight="1" thickBot="1" x14ac:dyDescent="0.75">
      <c r="B41" s="47"/>
      <c r="C41" s="48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51"/>
    </row>
    <row r="42" spans="2:36" s="4" customFormat="1" ht="20.100000000000001" customHeight="1" thickBot="1" x14ac:dyDescent="0.75">
      <c r="B42" s="42" t="s">
        <v>61</v>
      </c>
      <c r="C42" s="43"/>
      <c r="D42" s="63">
        <f>SUM(D43,D46)</f>
        <v>336</v>
      </c>
      <c r="E42" s="63">
        <f t="shared" ref="E42:AJ42" si="12">SUM(E43,E46)</f>
        <v>31</v>
      </c>
      <c r="F42" s="63">
        <f t="shared" si="12"/>
        <v>16</v>
      </c>
      <c r="G42" s="63">
        <f t="shared" si="12"/>
        <v>7</v>
      </c>
      <c r="H42" s="63">
        <f t="shared" si="12"/>
        <v>2</v>
      </c>
      <c r="I42" s="63">
        <f t="shared" si="12"/>
        <v>1</v>
      </c>
      <c r="J42" s="63">
        <f t="shared" si="12"/>
        <v>4</v>
      </c>
      <c r="K42" s="63">
        <f t="shared" si="12"/>
        <v>6</v>
      </c>
      <c r="L42" s="63">
        <f t="shared" si="12"/>
        <v>26</v>
      </c>
      <c r="M42" s="63">
        <f t="shared" si="12"/>
        <v>2</v>
      </c>
      <c r="N42" s="63">
        <f t="shared" si="12"/>
        <v>0</v>
      </c>
      <c r="O42" s="63">
        <f t="shared" si="12"/>
        <v>19</v>
      </c>
      <c r="P42" s="63">
        <f t="shared" si="12"/>
        <v>2</v>
      </c>
      <c r="Q42" s="63">
        <f t="shared" si="12"/>
        <v>0</v>
      </c>
      <c r="R42" s="63">
        <f t="shared" si="12"/>
        <v>21</v>
      </c>
      <c r="S42" s="63">
        <f t="shared" si="12"/>
        <v>4</v>
      </c>
      <c r="T42" s="63">
        <f t="shared" si="12"/>
        <v>0</v>
      </c>
      <c r="U42" s="63">
        <f t="shared" si="12"/>
        <v>3</v>
      </c>
      <c r="V42" s="63">
        <f t="shared" si="12"/>
        <v>4</v>
      </c>
      <c r="W42" s="63">
        <f t="shared" si="12"/>
        <v>0</v>
      </c>
      <c r="X42" s="63">
        <f t="shared" si="12"/>
        <v>1</v>
      </c>
      <c r="Y42" s="63">
        <f t="shared" si="12"/>
        <v>1</v>
      </c>
      <c r="Z42" s="63">
        <f t="shared" si="12"/>
        <v>14</v>
      </c>
      <c r="AA42" s="63">
        <f t="shared" si="12"/>
        <v>7</v>
      </c>
      <c r="AB42" s="63">
        <f t="shared" si="12"/>
        <v>2</v>
      </c>
      <c r="AC42" s="63">
        <f t="shared" si="12"/>
        <v>0</v>
      </c>
      <c r="AD42" s="63">
        <f t="shared" si="12"/>
        <v>0</v>
      </c>
      <c r="AE42" s="63">
        <f t="shared" si="12"/>
        <v>1</v>
      </c>
      <c r="AF42" s="63">
        <f t="shared" si="12"/>
        <v>0</v>
      </c>
      <c r="AG42" s="63">
        <f t="shared" si="12"/>
        <v>0</v>
      </c>
      <c r="AH42" s="63">
        <f t="shared" si="12"/>
        <v>0</v>
      </c>
      <c r="AI42" s="63">
        <f t="shared" si="12"/>
        <v>0</v>
      </c>
      <c r="AJ42" s="63">
        <f t="shared" si="12"/>
        <v>0</v>
      </c>
    </row>
    <row r="43" spans="2:36" s="4" customFormat="1" ht="20.100000000000001" customHeight="1" x14ac:dyDescent="0.7">
      <c r="B43" s="47"/>
      <c r="C43" s="48" t="s">
        <v>62</v>
      </c>
      <c r="D43" s="53">
        <f>SUM(D44:D45)</f>
        <v>256</v>
      </c>
      <c r="E43" s="53">
        <f t="shared" ref="E43:AJ43" si="13">SUM(E44:E45)</f>
        <v>11</v>
      </c>
      <c r="F43" s="53">
        <f t="shared" si="13"/>
        <v>5</v>
      </c>
      <c r="G43" s="53">
        <f t="shared" si="13"/>
        <v>3</v>
      </c>
      <c r="H43" s="53">
        <f t="shared" si="13"/>
        <v>2</v>
      </c>
      <c r="I43" s="53">
        <f t="shared" si="13"/>
        <v>1</v>
      </c>
      <c r="J43" s="53">
        <f t="shared" si="13"/>
        <v>2</v>
      </c>
      <c r="K43" s="53">
        <f t="shared" si="13"/>
        <v>4</v>
      </c>
      <c r="L43" s="53">
        <f t="shared" si="13"/>
        <v>11</v>
      </c>
      <c r="M43" s="53">
        <f t="shared" si="13"/>
        <v>2</v>
      </c>
      <c r="N43" s="53">
        <f t="shared" si="13"/>
        <v>0</v>
      </c>
      <c r="O43" s="53">
        <f t="shared" si="13"/>
        <v>11</v>
      </c>
      <c r="P43" s="53">
        <f t="shared" si="13"/>
        <v>2</v>
      </c>
      <c r="Q43" s="53">
        <f t="shared" si="13"/>
        <v>0</v>
      </c>
      <c r="R43" s="53">
        <f t="shared" si="13"/>
        <v>11</v>
      </c>
      <c r="S43" s="53">
        <f t="shared" si="13"/>
        <v>4</v>
      </c>
      <c r="T43" s="53">
        <f t="shared" si="13"/>
        <v>0</v>
      </c>
      <c r="U43" s="53">
        <f t="shared" si="13"/>
        <v>3</v>
      </c>
      <c r="V43" s="53">
        <f t="shared" si="13"/>
        <v>3</v>
      </c>
      <c r="W43" s="53">
        <f t="shared" si="13"/>
        <v>0</v>
      </c>
      <c r="X43" s="53">
        <f t="shared" si="13"/>
        <v>1</v>
      </c>
      <c r="Y43" s="53">
        <f t="shared" si="13"/>
        <v>1</v>
      </c>
      <c r="Z43" s="53">
        <f t="shared" si="13"/>
        <v>6</v>
      </c>
      <c r="AA43" s="53">
        <f t="shared" si="13"/>
        <v>1</v>
      </c>
      <c r="AB43" s="53">
        <f t="shared" si="13"/>
        <v>2</v>
      </c>
      <c r="AC43" s="53">
        <f t="shared" si="13"/>
        <v>0</v>
      </c>
      <c r="AD43" s="53">
        <f t="shared" si="13"/>
        <v>0</v>
      </c>
      <c r="AE43" s="53">
        <f t="shared" si="13"/>
        <v>1</v>
      </c>
      <c r="AF43" s="53">
        <f t="shared" si="13"/>
        <v>0</v>
      </c>
      <c r="AG43" s="53">
        <f t="shared" si="13"/>
        <v>0</v>
      </c>
      <c r="AH43" s="53">
        <f t="shared" si="13"/>
        <v>0</v>
      </c>
      <c r="AI43" s="53">
        <f t="shared" si="13"/>
        <v>0</v>
      </c>
      <c r="AJ43" s="53">
        <f t="shared" si="13"/>
        <v>0</v>
      </c>
    </row>
    <row r="44" spans="2:36" s="59" customFormat="1" ht="20.100000000000001" hidden="1" customHeight="1" x14ac:dyDescent="0.7">
      <c r="B44" s="55"/>
      <c r="C44" s="56" t="s">
        <v>51</v>
      </c>
      <c r="D44" s="57">
        <v>157</v>
      </c>
      <c r="E44" s="57">
        <v>10</v>
      </c>
      <c r="F44" s="57">
        <v>5</v>
      </c>
      <c r="G44" s="57">
        <v>2</v>
      </c>
      <c r="H44" s="57">
        <v>2</v>
      </c>
      <c r="I44" s="57">
        <v>1</v>
      </c>
      <c r="J44" s="57">
        <v>2</v>
      </c>
      <c r="K44" s="57">
        <v>3</v>
      </c>
      <c r="L44" s="57">
        <v>10</v>
      </c>
      <c r="M44" s="57">
        <v>1</v>
      </c>
      <c r="N44" s="57">
        <v>0</v>
      </c>
      <c r="O44" s="57">
        <v>10</v>
      </c>
      <c r="P44" s="57">
        <v>2</v>
      </c>
      <c r="Q44" s="57">
        <v>0</v>
      </c>
      <c r="R44" s="57">
        <v>10</v>
      </c>
      <c r="S44" s="57">
        <v>4</v>
      </c>
      <c r="T44" s="57">
        <v>0</v>
      </c>
      <c r="U44" s="57">
        <v>3</v>
      </c>
      <c r="V44" s="57">
        <v>3</v>
      </c>
      <c r="W44" s="57">
        <v>0</v>
      </c>
      <c r="X44" s="57">
        <v>1</v>
      </c>
      <c r="Y44" s="57">
        <v>1</v>
      </c>
      <c r="Z44" s="57">
        <v>6</v>
      </c>
      <c r="AA44" s="57">
        <v>1</v>
      </c>
      <c r="AB44" s="57">
        <v>2</v>
      </c>
      <c r="AC44" s="57">
        <v>0</v>
      </c>
      <c r="AD44" s="57">
        <v>0</v>
      </c>
      <c r="AE44" s="57">
        <v>1</v>
      </c>
      <c r="AF44" s="57">
        <v>0</v>
      </c>
      <c r="AG44" s="57">
        <v>0</v>
      </c>
      <c r="AH44" s="57">
        <v>0</v>
      </c>
      <c r="AI44" s="57">
        <v>0</v>
      </c>
      <c r="AJ44" s="58">
        <v>0</v>
      </c>
    </row>
    <row r="45" spans="2:36" s="59" customFormat="1" ht="20.100000000000001" hidden="1" customHeight="1" x14ac:dyDescent="0.7">
      <c r="B45" s="55"/>
      <c r="C45" s="56" t="s">
        <v>52</v>
      </c>
      <c r="D45" s="57">
        <v>99</v>
      </c>
      <c r="E45" s="57">
        <v>1</v>
      </c>
      <c r="F45" s="57">
        <v>0</v>
      </c>
      <c r="G45" s="57">
        <v>1</v>
      </c>
      <c r="H45" s="57">
        <v>0</v>
      </c>
      <c r="I45" s="57">
        <v>0</v>
      </c>
      <c r="J45" s="57">
        <v>0</v>
      </c>
      <c r="K45" s="57">
        <v>1</v>
      </c>
      <c r="L45" s="57">
        <v>1</v>
      </c>
      <c r="M45" s="57">
        <v>1</v>
      </c>
      <c r="N45" s="57">
        <v>0</v>
      </c>
      <c r="O45" s="57">
        <v>1</v>
      </c>
      <c r="P45" s="57">
        <v>0</v>
      </c>
      <c r="Q45" s="57">
        <v>0</v>
      </c>
      <c r="R45" s="57">
        <v>1</v>
      </c>
      <c r="S45" s="57">
        <v>0</v>
      </c>
      <c r="T45" s="57">
        <v>0</v>
      </c>
      <c r="U45" s="57">
        <v>0</v>
      </c>
      <c r="V45" s="57">
        <v>0</v>
      </c>
      <c r="W45" s="57">
        <v>0</v>
      </c>
      <c r="X45" s="57">
        <v>0</v>
      </c>
      <c r="Y45" s="57">
        <v>0</v>
      </c>
      <c r="Z45" s="57">
        <v>0</v>
      </c>
      <c r="AA45" s="57">
        <v>0</v>
      </c>
      <c r="AB45" s="57">
        <v>0</v>
      </c>
      <c r="AC45" s="57">
        <v>0</v>
      </c>
      <c r="AD45" s="57">
        <v>0</v>
      </c>
      <c r="AE45" s="57">
        <v>0</v>
      </c>
      <c r="AF45" s="57">
        <v>0</v>
      </c>
      <c r="AG45" s="57">
        <v>0</v>
      </c>
      <c r="AH45" s="57">
        <v>0</v>
      </c>
      <c r="AI45" s="57">
        <v>0</v>
      </c>
      <c r="AJ45" s="58">
        <v>0</v>
      </c>
    </row>
    <row r="46" spans="2:36" s="4" customFormat="1" ht="20.100000000000001" customHeight="1" x14ac:dyDescent="0.7">
      <c r="B46" s="47"/>
      <c r="C46" s="48" t="s">
        <v>63</v>
      </c>
      <c r="D46" s="53">
        <f>SUM(D47:D48)</f>
        <v>80</v>
      </c>
      <c r="E46" s="53">
        <f t="shared" ref="E46:AJ46" si="14">SUM(E47:E48)</f>
        <v>20</v>
      </c>
      <c r="F46" s="53">
        <f t="shared" si="14"/>
        <v>11</v>
      </c>
      <c r="G46" s="53">
        <f t="shared" si="14"/>
        <v>4</v>
      </c>
      <c r="H46" s="53">
        <f t="shared" si="14"/>
        <v>0</v>
      </c>
      <c r="I46" s="53">
        <f t="shared" si="14"/>
        <v>0</v>
      </c>
      <c r="J46" s="53">
        <f t="shared" si="14"/>
        <v>2</v>
      </c>
      <c r="K46" s="53">
        <f t="shared" si="14"/>
        <v>2</v>
      </c>
      <c r="L46" s="53">
        <f t="shared" si="14"/>
        <v>15</v>
      </c>
      <c r="M46" s="53">
        <f t="shared" si="14"/>
        <v>0</v>
      </c>
      <c r="N46" s="53">
        <f t="shared" si="14"/>
        <v>0</v>
      </c>
      <c r="O46" s="53">
        <f t="shared" si="14"/>
        <v>8</v>
      </c>
      <c r="P46" s="53">
        <f t="shared" si="14"/>
        <v>0</v>
      </c>
      <c r="Q46" s="53">
        <f t="shared" si="14"/>
        <v>0</v>
      </c>
      <c r="R46" s="53">
        <f t="shared" si="14"/>
        <v>10</v>
      </c>
      <c r="S46" s="53">
        <f t="shared" si="14"/>
        <v>0</v>
      </c>
      <c r="T46" s="53">
        <f t="shared" si="14"/>
        <v>0</v>
      </c>
      <c r="U46" s="53">
        <f t="shared" si="14"/>
        <v>0</v>
      </c>
      <c r="V46" s="53">
        <f t="shared" si="14"/>
        <v>1</v>
      </c>
      <c r="W46" s="53">
        <f t="shared" si="14"/>
        <v>0</v>
      </c>
      <c r="X46" s="53">
        <f t="shared" si="14"/>
        <v>0</v>
      </c>
      <c r="Y46" s="53">
        <f t="shared" si="14"/>
        <v>0</v>
      </c>
      <c r="Z46" s="53">
        <f t="shared" si="14"/>
        <v>8</v>
      </c>
      <c r="AA46" s="53">
        <f t="shared" si="14"/>
        <v>6</v>
      </c>
      <c r="AB46" s="53">
        <f t="shared" si="14"/>
        <v>0</v>
      </c>
      <c r="AC46" s="53">
        <f t="shared" si="14"/>
        <v>0</v>
      </c>
      <c r="AD46" s="53">
        <f t="shared" si="14"/>
        <v>0</v>
      </c>
      <c r="AE46" s="53">
        <f t="shared" si="14"/>
        <v>0</v>
      </c>
      <c r="AF46" s="53">
        <f t="shared" si="14"/>
        <v>0</v>
      </c>
      <c r="AG46" s="53">
        <f t="shared" si="14"/>
        <v>0</v>
      </c>
      <c r="AH46" s="53">
        <f t="shared" si="14"/>
        <v>0</v>
      </c>
      <c r="AI46" s="53">
        <f t="shared" si="14"/>
        <v>0</v>
      </c>
      <c r="AJ46" s="53">
        <f t="shared" si="14"/>
        <v>0</v>
      </c>
    </row>
    <row r="47" spans="2:36" s="59" customFormat="1" ht="20.100000000000001" hidden="1" customHeight="1" x14ac:dyDescent="0.7">
      <c r="B47" s="55"/>
      <c r="C47" s="56" t="s">
        <v>51</v>
      </c>
      <c r="D47" s="57">
        <v>41</v>
      </c>
      <c r="E47" s="57">
        <v>12</v>
      </c>
      <c r="F47" s="57">
        <v>5</v>
      </c>
      <c r="G47" s="57">
        <v>3</v>
      </c>
      <c r="H47" s="57">
        <v>0</v>
      </c>
      <c r="I47" s="57">
        <v>0</v>
      </c>
      <c r="J47" s="57">
        <v>1</v>
      </c>
      <c r="K47" s="57">
        <v>2</v>
      </c>
      <c r="L47" s="57">
        <v>9</v>
      </c>
      <c r="M47" s="57">
        <v>0</v>
      </c>
      <c r="N47" s="57">
        <v>0</v>
      </c>
      <c r="O47" s="57">
        <v>3</v>
      </c>
      <c r="P47" s="57">
        <v>0</v>
      </c>
      <c r="Q47" s="57">
        <v>0</v>
      </c>
      <c r="R47" s="57">
        <v>6</v>
      </c>
      <c r="S47" s="57">
        <v>0</v>
      </c>
      <c r="T47" s="57">
        <v>0</v>
      </c>
      <c r="U47" s="57">
        <v>0</v>
      </c>
      <c r="V47" s="57">
        <v>1</v>
      </c>
      <c r="W47" s="57">
        <v>0</v>
      </c>
      <c r="X47" s="57">
        <v>0</v>
      </c>
      <c r="Y47" s="57">
        <v>0</v>
      </c>
      <c r="Z47" s="57">
        <v>4</v>
      </c>
      <c r="AA47" s="57">
        <v>4</v>
      </c>
      <c r="AB47" s="57">
        <v>0</v>
      </c>
      <c r="AC47" s="57">
        <v>0</v>
      </c>
      <c r="AD47" s="57">
        <v>0</v>
      </c>
      <c r="AE47" s="57">
        <v>0</v>
      </c>
      <c r="AF47" s="57">
        <v>0</v>
      </c>
      <c r="AG47" s="57">
        <v>0</v>
      </c>
      <c r="AH47" s="57">
        <v>0</v>
      </c>
      <c r="AI47" s="57">
        <v>0</v>
      </c>
      <c r="AJ47" s="58">
        <v>0</v>
      </c>
    </row>
    <row r="48" spans="2:36" s="59" customFormat="1" ht="20.100000000000001" hidden="1" customHeight="1" x14ac:dyDescent="0.7">
      <c r="B48" s="55"/>
      <c r="C48" s="56" t="s">
        <v>52</v>
      </c>
      <c r="D48" s="57">
        <v>39</v>
      </c>
      <c r="E48" s="57">
        <v>8</v>
      </c>
      <c r="F48" s="57">
        <v>6</v>
      </c>
      <c r="G48" s="57">
        <v>1</v>
      </c>
      <c r="H48" s="57">
        <v>0</v>
      </c>
      <c r="I48" s="57">
        <v>0</v>
      </c>
      <c r="J48" s="57">
        <v>1</v>
      </c>
      <c r="K48" s="57">
        <v>0</v>
      </c>
      <c r="L48" s="57">
        <v>6</v>
      </c>
      <c r="M48" s="57">
        <v>0</v>
      </c>
      <c r="N48" s="57">
        <v>0</v>
      </c>
      <c r="O48" s="57">
        <v>5</v>
      </c>
      <c r="P48" s="57">
        <v>0</v>
      </c>
      <c r="Q48" s="57">
        <v>0</v>
      </c>
      <c r="R48" s="57">
        <v>4</v>
      </c>
      <c r="S48" s="57">
        <v>0</v>
      </c>
      <c r="T48" s="57">
        <v>0</v>
      </c>
      <c r="U48" s="57">
        <v>0</v>
      </c>
      <c r="V48" s="57">
        <v>0</v>
      </c>
      <c r="W48" s="57">
        <v>0</v>
      </c>
      <c r="X48" s="57">
        <v>0</v>
      </c>
      <c r="Y48" s="57">
        <v>0</v>
      </c>
      <c r="Z48" s="57">
        <v>4</v>
      </c>
      <c r="AA48" s="57">
        <v>2</v>
      </c>
      <c r="AB48" s="57">
        <v>0</v>
      </c>
      <c r="AC48" s="57">
        <v>0</v>
      </c>
      <c r="AD48" s="57">
        <v>0</v>
      </c>
      <c r="AE48" s="57">
        <v>0</v>
      </c>
      <c r="AF48" s="57">
        <v>0</v>
      </c>
      <c r="AG48" s="57">
        <v>0</v>
      </c>
      <c r="AH48" s="57">
        <v>0</v>
      </c>
      <c r="AI48" s="57">
        <v>0</v>
      </c>
      <c r="AJ48" s="58">
        <v>0</v>
      </c>
    </row>
    <row r="49" spans="2:36" s="4" customFormat="1" ht="20.100000000000001" customHeight="1" thickBot="1" x14ac:dyDescent="0.75">
      <c r="B49" s="47"/>
      <c r="C49" s="48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51"/>
    </row>
    <row r="50" spans="2:36" s="4" customFormat="1" ht="20.100000000000001" customHeight="1" thickBot="1" x14ac:dyDescent="0.75">
      <c r="B50" s="42" t="s">
        <v>64</v>
      </c>
      <c r="C50" s="43"/>
      <c r="D50" s="44">
        <f>SUM(D51,D54,D57,D60,D63)</f>
        <v>1022</v>
      </c>
      <c r="E50" s="44">
        <f t="shared" ref="E50:AJ50" si="15">SUM(E51,E54,E57,E60,E63)</f>
        <v>65</v>
      </c>
      <c r="F50" s="44">
        <f t="shared" si="15"/>
        <v>26</v>
      </c>
      <c r="G50" s="44">
        <f t="shared" si="15"/>
        <v>21</v>
      </c>
      <c r="H50" s="44">
        <f t="shared" si="15"/>
        <v>5</v>
      </c>
      <c r="I50" s="44">
        <f t="shared" si="15"/>
        <v>4</v>
      </c>
      <c r="J50" s="44">
        <f t="shared" si="15"/>
        <v>3</v>
      </c>
      <c r="K50" s="44">
        <f t="shared" si="15"/>
        <v>16</v>
      </c>
      <c r="L50" s="44">
        <f t="shared" si="15"/>
        <v>41</v>
      </c>
      <c r="M50" s="44">
        <f t="shared" si="15"/>
        <v>0</v>
      </c>
      <c r="N50" s="44">
        <f t="shared" si="15"/>
        <v>0</v>
      </c>
      <c r="O50" s="44">
        <f t="shared" si="15"/>
        <v>46</v>
      </c>
      <c r="P50" s="44">
        <f t="shared" si="15"/>
        <v>0</v>
      </c>
      <c r="Q50" s="44">
        <f t="shared" si="15"/>
        <v>0</v>
      </c>
      <c r="R50" s="44">
        <f t="shared" si="15"/>
        <v>40</v>
      </c>
      <c r="S50" s="44">
        <f t="shared" si="15"/>
        <v>0</v>
      </c>
      <c r="T50" s="44">
        <f t="shared" si="15"/>
        <v>0</v>
      </c>
      <c r="U50" s="44">
        <f t="shared" si="15"/>
        <v>3</v>
      </c>
      <c r="V50" s="44">
        <f t="shared" si="15"/>
        <v>5</v>
      </c>
      <c r="W50" s="44">
        <f t="shared" si="15"/>
        <v>0</v>
      </c>
      <c r="X50" s="44">
        <f t="shared" si="15"/>
        <v>1</v>
      </c>
      <c r="Y50" s="44">
        <f t="shared" si="15"/>
        <v>0</v>
      </c>
      <c r="Z50" s="44">
        <f t="shared" si="15"/>
        <v>45</v>
      </c>
      <c r="AA50" s="44">
        <f t="shared" si="15"/>
        <v>22</v>
      </c>
      <c r="AB50" s="44">
        <f t="shared" si="15"/>
        <v>0</v>
      </c>
      <c r="AC50" s="44">
        <f t="shared" si="15"/>
        <v>0</v>
      </c>
      <c r="AD50" s="44">
        <f t="shared" si="15"/>
        <v>0</v>
      </c>
      <c r="AE50" s="44">
        <f t="shared" si="15"/>
        <v>0</v>
      </c>
      <c r="AF50" s="44">
        <f t="shared" si="15"/>
        <v>0</v>
      </c>
      <c r="AG50" s="44">
        <f t="shared" si="15"/>
        <v>0</v>
      </c>
      <c r="AH50" s="44">
        <f t="shared" si="15"/>
        <v>0</v>
      </c>
      <c r="AI50" s="44">
        <f t="shared" si="15"/>
        <v>0</v>
      </c>
      <c r="AJ50" s="44">
        <f t="shared" si="15"/>
        <v>1</v>
      </c>
    </row>
    <row r="51" spans="2:36" s="4" customFormat="1" ht="20.100000000000001" customHeight="1" x14ac:dyDescent="0.7">
      <c r="B51" s="47"/>
      <c r="C51" s="48" t="s">
        <v>65</v>
      </c>
      <c r="D51" s="53">
        <f>SUM(D52:D53)</f>
        <v>463</v>
      </c>
      <c r="E51" s="53">
        <f t="shared" ref="E51:AJ51" si="16">SUM(E52:E53)</f>
        <v>38</v>
      </c>
      <c r="F51" s="53">
        <f t="shared" si="16"/>
        <v>13</v>
      </c>
      <c r="G51" s="53">
        <f t="shared" si="16"/>
        <v>15</v>
      </c>
      <c r="H51" s="53">
        <f t="shared" si="16"/>
        <v>4</v>
      </c>
      <c r="I51" s="53">
        <f t="shared" si="16"/>
        <v>2</v>
      </c>
      <c r="J51" s="53">
        <f t="shared" si="16"/>
        <v>3</v>
      </c>
      <c r="K51" s="53">
        <f t="shared" si="16"/>
        <v>11</v>
      </c>
      <c r="L51" s="53">
        <f t="shared" si="16"/>
        <v>12</v>
      </c>
      <c r="M51" s="53">
        <f t="shared" si="16"/>
        <v>0</v>
      </c>
      <c r="N51" s="53">
        <f t="shared" si="16"/>
        <v>0</v>
      </c>
      <c r="O51" s="53">
        <f t="shared" si="16"/>
        <v>17</v>
      </c>
      <c r="P51" s="53">
        <f t="shared" si="16"/>
        <v>0</v>
      </c>
      <c r="Q51" s="53">
        <f t="shared" si="16"/>
        <v>0</v>
      </c>
      <c r="R51" s="53">
        <f t="shared" si="16"/>
        <v>20</v>
      </c>
      <c r="S51" s="53">
        <f t="shared" si="16"/>
        <v>0</v>
      </c>
      <c r="T51" s="53">
        <f t="shared" si="16"/>
        <v>0</v>
      </c>
      <c r="U51" s="53">
        <f t="shared" si="16"/>
        <v>2</v>
      </c>
      <c r="V51" s="53">
        <f t="shared" si="16"/>
        <v>5</v>
      </c>
      <c r="W51" s="53">
        <f t="shared" si="16"/>
        <v>0</v>
      </c>
      <c r="X51" s="53">
        <f t="shared" si="16"/>
        <v>1</v>
      </c>
      <c r="Y51" s="53">
        <f t="shared" si="16"/>
        <v>0</v>
      </c>
      <c r="Z51" s="53">
        <f t="shared" si="16"/>
        <v>30</v>
      </c>
      <c r="AA51" s="53">
        <f t="shared" si="16"/>
        <v>8</v>
      </c>
      <c r="AB51" s="53">
        <f t="shared" si="16"/>
        <v>0</v>
      </c>
      <c r="AC51" s="53">
        <f t="shared" si="16"/>
        <v>0</v>
      </c>
      <c r="AD51" s="53">
        <f t="shared" si="16"/>
        <v>0</v>
      </c>
      <c r="AE51" s="53">
        <f t="shared" si="16"/>
        <v>0</v>
      </c>
      <c r="AF51" s="53">
        <f t="shared" si="16"/>
        <v>0</v>
      </c>
      <c r="AG51" s="53">
        <f t="shared" si="16"/>
        <v>0</v>
      </c>
      <c r="AH51" s="53">
        <f t="shared" si="16"/>
        <v>0</v>
      </c>
      <c r="AI51" s="53">
        <f t="shared" si="16"/>
        <v>0</v>
      </c>
      <c r="AJ51" s="53">
        <f t="shared" si="16"/>
        <v>0</v>
      </c>
    </row>
    <row r="52" spans="2:36" s="59" customFormat="1" ht="20.100000000000001" hidden="1" customHeight="1" x14ac:dyDescent="0.7">
      <c r="B52" s="55"/>
      <c r="C52" s="56" t="s">
        <v>51</v>
      </c>
      <c r="D52" s="57">
        <v>230</v>
      </c>
      <c r="E52" s="57">
        <v>19</v>
      </c>
      <c r="F52" s="57">
        <v>4</v>
      </c>
      <c r="G52" s="57">
        <v>9</v>
      </c>
      <c r="H52" s="57">
        <v>3</v>
      </c>
      <c r="I52" s="57">
        <v>2</v>
      </c>
      <c r="J52" s="57">
        <v>2</v>
      </c>
      <c r="K52" s="57">
        <v>8</v>
      </c>
      <c r="L52" s="57">
        <v>8</v>
      </c>
      <c r="M52" s="57">
        <v>0</v>
      </c>
      <c r="N52" s="57">
        <v>0</v>
      </c>
      <c r="O52" s="57">
        <v>11</v>
      </c>
      <c r="P52" s="57">
        <v>0</v>
      </c>
      <c r="Q52" s="57">
        <v>0</v>
      </c>
      <c r="R52" s="57">
        <v>13</v>
      </c>
      <c r="S52" s="57">
        <v>0</v>
      </c>
      <c r="T52" s="57">
        <v>0</v>
      </c>
      <c r="U52" s="57">
        <v>2</v>
      </c>
      <c r="V52" s="57">
        <v>3</v>
      </c>
      <c r="W52" s="57">
        <v>0</v>
      </c>
      <c r="X52" s="57">
        <v>1</v>
      </c>
      <c r="Y52" s="57">
        <v>0</v>
      </c>
      <c r="Z52" s="57">
        <v>16</v>
      </c>
      <c r="AA52" s="57">
        <v>3</v>
      </c>
      <c r="AB52" s="57">
        <v>0</v>
      </c>
      <c r="AC52" s="57">
        <v>0</v>
      </c>
      <c r="AD52" s="57">
        <v>0</v>
      </c>
      <c r="AE52" s="57">
        <v>0</v>
      </c>
      <c r="AF52" s="57">
        <v>0</v>
      </c>
      <c r="AG52" s="57">
        <v>0</v>
      </c>
      <c r="AH52" s="57">
        <v>0</v>
      </c>
      <c r="AI52" s="57">
        <v>0</v>
      </c>
      <c r="AJ52" s="58">
        <v>0</v>
      </c>
    </row>
    <row r="53" spans="2:36" s="59" customFormat="1" ht="20.100000000000001" hidden="1" customHeight="1" x14ac:dyDescent="0.7">
      <c r="B53" s="55"/>
      <c r="C53" s="56" t="s">
        <v>52</v>
      </c>
      <c r="D53" s="57">
        <v>233</v>
      </c>
      <c r="E53" s="57">
        <v>19</v>
      </c>
      <c r="F53" s="57">
        <v>9</v>
      </c>
      <c r="G53" s="57">
        <v>6</v>
      </c>
      <c r="H53" s="57">
        <v>1</v>
      </c>
      <c r="I53" s="57">
        <v>0</v>
      </c>
      <c r="J53" s="57">
        <v>1</v>
      </c>
      <c r="K53" s="57">
        <v>3</v>
      </c>
      <c r="L53" s="57">
        <v>4</v>
      </c>
      <c r="M53" s="57">
        <v>0</v>
      </c>
      <c r="N53" s="57">
        <v>0</v>
      </c>
      <c r="O53" s="57">
        <v>6</v>
      </c>
      <c r="P53" s="57">
        <v>0</v>
      </c>
      <c r="Q53" s="57">
        <v>0</v>
      </c>
      <c r="R53" s="57">
        <v>7</v>
      </c>
      <c r="S53" s="57">
        <v>0</v>
      </c>
      <c r="T53" s="57">
        <v>0</v>
      </c>
      <c r="U53" s="57">
        <v>0</v>
      </c>
      <c r="V53" s="57">
        <v>2</v>
      </c>
      <c r="W53" s="57">
        <v>0</v>
      </c>
      <c r="X53" s="57">
        <v>0</v>
      </c>
      <c r="Y53" s="57">
        <v>0</v>
      </c>
      <c r="Z53" s="57">
        <v>14</v>
      </c>
      <c r="AA53" s="57">
        <v>5</v>
      </c>
      <c r="AB53" s="57">
        <v>0</v>
      </c>
      <c r="AC53" s="57">
        <v>0</v>
      </c>
      <c r="AD53" s="57">
        <v>0</v>
      </c>
      <c r="AE53" s="57">
        <v>0</v>
      </c>
      <c r="AF53" s="57">
        <v>0</v>
      </c>
      <c r="AG53" s="57">
        <v>0</v>
      </c>
      <c r="AH53" s="57">
        <v>0</v>
      </c>
      <c r="AI53" s="57">
        <v>0</v>
      </c>
      <c r="AJ53" s="58">
        <v>0</v>
      </c>
    </row>
    <row r="54" spans="2:36" s="64" customFormat="1" ht="20.100000000000001" customHeight="1" x14ac:dyDescent="0.7">
      <c r="B54" s="47"/>
      <c r="C54" s="48" t="s">
        <v>66</v>
      </c>
      <c r="D54" s="53">
        <f>SUM(D55:D56)</f>
        <v>334</v>
      </c>
      <c r="E54" s="53">
        <f t="shared" ref="E54:AJ54" si="17">SUM(E55:E56)</f>
        <v>14</v>
      </c>
      <c r="F54" s="53">
        <f t="shared" si="17"/>
        <v>8</v>
      </c>
      <c r="G54" s="53">
        <f t="shared" si="17"/>
        <v>4</v>
      </c>
      <c r="H54" s="53">
        <f t="shared" si="17"/>
        <v>0</v>
      </c>
      <c r="I54" s="53">
        <f t="shared" si="17"/>
        <v>1</v>
      </c>
      <c r="J54" s="53">
        <f t="shared" si="17"/>
        <v>0</v>
      </c>
      <c r="K54" s="53">
        <f t="shared" si="17"/>
        <v>2</v>
      </c>
      <c r="L54" s="53">
        <f t="shared" si="17"/>
        <v>15</v>
      </c>
      <c r="M54" s="53">
        <f t="shared" si="17"/>
        <v>0</v>
      </c>
      <c r="N54" s="53">
        <f t="shared" si="17"/>
        <v>0</v>
      </c>
      <c r="O54" s="53">
        <f t="shared" si="17"/>
        <v>15</v>
      </c>
      <c r="P54" s="53">
        <f t="shared" si="17"/>
        <v>0</v>
      </c>
      <c r="Q54" s="53">
        <f t="shared" si="17"/>
        <v>0</v>
      </c>
      <c r="R54" s="53">
        <f t="shared" si="17"/>
        <v>15</v>
      </c>
      <c r="S54" s="53">
        <f t="shared" si="17"/>
        <v>0</v>
      </c>
      <c r="T54" s="53">
        <f t="shared" si="17"/>
        <v>0</v>
      </c>
      <c r="U54" s="53">
        <f t="shared" si="17"/>
        <v>0</v>
      </c>
      <c r="V54" s="53">
        <f t="shared" si="17"/>
        <v>0</v>
      </c>
      <c r="W54" s="53">
        <f t="shared" si="17"/>
        <v>0</v>
      </c>
      <c r="X54" s="53">
        <f t="shared" si="17"/>
        <v>0</v>
      </c>
      <c r="Y54" s="53">
        <f t="shared" si="17"/>
        <v>0</v>
      </c>
      <c r="Z54" s="53">
        <f t="shared" si="17"/>
        <v>2</v>
      </c>
      <c r="AA54" s="53">
        <f t="shared" si="17"/>
        <v>13</v>
      </c>
      <c r="AB54" s="53">
        <f t="shared" si="17"/>
        <v>0</v>
      </c>
      <c r="AC54" s="53">
        <f t="shared" si="17"/>
        <v>0</v>
      </c>
      <c r="AD54" s="53">
        <f t="shared" si="17"/>
        <v>0</v>
      </c>
      <c r="AE54" s="53">
        <f t="shared" si="17"/>
        <v>0</v>
      </c>
      <c r="AF54" s="53">
        <f t="shared" si="17"/>
        <v>0</v>
      </c>
      <c r="AG54" s="53">
        <f t="shared" si="17"/>
        <v>0</v>
      </c>
      <c r="AH54" s="53">
        <f t="shared" si="17"/>
        <v>0</v>
      </c>
      <c r="AI54" s="53">
        <f t="shared" si="17"/>
        <v>0</v>
      </c>
      <c r="AJ54" s="53">
        <f t="shared" si="17"/>
        <v>0</v>
      </c>
    </row>
    <row r="55" spans="2:36" s="59" customFormat="1" ht="20.100000000000001" hidden="1" customHeight="1" x14ac:dyDescent="0.7">
      <c r="B55" s="55"/>
      <c r="C55" s="56" t="s">
        <v>51</v>
      </c>
      <c r="D55" s="57">
        <v>185</v>
      </c>
      <c r="E55" s="57">
        <v>7</v>
      </c>
      <c r="F55" s="57">
        <v>5</v>
      </c>
      <c r="G55" s="57">
        <v>1</v>
      </c>
      <c r="H55" s="57">
        <v>0</v>
      </c>
      <c r="I55" s="57">
        <v>1</v>
      </c>
      <c r="J55" s="57">
        <v>0</v>
      </c>
      <c r="K55" s="57">
        <v>2</v>
      </c>
      <c r="L55" s="57">
        <v>7</v>
      </c>
      <c r="M55" s="57">
        <v>0</v>
      </c>
      <c r="N55" s="57">
        <v>0</v>
      </c>
      <c r="O55" s="57">
        <v>7</v>
      </c>
      <c r="P55" s="57">
        <v>0</v>
      </c>
      <c r="Q55" s="57">
        <v>0</v>
      </c>
      <c r="R55" s="57">
        <v>7</v>
      </c>
      <c r="S55" s="57">
        <v>0</v>
      </c>
      <c r="T55" s="57">
        <v>0</v>
      </c>
      <c r="U55" s="57">
        <v>0</v>
      </c>
      <c r="V55" s="57">
        <v>0</v>
      </c>
      <c r="W55" s="57">
        <v>0</v>
      </c>
      <c r="X55" s="57">
        <v>0</v>
      </c>
      <c r="Y55" s="57">
        <v>0</v>
      </c>
      <c r="Z55" s="57">
        <v>1</v>
      </c>
      <c r="AA55" s="57">
        <v>6</v>
      </c>
      <c r="AB55" s="57">
        <v>0</v>
      </c>
      <c r="AC55" s="57">
        <v>0</v>
      </c>
      <c r="AD55" s="57">
        <v>0</v>
      </c>
      <c r="AE55" s="57">
        <v>0</v>
      </c>
      <c r="AF55" s="57">
        <v>0</v>
      </c>
      <c r="AG55" s="57">
        <v>0</v>
      </c>
      <c r="AH55" s="57">
        <v>0</v>
      </c>
      <c r="AI55" s="57">
        <v>0</v>
      </c>
      <c r="AJ55" s="58">
        <v>0</v>
      </c>
    </row>
    <row r="56" spans="2:36" s="59" customFormat="1" ht="20.100000000000001" hidden="1" customHeight="1" x14ac:dyDescent="0.7">
      <c r="B56" s="55"/>
      <c r="C56" s="56" t="s">
        <v>52</v>
      </c>
      <c r="D56" s="57">
        <v>149</v>
      </c>
      <c r="E56" s="57">
        <v>7</v>
      </c>
      <c r="F56" s="57">
        <v>3</v>
      </c>
      <c r="G56" s="57">
        <v>3</v>
      </c>
      <c r="H56" s="57">
        <v>0</v>
      </c>
      <c r="I56" s="57">
        <v>0</v>
      </c>
      <c r="J56" s="57">
        <v>0</v>
      </c>
      <c r="K56" s="57">
        <v>0</v>
      </c>
      <c r="L56" s="57">
        <v>8</v>
      </c>
      <c r="M56" s="57">
        <v>0</v>
      </c>
      <c r="N56" s="57">
        <v>0</v>
      </c>
      <c r="O56" s="57">
        <v>8</v>
      </c>
      <c r="P56" s="57">
        <v>0</v>
      </c>
      <c r="Q56" s="57">
        <v>0</v>
      </c>
      <c r="R56" s="57">
        <v>8</v>
      </c>
      <c r="S56" s="57">
        <v>0</v>
      </c>
      <c r="T56" s="57">
        <v>0</v>
      </c>
      <c r="U56" s="57">
        <v>0</v>
      </c>
      <c r="V56" s="57">
        <v>0</v>
      </c>
      <c r="W56" s="57">
        <v>0</v>
      </c>
      <c r="X56" s="57">
        <v>0</v>
      </c>
      <c r="Y56" s="57">
        <v>0</v>
      </c>
      <c r="Z56" s="57">
        <v>1</v>
      </c>
      <c r="AA56" s="57">
        <v>7</v>
      </c>
      <c r="AB56" s="57">
        <v>0</v>
      </c>
      <c r="AC56" s="57">
        <v>0</v>
      </c>
      <c r="AD56" s="57">
        <v>0</v>
      </c>
      <c r="AE56" s="57">
        <v>0</v>
      </c>
      <c r="AF56" s="57">
        <v>0</v>
      </c>
      <c r="AG56" s="57">
        <v>0</v>
      </c>
      <c r="AH56" s="57">
        <v>0</v>
      </c>
      <c r="AI56" s="57">
        <v>0</v>
      </c>
      <c r="AJ56" s="58">
        <v>0</v>
      </c>
    </row>
    <row r="57" spans="2:36" s="4" customFormat="1" ht="20.100000000000001" customHeight="1" x14ac:dyDescent="0.7">
      <c r="B57" s="47"/>
      <c r="C57" s="48" t="s">
        <v>67</v>
      </c>
      <c r="D57" s="53">
        <f>SUM(D58:D59)</f>
        <v>171</v>
      </c>
      <c r="E57" s="53">
        <f t="shared" ref="E57:AJ57" si="18">SUM(E58:E59)</f>
        <v>11</v>
      </c>
      <c r="F57" s="53">
        <f t="shared" si="18"/>
        <v>4</v>
      </c>
      <c r="G57" s="53">
        <f t="shared" si="18"/>
        <v>2</v>
      </c>
      <c r="H57" s="53">
        <f t="shared" si="18"/>
        <v>1</v>
      </c>
      <c r="I57" s="53">
        <f t="shared" si="18"/>
        <v>1</v>
      </c>
      <c r="J57" s="53">
        <f t="shared" si="18"/>
        <v>0</v>
      </c>
      <c r="K57" s="53">
        <f t="shared" si="18"/>
        <v>3</v>
      </c>
      <c r="L57" s="53">
        <f t="shared" si="18"/>
        <v>11</v>
      </c>
      <c r="M57" s="53">
        <f t="shared" si="18"/>
        <v>0</v>
      </c>
      <c r="N57" s="53">
        <f t="shared" si="18"/>
        <v>0</v>
      </c>
      <c r="O57" s="53">
        <f t="shared" si="18"/>
        <v>11</v>
      </c>
      <c r="P57" s="53">
        <f t="shared" si="18"/>
        <v>0</v>
      </c>
      <c r="Q57" s="53">
        <f t="shared" si="18"/>
        <v>0</v>
      </c>
      <c r="R57" s="53">
        <f t="shared" si="18"/>
        <v>2</v>
      </c>
      <c r="S57" s="53">
        <f t="shared" si="18"/>
        <v>0</v>
      </c>
      <c r="T57" s="53">
        <f t="shared" si="18"/>
        <v>0</v>
      </c>
      <c r="U57" s="53">
        <f t="shared" si="18"/>
        <v>0</v>
      </c>
      <c r="V57" s="53">
        <f t="shared" si="18"/>
        <v>0</v>
      </c>
      <c r="W57" s="53">
        <f t="shared" si="18"/>
        <v>0</v>
      </c>
      <c r="X57" s="53">
        <f t="shared" si="18"/>
        <v>0</v>
      </c>
      <c r="Y57" s="53">
        <f t="shared" si="18"/>
        <v>0</v>
      </c>
      <c r="Z57" s="53">
        <f t="shared" si="18"/>
        <v>11</v>
      </c>
      <c r="AA57" s="53">
        <f t="shared" si="18"/>
        <v>0</v>
      </c>
      <c r="AB57" s="53">
        <f t="shared" si="18"/>
        <v>0</v>
      </c>
      <c r="AC57" s="53">
        <f t="shared" si="18"/>
        <v>0</v>
      </c>
      <c r="AD57" s="53">
        <f t="shared" si="18"/>
        <v>0</v>
      </c>
      <c r="AE57" s="53">
        <f t="shared" si="18"/>
        <v>0</v>
      </c>
      <c r="AF57" s="53">
        <f t="shared" si="18"/>
        <v>0</v>
      </c>
      <c r="AG57" s="53">
        <f t="shared" si="18"/>
        <v>0</v>
      </c>
      <c r="AH57" s="53">
        <f t="shared" si="18"/>
        <v>0</v>
      </c>
      <c r="AI57" s="53">
        <f t="shared" si="18"/>
        <v>0</v>
      </c>
      <c r="AJ57" s="53">
        <f t="shared" si="18"/>
        <v>1</v>
      </c>
    </row>
    <row r="58" spans="2:36" s="59" customFormat="1" ht="20.100000000000001" hidden="1" customHeight="1" x14ac:dyDescent="0.7">
      <c r="B58" s="55"/>
      <c r="C58" s="56" t="s">
        <v>51</v>
      </c>
      <c r="D58" s="57">
        <v>84</v>
      </c>
      <c r="E58" s="57">
        <v>2</v>
      </c>
      <c r="F58" s="57">
        <v>1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2</v>
      </c>
      <c r="M58" s="57">
        <v>0</v>
      </c>
      <c r="N58" s="57">
        <v>0</v>
      </c>
      <c r="O58" s="57">
        <v>2</v>
      </c>
      <c r="P58" s="57">
        <v>0</v>
      </c>
      <c r="Q58" s="57">
        <v>0</v>
      </c>
      <c r="R58" s="57">
        <v>2</v>
      </c>
      <c r="S58" s="57">
        <v>0</v>
      </c>
      <c r="T58" s="57">
        <v>0</v>
      </c>
      <c r="U58" s="57">
        <v>0</v>
      </c>
      <c r="V58" s="57">
        <v>0</v>
      </c>
      <c r="W58" s="57">
        <v>0</v>
      </c>
      <c r="X58" s="57">
        <v>0</v>
      </c>
      <c r="Y58" s="57">
        <v>0</v>
      </c>
      <c r="Z58" s="57">
        <v>2</v>
      </c>
      <c r="AA58" s="57">
        <v>0</v>
      </c>
      <c r="AB58" s="57">
        <v>0</v>
      </c>
      <c r="AC58" s="57">
        <v>0</v>
      </c>
      <c r="AD58" s="57">
        <v>0</v>
      </c>
      <c r="AE58" s="57">
        <v>0</v>
      </c>
      <c r="AF58" s="57">
        <v>0</v>
      </c>
      <c r="AG58" s="57">
        <v>0</v>
      </c>
      <c r="AH58" s="57">
        <v>0</v>
      </c>
      <c r="AI58" s="57">
        <v>0</v>
      </c>
      <c r="AJ58" s="58">
        <v>0</v>
      </c>
    </row>
    <row r="59" spans="2:36" s="59" customFormat="1" ht="20.100000000000001" hidden="1" customHeight="1" x14ac:dyDescent="0.7">
      <c r="B59" s="55"/>
      <c r="C59" s="56" t="s">
        <v>52</v>
      </c>
      <c r="D59" s="57">
        <v>87</v>
      </c>
      <c r="E59" s="57">
        <v>9</v>
      </c>
      <c r="F59" s="57">
        <v>3</v>
      </c>
      <c r="G59" s="57">
        <v>2</v>
      </c>
      <c r="H59" s="57">
        <v>1</v>
      </c>
      <c r="I59" s="57">
        <v>1</v>
      </c>
      <c r="J59" s="57">
        <v>0</v>
      </c>
      <c r="K59" s="57">
        <v>3</v>
      </c>
      <c r="L59" s="57">
        <v>9</v>
      </c>
      <c r="M59" s="57">
        <v>0</v>
      </c>
      <c r="N59" s="57">
        <v>0</v>
      </c>
      <c r="O59" s="57">
        <v>9</v>
      </c>
      <c r="P59" s="57">
        <v>0</v>
      </c>
      <c r="Q59" s="57">
        <v>0</v>
      </c>
      <c r="R59" s="57">
        <v>0</v>
      </c>
      <c r="S59" s="57">
        <v>0</v>
      </c>
      <c r="T59" s="57">
        <v>0</v>
      </c>
      <c r="U59" s="57">
        <v>0</v>
      </c>
      <c r="V59" s="57">
        <v>0</v>
      </c>
      <c r="W59" s="57">
        <v>0</v>
      </c>
      <c r="X59" s="57">
        <v>0</v>
      </c>
      <c r="Y59" s="57">
        <v>0</v>
      </c>
      <c r="Z59" s="57">
        <v>9</v>
      </c>
      <c r="AA59" s="57">
        <v>0</v>
      </c>
      <c r="AB59" s="57">
        <v>0</v>
      </c>
      <c r="AC59" s="57">
        <v>0</v>
      </c>
      <c r="AD59" s="57">
        <v>0</v>
      </c>
      <c r="AE59" s="57">
        <v>0</v>
      </c>
      <c r="AF59" s="57">
        <v>0</v>
      </c>
      <c r="AG59" s="57">
        <v>0</v>
      </c>
      <c r="AH59" s="57">
        <v>0</v>
      </c>
      <c r="AI59" s="57">
        <v>0</v>
      </c>
      <c r="AJ59" s="58">
        <v>1</v>
      </c>
    </row>
    <row r="60" spans="2:36" s="4" customFormat="1" ht="20.100000000000001" customHeight="1" x14ac:dyDescent="0.7">
      <c r="B60" s="47"/>
      <c r="C60" s="48" t="s">
        <v>68</v>
      </c>
      <c r="D60" s="53">
        <f>SUM(D61:D62)</f>
        <v>28</v>
      </c>
      <c r="E60" s="53">
        <f t="shared" ref="E60:AJ60" si="19">SUM(E61:E62)</f>
        <v>1</v>
      </c>
      <c r="F60" s="53">
        <f t="shared" si="19"/>
        <v>0</v>
      </c>
      <c r="G60" s="53">
        <f t="shared" si="19"/>
        <v>0</v>
      </c>
      <c r="H60" s="53">
        <f t="shared" si="19"/>
        <v>0</v>
      </c>
      <c r="I60" s="53">
        <f t="shared" si="19"/>
        <v>0</v>
      </c>
      <c r="J60" s="53">
        <f t="shared" si="19"/>
        <v>0</v>
      </c>
      <c r="K60" s="53">
        <f t="shared" si="19"/>
        <v>0</v>
      </c>
      <c r="L60" s="53">
        <f t="shared" si="19"/>
        <v>0</v>
      </c>
      <c r="M60" s="53">
        <f t="shared" si="19"/>
        <v>0</v>
      </c>
      <c r="N60" s="53">
        <f t="shared" si="19"/>
        <v>0</v>
      </c>
      <c r="O60" s="53">
        <f t="shared" si="19"/>
        <v>0</v>
      </c>
      <c r="P60" s="53">
        <f t="shared" si="19"/>
        <v>0</v>
      </c>
      <c r="Q60" s="53">
        <f t="shared" si="19"/>
        <v>0</v>
      </c>
      <c r="R60" s="53">
        <f t="shared" si="19"/>
        <v>0</v>
      </c>
      <c r="S60" s="53">
        <f t="shared" si="19"/>
        <v>0</v>
      </c>
      <c r="T60" s="53">
        <f t="shared" si="19"/>
        <v>0</v>
      </c>
      <c r="U60" s="53">
        <f t="shared" si="19"/>
        <v>0</v>
      </c>
      <c r="V60" s="53">
        <f t="shared" si="19"/>
        <v>0</v>
      </c>
      <c r="W60" s="53">
        <f t="shared" si="19"/>
        <v>0</v>
      </c>
      <c r="X60" s="53">
        <f t="shared" si="19"/>
        <v>0</v>
      </c>
      <c r="Y60" s="53">
        <f t="shared" si="19"/>
        <v>0</v>
      </c>
      <c r="Z60" s="53">
        <f t="shared" si="19"/>
        <v>0</v>
      </c>
      <c r="AA60" s="53">
        <f t="shared" si="19"/>
        <v>0</v>
      </c>
      <c r="AB60" s="53">
        <f t="shared" si="19"/>
        <v>0</v>
      </c>
      <c r="AC60" s="53">
        <f t="shared" si="19"/>
        <v>0</v>
      </c>
      <c r="AD60" s="53">
        <f t="shared" si="19"/>
        <v>0</v>
      </c>
      <c r="AE60" s="53">
        <f t="shared" si="19"/>
        <v>0</v>
      </c>
      <c r="AF60" s="53">
        <f t="shared" si="19"/>
        <v>0</v>
      </c>
      <c r="AG60" s="53">
        <f t="shared" si="19"/>
        <v>0</v>
      </c>
      <c r="AH60" s="53">
        <f t="shared" si="19"/>
        <v>0</v>
      </c>
      <c r="AI60" s="53">
        <f t="shared" si="19"/>
        <v>0</v>
      </c>
      <c r="AJ60" s="53">
        <f t="shared" si="19"/>
        <v>0</v>
      </c>
    </row>
    <row r="61" spans="2:36" s="59" customFormat="1" ht="20.100000000000001" hidden="1" customHeight="1" x14ac:dyDescent="0.7">
      <c r="B61" s="55"/>
      <c r="C61" s="56" t="s">
        <v>51</v>
      </c>
      <c r="D61" s="57">
        <v>16</v>
      </c>
      <c r="E61" s="57">
        <v>1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57">
        <v>0</v>
      </c>
      <c r="Q61" s="57">
        <v>0</v>
      </c>
      <c r="R61" s="57">
        <v>0</v>
      </c>
      <c r="S61" s="57">
        <v>0</v>
      </c>
      <c r="T61" s="57">
        <v>0</v>
      </c>
      <c r="U61" s="57">
        <v>0</v>
      </c>
      <c r="V61" s="57">
        <v>0</v>
      </c>
      <c r="W61" s="57">
        <v>0</v>
      </c>
      <c r="X61" s="57">
        <v>0</v>
      </c>
      <c r="Y61" s="57">
        <v>0</v>
      </c>
      <c r="Z61" s="57">
        <v>0</v>
      </c>
      <c r="AA61" s="57">
        <v>0</v>
      </c>
      <c r="AB61" s="57">
        <v>0</v>
      </c>
      <c r="AC61" s="57">
        <v>0</v>
      </c>
      <c r="AD61" s="57">
        <v>0</v>
      </c>
      <c r="AE61" s="57">
        <v>0</v>
      </c>
      <c r="AF61" s="57">
        <v>0</v>
      </c>
      <c r="AG61" s="57">
        <v>0</v>
      </c>
      <c r="AH61" s="57">
        <v>0</v>
      </c>
      <c r="AI61" s="57">
        <v>0</v>
      </c>
      <c r="AJ61" s="58">
        <v>0</v>
      </c>
    </row>
    <row r="62" spans="2:36" s="59" customFormat="1" ht="20.100000000000001" hidden="1" customHeight="1" x14ac:dyDescent="0.7">
      <c r="B62" s="55"/>
      <c r="C62" s="56" t="s">
        <v>52</v>
      </c>
      <c r="D62" s="57">
        <v>12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57">
        <v>0</v>
      </c>
      <c r="Q62" s="57">
        <v>0</v>
      </c>
      <c r="R62" s="57">
        <v>0</v>
      </c>
      <c r="S62" s="57">
        <v>0</v>
      </c>
      <c r="T62" s="57">
        <v>0</v>
      </c>
      <c r="U62" s="57">
        <v>0</v>
      </c>
      <c r="V62" s="57">
        <v>0</v>
      </c>
      <c r="W62" s="57">
        <v>0</v>
      </c>
      <c r="X62" s="57">
        <v>0</v>
      </c>
      <c r="Y62" s="57">
        <v>0</v>
      </c>
      <c r="Z62" s="57">
        <v>0</v>
      </c>
      <c r="AA62" s="57">
        <v>0</v>
      </c>
      <c r="AB62" s="57">
        <v>0</v>
      </c>
      <c r="AC62" s="57">
        <v>0</v>
      </c>
      <c r="AD62" s="57">
        <v>0</v>
      </c>
      <c r="AE62" s="57">
        <v>0</v>
      </c>
      <c r="AF62" s="57">
        <v>0</v>
      </c>
      <c r="AG62" s="57">
        <v>0</v>
      </c>
      <c r="AH62" s="57">
        <v>0</v>
      </c>
      <c r="AI62" s="57">
        <v>0</v>
      </c>
      <c r="AJ62" s="58">
        <v>0</v>
      </c>
    </row>
    <row r="63" spans="2:36" s="4" customFormat="1" ht="20.100000000000001" customHeight="1" x14ac:dyDescent="0.7">
      <c r="B63" s="47"/>
      <c r="C63" s="48" t="s">
        <v>69</v>
      </c>
      <c r="D63" s="53">
        <f>SUM(D64:D65)</f>
        <v>26</v>
      </c>
      <c r="E63" s="53">
        <f t="shared" ref="E63:AJ63" si="20">SUM(E64:E65)</f>
        <v>1</v>
      </c>
      <c r="F63" s="53">
        <f t="shared" si="20"/>
        <v>1</v>
      </c>
      <c r="G63" s="53">
        <f t="shared" si="20"/>
        <v>0</v>
      </c>
      <c r="H63" s="53">
        <f t="shared" si="20"/>
        <v>0</v>
      </c>
      <c r="I63" s="53">
        <f t="shared" si="20"/>
        <v>0</v>
      </c>
      <c r="J63" s="53">
        <f t="shared" si="20"/>
        <v>0</v>
      </c>
      <c r="K63" s="53">
        <f t="shared" si="20"/>
        <v>0</v>
      </c>
      <c r="L63" s="53">
        <f t="shared" si="20"/>
        <v>3</v>
      </c>
      <c r="M63" s="53">
        <f t="shared" si="20"/>
        <v>0</v>
      </c>
      <c r="N63" s="53">
        <f t="shared" si="20"/>
        <v>0</v>
      </c>
      <c r="O63" s="53">
        <f t="shared" si="20"/>
        <v>3</v>
      </c>
      <c r="P63" s="53">
        <f t="shared" si="20"/>
        <v>0</v>
      </c>
      <c r="Q63" s="53">
        <f t="shared" si="20"/>
        <v>0</v>
      </c>
      <c r="R63" s="53">
        <f t="shared" si="20"/>
        <v>3</v>
      </c>
      <c r="S63" s="53">
        <f t="shared" si="20"/>
        <v>0</v>
      </c>
      <c r="T63" s="53">
        <f t="shared" si="20"/>
        <v>0</v>
      </c>
      <c r="U63" s="53">
        <f t="shared" si="20"/>
        <v>1</v>
      </c>
      <c r="V63" s="53">
        <f t="shared" si="20"/>
        <v>0</v>
      </c>
      <c r="W63" s="53">
        <f t="shared" si="20"/>
        <v>0</v>
      </c>
      <c r="X63" s="53">
        <f t="shared" si="20"/>
        <v>0</v>
      </c>
      <c r="Y63" s="53">
        <f t="shared" si="20"/>
        <v>0</v>
      </c>
      <c r="Z63" s="53">
        <f t="shared" si="20"/>
        <v>2</v>
      </c>
      <c r="AA63" s="53">
        <f t="shared" si="20"/>
        <v>1</v>
      </c>
      <c r="AB63" s="53">
        <f t="shared" si="20"/>
        <v>0</v>
      </c>
      <c r="AC63" s="53">
        <f t="shared" si="20"/>
        <v>0</v>
      </c>
      <c r="AD63" s="53">
        <f t="shared" si="20"/>
        <v>0</v>
      </c>
      <c r="AE63" s="53">
        <f t="shared" si="20"/>
        <v>0</v>
      </c>
      <c r="AF63" s="53">
        <f t="shared" si="20"/>
        <v>0</v>
      </c>
      <c r="AG63" s="53">
        <f t="shared" si="20"/>
        <v>0</v>
      </c>
      <c r="AH63" s="53">
        <f t="shared" si="20"/>
        <v>0</v>
      </c>
      <c r="AI63" s="53">
        <f t="shared" si="20"/>
        <v>0</v>
      </c>
      <c r="AJ63" s="53">
        <f t="shared" si="20"/>
        <v>0</v>
      </c>
    </row>
    <row r="64" spans="2:36" s="59" customFormat="1" ht="20.100000000000001" hidden="1" customHeight="1" x14ac:dyDescent="0.7">
      <c r="B64" s="55"/>
      <c r="C64" s="56" t="s">
        <v>51</v>
      </c>
      <c r="D64" s="57">
        <v>18</v>
      </c>
      <c r="E64" s="57">
        <v>1</v>
      </c>
      <c r="F64" s="57">
        <v>1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2</v>
      </c>
      <c r="M64" s="57">
        <v>0</v>
      </c>
      <c r="N64" s="57">
        <v>0</v>
      </c>
      <c r="O64" s="57">
        <v>2</v>
      </c>
      <c r="P64" s="57">
        <v>0</v>
      </c>
      <c r="Q64" s="57">
        <v>0</v>
      </c>
      <c r="R64" s="57">
        <v>2</v>
      </c>
      <c r="S64" s="57">
        <v>0</v>
      </c>
      <c r="T64" s="57">
        <v>0</v>
      </c>
      <c r="U64" s="57">
        <v>1</v>
      </c>
      <c r="V64" s="57">
        <v>0</v>
      </c>
      <c r="W64" s="57">
        <v>0</v>
      </c>
      <c r="X64" s="57">
        <v>0</v>
      </c>
      <c r="Y64" s="57">
        <v>0</v>
      </c>
      <c r="Z64" s="57">
        <v>1</v>
      </c>
      <c r="AA64" s="57">
        <v>1</v>
      </c>
      <c r="AB64" s="57">
        <v>0</v>
      </c>
      <c r="AC64" s="57">
        <v>0</v>
      </c>
      <c r="AD64" s="57">
        <v>0</v>
      </c>
      <c r="AE64" s="57">
        <v>0</v>
      </c>
      <c r="AF64" s="57">
        <v>0</v>
      </c>
      <c r="AG64" s="57">
        <v>0</v>
      </c>
      <c r="AH64" s="57">
        <v>0</v>
      </c>
      <c r="AI64" s="57">
        <v>0</v>
      </c>
      <c r="AJ64" s="58">
        <v>0</v>
      </c>
    </row>
    <row r="65" spans="2:36" s="59" customFormat="1" ht="20.100000000000001" hidden="1" customHeight="1" x14ac:dyDescent="0.7">
      <c r="B65" s="55"/>
      <c r="C65" s="56" t="s">
        <v>52</v>
      </c>
      <c r="D65" s="57">
        <v>8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1</v>
      </c>
      <c r="M65" s="57">
        <v>0</v>
      </c>
      <c r="N65" s="57">
        <v>0</v>
      </c>
      <c r="O65" s="57">
        <v>1</v>
      </c>
      <c r="P65" s="57">
        <v>0</v>
      </c>
      <c r="Q65" s="57">
        <v>0</v>
      </c>
      <c r="R65" s="57">
        <v>1</v>
      </c>
      <c r="S65" s="57">
        <v>0</v>
      </c>
      <c r="T65" s="57">
        <v>0</v>
      </c>
      <c r="U65" s="57">
        <v>0</v>
      </c>
      <c r="V65" s="57">
        <v>0</v>
      </c>
      <c r="W65" s="57">
        <v>0</v>
      </c>
      <c r="X65" s="57">
        <v>0</v>
      </c>
      <c r="Y65" s="57">
        <v>0</v>
      </c>
      <c r="Z65" s="57">
        <v>1</v>
      </c>
      <c r="AA65" s="57">
        <v>0</v>
      </c>
      <c r="AB65" s="57">
        <v>0</v>
      </c>
      <c r="AC65" s="57">
        <v>0</v>
      </c>
      <c r="AD65" s="57">
        <v>0</v>
      </c>
      <c r="AE65" s="57">
        <v>0</v>
      </c>
      <c r="AF65" s="57">
        <v>0</v>
      </c>
      <c r="AG65" s="57">
        <v>0</v>
      </c>
      <c r="AH65" s="57">
        <v>0</v>
      </c>
      <c r="AI65" s="57">
        <v>0</v>
      </c>
      <c r="AJ65" s="58">
        <v>0</v>
      </c>
    </row>
    <row r="66" spans="2:36" s="4" customFormat="1" ht="20.100000000000001" customHeight="1" thickBot="1" x14ac:dyDescent="0.75">
      <c r="B66" s="47"/>
      <c r="C66" s="48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51"/>
    </row>
    <row r="67" spans="2:36" s="4" customFormat="1" ht="20.100000000000001" customHeight="1" thickBot="1" x14ac:dyDescent="0.75">
      <c r="B67" s="42" t="s">
        <v>70</v>
      </c>
      <c r="C67" s="43"/>
      <c r="D67" s="44">
        <f>SUM(D68,D71,D74,D77)</f>
        <v>1231</v>
      </c>
      <c r="E67" s="44">
        <f t="shared" ref="E67:AJ67" si="21">SUM(E68,E71,E74,E77)</f>
        <v>143</v>
      </c>
      <c r="F67" s="44">
        <f t="shared" si="21"/>
        <v>44</v>
      </c>
      <c r="G67" s="44">
        <f t="shared" si="21"/>
        <v>43</v>
      </c>
      <c r="H67" s="44">
        <f t="shared" si="21"/>
        <v>18</v>
      </c>
      <c r="I67" s="44">
        <f t="shared" si="21"/>
        <v>2</v>
      </c>
      <c r="J67" s="44">
        <f t="shared" si="21"/>
        <v>23</v>
      </c>
      <c r="K67" s="44">
        <f t="shared" si="21"/>
        <v>20</v>
      </c>
      <c r="L67" s="44">
        <f t="shared" si="21"/>
        <v>132</v>
      </c>
      <c r="M67" s="44">
        <f t="shared" si="21"/>
        <v>17</v>
      </c>
      <c r="N67" s="44">
        <f t="shared" si="21"/>
        <v>51</v>
      </c>
      <c r="O67" s="44">
        <f t="shared" si="21"/>
        <v>137</v>
      </c>
      <c r="P67" s="44">
        <f t="shared" si="21"/>
        <v>21</v>
      </c>
      <c r="Q67" s="44">
        <f t="shared" si="21"/>
        <v>53</v>
      </c>
      <c r="R67" s="44">
        <f t="shared" si="21"/>
        <v>133</v>
      </c>
      <c r="S67" s="44">
        <f t="shared" si="21"/>
        <v>57</v>
      </c>
      <c r="T67" s="44">
        <f t="shared" si="21"/>
        <v>20</v>
      </c>
      <c r="U67" s="44">
        <f t="shared" si="21"/>
        <v>34</v>
      </c>
      <c r="V67" s="44">
        <f t="shared" si="21"/>
        <v>40</v>
      </c>
      <c r="W67" s="44">
        <f t="shared" si="21"/>
        <v>3</v>
      </c>
      <c r="X67" s="44">
        <f t="shared" si="21"/>
        <v>15</v>
      </c>
      <c r="Y67" s="44">
        <f t="shared" si="21"/>
        <v>2</v>
      </c>
      <c r="Z67" s="44">
        <f t="shared" si="21"/>
        <v>113</v>
      </c>
      <c r="AA67" s="44">
        <f t="shared" si="21"/>
        <v>30</v>
      </c>
      <c r="AB67" s="44">
        <f t="shared" si="21"/>
        <v>0</v>
      </c>
      <c r="AC67" s="44">
        <f t="shared" si="21"/>
        <v>0</v>
      </c>
      <c r="AD67" s="44">
        <f t="shared" si="21"/>
        <v>0</v>
      </c>
      <c r="AE67" s="44">
        <f t="shared" si="21"/>
        <v>0</v>
      </c>
      <c r="AF67" s="44">
        <f t="shared" si="21"/>
        <v>0</v>
      </c>
      <c r="AG67" s="44">
        <f t="shared" si="21"/>
        <v>0</v>
      </c>
      <c r="AH67" s="44">
        <f t="shared" si="21"/>
        <v>0</v>
      </c>
      <c r="AI67" s="44">
        <f t="shared" si="21"/>
        <v>0</v>
      </c>
      <c r="AJ67" s="44">
        <f t="shared" si="21"/>
        <v>0</v>
      </c>
    </row>
    <row r="68" spans="2:36" s="4" customFormat="1" ht="20.100000000000001" customHeight="1" x14ac:dyDescent="0.7">
      <c r="B68" s="47"/>
      <c r="C68" s="48" t="s">
        <v>71</v>
      </c>
      <c r="D68" s="53">
        <f>SUM(D69:D70)</f>
        <v>1004</v>
      </c>
      <c r="E68" s="53">
        <f t="shared" ref="E68:AJ68" si="22">SUM(E69:E70)</f>
        <v>115</v>
      </c>
      <c r="F68" s="53">
        <f t="shared" si="22"/>
        <v>35</v>
      </c>
      <c r="G68" s="53">
        <f t="shared" si="22"/>
        <v>35</v>
      </c>
      <c r="H68" s="53">
        <f t="shared" si="22"/>
        <v>16</v>
      </c>
      <c r="I68" s="53">
        <f t="shared" si="22"/>
        <v>0</v>
      </c>
      <c r="J68" s="53">
        <f t="shared" si="22"/>
        <v>19</v>
      </c>
      <c r="K68" s="53">
        <f t="shared" si="22"/>
        <v>16</v>
      </c>
      <c r="L68" s="53">
        <f t="shared" si="22"/>
        <v>115</v>
      </c>
      <c r="M68" s="53">
        <f t="shared" si="22"/>
        <v>16</v>
      </c>
      <c r="N68" s="53">
        <f t="shared" si="22"/>
        <v>48</v>
      </c>
      <c r="O68" s="53">
        <f t="shared" si="22"/>
        <v>115</v>
      </c>
      <c r="P68" s="53">
        <f t="shared" si="22"/>
        <v>18</v>
      </c>
      <c r="Q68" s="53">
        <f t="shared" si="22"/>
        <v>47</v>
      </c>
      <c r="R68" s="53">
        <f t="shared" si="22"/>
        <v>115</v>
      </c>
      <c r="S68" s="53">
        <f t="shared" si="22"/>
        <v>52</v>
      </c>
      <c r="T68" s="53">
        <f t="shared" si="22"/>
        <v>20</v>
      </c>
      <c r="U68" s="53">
        <f t="shared" si="22"/>
        <v>25</v>
      </c>
      <c r="V68" s="53">
        <f t="shared" si="22"/>
        <v>33</v>
      </c>
      <c r="W68" s="53">
        <f t="shared" si="22"/>
        <v>0</v>
      </c>
      <c r="X68" s="53">
        <f t="shared" si="22"/>
        <v>10</v>
      </c>
      <c r="Y68" s="53">
        <f t="shared" si="22"/>
        <v>0</v>
      </c>
      <c r="Z68" s="53">
        <f t="shared" si="22"/>
        <v>92</v>
      </c>
      <c r="AA68" s="53">
        <f t="shared" si="22"/>
        <v>23</v>
      </c>
      <c r="AB68" s="53">
        <f t="shared" si="22"/>
        <v>0</v>
      </c>
      <c r="AC68" s="53">
        <f t="shared" si="22"/>
        <v>0</v>
      </c>
      <c r="AD68" s="53">
        <f t="shared" si="22"/>
        <v>0</v>
      </c>
      <c r="AE68" s="53">
        <f t="shared" si="22"/>
        <v>0</v>
      </c>
      <c r="AF68" s="53">
        <f t="shared" si="22"/>
        <v>0</v>
      </c>
      <c r="AG68" s="53">
        <f t="shared" si="22"/>
        <v>0</v>
      </c>
      <c r="AH68" s="53">
        <f t="shared" si="22"/>
        <v>0</v>
      </c>
      <c r="AI68" s="53">
        <f t="shared" si="22"/>
        <v>0</v>
      </c>
      <c r="AJ68" s="53">
        <f t="shared" si="22"/>
        <v>0</v>
      </c>
    </row>
    <row r="69" spans="2:36" s="59" customFormat="1" ht="20.100000000000001" hidden="1" customHeight="1" x14ac:dyDescent="0.7">
      <c r="B69" s="55"/>
      <c r="C69" s="56" t="s">
        <v>51</v>
      </c>
      <c r="D69" s="57">
        <v>529</v>
      </c>
      <c r="E69" s="57">
        <v>61</v>
      </c>
      <c r="F69" s="57">
        <v>18</v>
      </c>
      <c r="G69" s="57">
        <v>26</v>
      </c>
      <c r="H69" s="57">
        <v>7</v>
      </c>
      <c r="I69" s="57">
        <v>0</v>
      </c>
      <c r="J69" s="57">
        <v>12</v>
      </c>
      <c r="K69" s="57">
        <v>14</v>
      </c>
      <c r="L69" s="57">
        <v>61</v>
      </c>
      <c r="M69" s="57">
        <v>6</v>
      </c>
      <c r="N69" s="57">
        <v>28</v>
      </c>
      <c r="O69" s="57">
        <v>61</v>
      </c>
      <c r="P69" s="57">
        <v>10</v>
      </c>
      <c r="Q69" s="57">
        <v>24</v>
      </c>
      <c r="R69" s="57">
        <v>61</v>
      </c>
      <c r="S69" s="57">
        <v>26</v>
      </c>
      <c r="T69" s="57">
        <v>12</v>
      </c>
      <c r="U69" s="57">
        <v>9</v>
      </c>
      <c r="V69" s="57">
        <v>18</v>
      </c>
      <c r="W69" s="57">
        <v>0</v>
      </c>
      <c r="X69" s="57">
        <v>7</v>
      </c>
      <c r="Y69" s="57">
        <v>0</v>
      </c>
      <c r="Z69" s="57">
        <v>45</v>
      </c>
      <c r="AA69" s="57">
        <v>16</v>
      </c>
      <c r="AB69" s="57">
        <v>0</v>
      </c>
      <c r="AC69" s="57">
        <v>0</v>
      </c>
      <c r="AD69" s="57">
        <v>0</v>
      </c>
      <c r="AE69" s="57">
        <v>0</v>
      </c>
      <c r="AF69" s="57">
        <v>0</v>
      </c>
      <c r="AG69" s="57">
        <v>0</v>
      </c>
      <c r="AH69" s="57">
        <v>0</v>
      </c>
      <c r="AI69" s="57">
        <v>0</v>
      </c>
      <c r="AJ69" s="58">
        <v>0</v>
      </c>
    </row>
    <row r="70" spans="2:36" s="59" customFormat="1" ht="20.100000000000001" hidden="1" customHeight="1" x14ac:dyDescent="0.7">
      <c r="B70" s="55"/>
      <c r="C70" s="56" t="s">
        <v>52</v>
      </c>
      <c r="D70" s="57">
        <v>475</v>
      </c>
      <c r="E70" s="57">
        <v>54</v>
      </c>
      <c r="F70" s="57">
        <v>17</v>
      </c>
      <c r="G70" s="57">
        <v>9</v>
      </c>
      <c r="H70" s="57">
        <v>9</v>
      </c>
      <c r="I70" s="57">
        <v>0</v>
      </c>
      <c r="J70" s="57">
        <v>7</v>
      </c>
      <c r="K70" s="57">
        <v>2</v>
      </c>
      <c r="L70" s="57">
        <v>54</v>
      </c>
      <c r="M70" s="57">
        <v>10</v>
      </c>
      <c r="N70" s="57">
        <v>20</v>
      </c>
      <c r="O70" s="57">
        <v>54</v>
      </c>
      <c r="P70" s="57">
        <v>8</v>
      </c>
      <c r="Q70" s="57">
        <v>23</v>
      </c>
      <c r="R70" s="57">
        <v>54</v>
      </c>
      <c r="S70" s="57">
        <v>26</v>
      </c>
      <c r="T70" s="57">
        <v>8</v>
      </c>
      <c r="U70" s="57">
        <v>16</v>
      </c>
      <c r="V70" s="57">
        <v>15</v>
      </c>
      <c r="W70" s="57">
        <v>0</v>
      </c>
      <c r="X70" s="57">
        <v>3</v>
      </c>
      <c r="Y70" s="57">
        <v>0</v>
      </c>
      <c r="Z70" s="57">
        <v>47</v>
      </c>
      <c r="AA70" s="57">
        <v>7</v>
      </c>
      <c r="AB70" s="57">
        <v>0</v>
      </c>
      <c r="AC70" s="57">
        <v>0</v>
      </c>
      <c r="AD70" s="57">
        <v>0</v>
      </c>
      <c r="AE70" s="57">
        <v>0</v>
      </c>
      <c r="AF70" s="57">
        <v>0</v>
      </c>
      <c r="AG70" s="57">
        <v>0</v>
      </c>
      <c r="AH70" s="57">
        <v>0</v>
      </c>
      <c r="AI70" s="57">
        <v>0</v>
      </c>
      <c r="AJ70" s="58">
        <v>0</v>
      </c>
    </row>
    <row r="71" spans="2:36" s="4" customFormat="1" ht="20.100000000000001" customHeight="1" x14ac:dyDescent="0.7">
      <c r="B71" s="47"/>
      <c r="C71" s="48" t="s">
        <v>72</v>
      </c>
      <c r="D71" s="53">
        <f>SUM(D72:D73)</f>
        <v>126</v>
      </c>
      <c r="E71" s="53">
        <f t="shared" ref="E71:AJ71" si="23">SUM(E72:E73)</f>
        <v>11</v>
      </c>
      <c r="F71" s="53">
        <f t="shared" si="23"/>
        <v>3</v>
      </c>
      <c r="G71" s="53">
        <f t="shared" si="23"/>
        <v>4</v>
      </c>
      <c r="H71" s="53">
        <f t="shared" si="23"/>
        <v>1</v>
      </c>
      <c r="I71" s="53">
        <f t="shared" si="23"/>
        <v>0</v>
      </c>
      <c r="J71" s="53">
        <f t="shared" si="23"/>
        <v>2</v>
      </c>
      <c r="K71" s="53">
        <f t="shared" si="23"/>
        <v>3</v>
      </c>
      <c r="L71" s="53">
        <f t="shared" si="23"/>
        <v>11</v>
      </c>
      <c r="M71" s="53">
        <f t="shared" si="23"/>
        <v>0</v>
      </c>
      <c r="N71" s="53">
        <f t="shared" si="23"/>
        <v>0</v>
      </c>
      <c r="O71" s="53">
        <f t="shared" si="23"/>
        <v>11</v>
      </c>
      <c r="P71" s="53">
        <f t="shared" si="23"/>
        <v>0</v>
      </c>
      <c r="Q71" s="53">
        <f t="shared" si="23"/>
        <v>0</v>
      </c>
      <c r="R71" s="53">
        <f t="shared" si="23"/>
        <v>11</v>
      </c>
      <c r="S71" s="53">
        <f t="shared" si="23"/>
        <v>0</v>
      </c>
      <c r="T71" s="53">
        <f t="shared" si="23"/>
        <v>0</v>
      </c>
      <c r="U71" s="53">
        <f t="shared" si="23"/>
        <v>3</v>
      </c>
      <c r="V71" s="53">
        <f t="shared" si="23"/>
        <v>3</v>
      </c>
      <c r="W71" s="53">
        <f t="shared" si="23"/>
        <v>0</v>
      </c>
      <c r="X71" s="53">
        <f t="shared" si="23"/>
        <v>4</v>
      </c>
      <c r="Y71" s="53">
        <f t="shared" si="23"/>
        <v>1</v>
      </c>
      <c r="Z71" s="53">
        <f t="shared" si="23"/>
        <v>8</v>
      </c>
      <c r="AA71" s="53">
        <f t="shared" si="23"/>
        <v>3</v>
      </c>
      <c r="AB71" s="53">
        <f t="shared" si="23"/>
        <v>0</v>
      </c>
      <c r="AC71" s="53">
        <f t="shared" si="23"/>
        <v>0</v>
      </c>
      <c r="AD71" s="53">
        <f t="shared" si="23"/>
        <v>0</v>
      </c>
      <c r="AE71" s="53">
        <f t="shared" si="23"/>
        <v>0</v>
      </c>
      <c r="AF71" s="53">
        <f t="shared" si="23"/>
        <v>0</v>
      </c>
      <c r="AG71" s="53">
        <f t="shared" si="23"/>
        <v>0</v>
      </c>
      <c r="AH71" s="53">
        <f t="shared" si="23"/>
        <v>0</v>
      </c>
      <c r="AI71" s="53">
        <f t="shared" si="23"/>
        <v>0</v>
      </c>
      <c r="AJ71" s="53">
        <f t="shared" si="23"/>
        <v>0</v>
      </c>
    </row>
    <row r="72" spans="2:36" s="59" customFormat="1" ht="19.899999999999999" hidden="1" customHeight="1" x14ac:dyDescent="0.7">
      <c r="B72" s="55"/>
      <c r="C72" s="56" t="s">
        <v>51</v>
      </c>
      <c r="D72" s="57">
        <v>71</v>
      </c>
      <c r="E72" s="57">
        <v>7</v>
      </c>
      <c r="F72" s="57">
        <v>1</v>
      </c>
      <c r="G72" s="57">
        <v>4</v>
      </c>
      <c r="H72" s="57">
        <v>1</v>
      </c>
      <c r="I72" s="57">
        <v>0</v>
      </c>
      <c r="J72" s="57">
        <v>2</v>
      </c>
      <c r="K72" s="57">
        <v>3</v>
      </c>
      <c r="L72" s="57">
        <v>7</v>
      </c>
      <c r="M72" s="57">
        <v>0</v>
      </c>
      <c r="N72" s="57">
        <v>0</v>
      </c>
      <c r="O72" s="57">
        <v>7</v>
      </c>
      <c r="P72" s="57">
        <v>0</v>
      </c>
      <c r="Q72" s="57">
        <v>0</v>
      </c>
      <c r="R72" s="57">
        <v>7</v>
      </c>
      <c r="S72" s="57">
        <v>0</v>
      </c>
      <c r="T72" s="57">
        <v>0</v>
      </c>
      <c r="U72" s="57">
        <v>3</v>
      </c>
      <c r="V72" s="57">
        <v>2</v>
      </c>
      <c r="W72" s="57">
        <v>0</v>
      </c>
      <c r="X72" s="57">
        <v>3</v>
      </c>
      <c r="Y72" s="57">
        <v>1</v>
      </c>
      <c r="Z72" s="57">
        <v>5</v>
      </c>
      <c r="AA72" s="57">
        <v>2</v>
      </c>
      <c r="AB72" s="57">
        <v>0</v>
      </c>
      <c r="AC72" s="57">
        <v>0</v>
      </c>
      <c r="AD72" s="57">
        <v>0</v>
      </c>
      <c r="AE72" s="57">
        <v>0</v>
      </c>
      <c r="AF72" s="57">
        <v>0</v>
      </c>
      <c r="AG72" s="57">
        <v>0</v>
      </c>
      <c r="AH72" s="57">
        <v>0</v>
      </c>
      <c r="AI72" s="57">
        <v>0</v>
      </c>
      <c r="AJ72" s="58">
        <v>0</v>
      </c>
    </row>
    <row r="73" spans="2:36" s="59" customFormat="1" ht="20.100000000000001" hidden="1" customHeight="1" x14ac:dyDescent="0.7">
      <c r="B73" s="55"/>
      <c r="C73" s="56" t="s">
        <v>52</v>
      </c>
      <c r="D73" s="57">
        <v>55</v>
      </c>
      <c r="E73" s="57">
        <v>4</v>
      </c>
      <c r="F73" s="57">
        <v>2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4</v>
      </c>
      <c r="M73" s="57">
        <v>0</v>
      </c>
      <c r="N73" s="57">
        <v>0</v>
      </c>
      <c r="O73" s="57">
        <v>4</v>
      </c>
      <c r="P73" s="57">
        <v>0</v>
      </c>
      <c r="Q73" s="57">
        <v>0</v>
      </c>
      <c r="R73" s="57">
        <v>4</v>
      </c>
      <c r="S73" s="57">
        <v>0</v>
      </c>
      <c r="T73" s="57">
        <v>0</v>
      </c>
      <c r="U73" s="57">
        <v>0</v>
      </c>
      <c r="V73" s="57">
        <v>1</v>
      </c>
      <c r="W73" s="57">
        <v>0</v>
      </c>
      <c r="X73" s="57">
        <v>1</v>
      </c>
      <c r="Y73" s="57">
        <v>0</v>
      </c>
      <c r="Z73" s="57">
        <v>3</v>
      </c>
      <c r="AA73" s="57">
        <v>1</v>
      </c>
      <c r="AB73" s="57">
        <v>0</v>
      </c>
      <c r="AC73" s="57">
        <v>0</v>
      </c>
      <c r="AD73" s="57">
        <v>0</v>
      </c>
      <c r="AE73" s="57">
        <v>0</v>
      </c>
      <c r="AF73" s="57">
        <v>0</v>
      </c>
      <c r="AG73" s="57">
        <v>0</v>
      </c>
      <c r="AH73" s="57">
        <v>0</v>
      </c>
      <c r="AI73" s="57">
        <v>0</v>
      </c>
      <c r="AJ73" s="58">
        <v>0</v>
      </c>
    </row>
    <row r="74" spans="2:36" s="4" customFormat="1" ht="20.100000000000001" customHeight="1" x14ac:dyDescent="0.7">
      <c r="B74" s="47"/>
      <c r="C74" s="48" t="s">
        <v>73</v>
      </c>
      <c r="D74" s="53">
        <f>SUM(D75:D76)</f>
        <v>2</v>
      </c>
      <c r="E74" s="53">
        <f t="shared" ref="E74:AJ74" si="24">SUM(E75:E76)</f>
        <v>2</v>
      </c>
      <c r="F74" s="53">
        <f t="shared" si="24"/>
        <v>0</v>
      </c>
      <c r="G74" s="53">
        <f t="shared" si="24"/>
        <v>1</v>
      </c>
      <c r="H74" s="53">
        <f t="shared" si="24"/>
        <v>0</v>
      </c>
      <c r="I74" s="53">
        <f t="shared" si="24"/>
        <v>0</v>
      </c>
      <c r="J74" s="53">
        <f t="shared" si="24"/>
        <v>0</v>
      </c>
      <c r="K74" s="53">
        <f t="shared" si="24"/>
        <v>0</v>
      </c>
      <c r="L74" s="53">
        <f t="shared" si="24"/>
        <v>2</v>
      </c>
      <c r="M74" s="53">
        <f t="shared" si="24"/>
        <v>0</v>
      </c>
      <c r="N74" s="53">
        <f t="shared" si="24"/>
        <v>0</v>
      </c>
      <c r="O74" s="53">
        <f t="shared" si="24"/>
        <v>2</v>
      </c>
      <c r="P74" s="53">
        <f t="shared" si="24"/>
        <v>0</v>
      </c>
      <c r="Q74" s="53">
        <f t="shared" si="24"/>
        <v>0</v>
      </c>
      <c r="R74" s="53">
        <f t="shared" si="24"/>
        <v>2</v>
      </c>
      <c r="S74" s="53">
        <f t="shared" si="24"/>
        <v>0</v>
      </c>
      <c r="T74" s="53">
        <f t="shared" si="24"/>
        <v>0</v>
      </c>
      <c r="U74" s="53">
        <f t="shared" si="24"/>
        <v>0</v>
      </c>
      <c r="V74" s="53">
        <f t="shared" si="24"/>
        <v>0</v>
      </c>
      <c r="W74" s="53">
        <f t="shared" si="24"/>
        <v>0</v>
      </c>
      <c r="X74" s="53">
        <f t="shared" si="24"/>
        <v>1</v>
      </c>
      <c r="Y74" s="53">
        <f t="shared" si="24"/>
        <v>1</v>
      </c>
      <c r="Z74" s="53">
        <f t="shared" si="24"/>
        <v>0</v>
      </c>
      <c r="AA74" s="53">
        <f t="shared" si="24"/>
        <v>2</v>
      </c>
      <c r="AB74" s="53">
        <f t="shared" si="24"/>
        <v>0</v>
      </c>
      <c r="AC74" s="53">
        <f t="shared" si="24"/>
        <v>0</v>
      </c>
      <c r="AD74" s="53">
        <f t="shared" si="24"/>
        <v>0</v>
      </c>
      <c r="AE74" s="53">
        <f t="shared" si="24"/>
        <v>0</v>
      </c>
      <c r="AF74" s="53">
        <f t="shared" si="24"/>
        <v>0</v>
      </c>
      <c r="AG74" s="53">
        <f t="shared" si="24"/>
        <v>0</v>
      </c>
      <c r="AH74" s="53">
        <f t="shared" si="24"/>
        <v>0</v>
      </c>
      <c r="AI74" s="53">
        <f t="shared" si="24"/>
        <v>0</v>
      </c>
      <c r="AJ74" s="53">
        <f t="shared" si="24"/>
        <v>0</v>
      </c>
    </row>
    <row r="75" spans="2:36" s="59" customFormat="1" ht="20.100000000000001" hidden="1" customHeight="1" x14ac:dyDescent="0.7">
      <c r="B75" s="55"/>
      <c r="C75" s="56" t="s">
        <v>51</v>
      </c>
      <c r="D75" s="57">
        <v>2</v>
      </c>
      <c r="E75" s="57">
        <v>2</v>
      </c>
      <c r="F75" s="57">
        <v>0</v>
      </c>
      <c r="G75" s="57">
        <v>1</v>
      </c>
      <c r="H75" s="57">
        <v>0</v>
      </c>
      <c r="I75" s="57">
        <v>0</v>
      </c>
      <c r="J75" s="57">
        <v>0</v>
      </c>
      <c r="K75" s="57">
        <v>0</v>
      </c>
      <c r="L75" s="57">
        <v>2</v>
      </c>
      <c r="M75" s="57">
        <v>0</v>
      </c>
      <c r="N75" s="57">
        <v>0</v>
      </c>
      <c r="O75" s="57">
        <v>2</v>
      </c>
      <c r="P75" s="57">
        <v>0</v>
      </c>
      <c r="Q75" s="57">
        <v>0</v>
      </c>
      <c r="R75" s="57">
        <v>2</v>
      </c>
      <c r="S75" s="57">
        <v>0</v>
      </c>
      <c r="T75" s="57">
        <v>0</v>
      </c>
      <c r="U75" s="57">
        <v>0</v>
      </c>
      <c r="V75" s="57">
        <v>0</v>
      </c>
      <c r="W75" s="57">
        <v>0</v>
      </c>
      <c r="X75" s="57">
        <v>1</v>
      </c>
      <c r="Y75" s="57">
        <v>1</v>
      </c>
      <c r="Z75" s="57">
        <v>0</v>
      </c>
      <c r="AA75" s="57">
        <v>2</v>
      </c>
      <c r="AB75" s="57">
        <v>0</v>
      </c>
      <c r="AC75" s="57">
        <v>0</v>
      </c>
      <c r="AD75" s="57">
        <v>0</v>
      </c>
      <c r="AE75" s="57">
        <v>0</v>
      </c>
      <c r="AF75" s="57">
        <v>0</v>
      </c>
      <c r="AG75" s="57">
        <v>0</v>
      </c>
      <c r="AH75" s="57">
        <v>0</v>
      </c>
      <c r="AI75" s="57">
        <v>0</v>
      </c>
      <c r="AJ75" s="58">
        <v>0</v>
      </c>
    </row>
    <row r="76" spans="2:36" s="59" customFormat="1" ht="20.100000000000001" hidden="1" customHeight="1" x14ac:dyDescent="0.7">
      <c r="B76" s="55"/>
      <c r="C76" s="56" t="s">
        <v>52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0</v>
      </c>
      <c r="O76" s="57">
        <v>0</v>
      </c>
      <c r="P76" s="57">
        <v>0</v>
      </c>
      <c r="Q76" s="57">
        <v>0</v>
      </c>
      <c r="R76" s="57">
        <v>0</v>
      </c>
      <c r="S76" s="57">
        <v>0</v>
      </c>
      <c r="T76" s="57">
        <v>0</v>
      </c>
      <c r="U76" s="57">
        <v>0</v>
      </c>
      <c r="V76" s="57">
        <v>0</v>
      </c>
      <c r="W76" s="57">
        <v>0</v>
      </c>
      <c r="X76" s="57">
        <v>0</v>
      </c>
      <c r="Y76" s="57">
        <v>0</v>
      </c>
      <c r="Z76" s="57">
        <v>0</v>
      </c>
      <c r="AA76" s="57">
        <v>0</v>
      </c>
      <c r="AB76" s="57">
        <v>0</v>
      </c>
      <c r="AC76" s="57">
        <v>0</v>
      </c>
      <c r="AD76" s="57">
        <v>0</v>
      </c>
      <c r="AE76" s="57">
        <v>0</v>
      </c>
      <c r="AF76" s="57">
        <v>0</v>
      </c>
      <c r="AG76" s="57">
        <v>0</v>
      </c>
      <c r="AH76" s="57">
        <v>0</v>
      </c>
      <c r="AI76" s="57">
        <v>0</v>
      </c>
      <c r="AJ76" s="58">
        <v>0</v>
      </c>
    </row>
    <row r="77" spans="2:36" s="4" customFormat="1" ht="20.100000000000001" customHeight="1" x14ac:dyDescent="0.7">
      <c r="B77" s="47"/>
      <c r="C77" s="48" t="s">
        <v>74</v>
      </c>
      <c r="D77" s="53">
        <f>SUM(D78:D79)</f>
        <v>99</v>
      </c>
      <c r="E77" s="53">
        <f t="shared" ref="E77:AJ77" si="25">SUM(E78:E79)</f>
        <v>15</v>
      </c>
      <c r="F77" s="53">
        <f t="shared" si="25"/>
        <v>6</v>
      </c>
      <c r="G77" s="53">
        <f t="shared" si="25"/>
        <v>3</v>
      </c>
      <c r="H77" s="53">
        <f t="shared" si="25"/>
        <v>1</v>
      </c>
      <c r="I77" s="53">
        <f t="shared" si="25"/>
        <v>2</v>
      </c>
      <c r="J77" s="53">
        <f t="shared" si="25"/>
        <v>2</v>
      </c>
      <c r="K77" s="53">
        <f t="shared" si="25"/>
        <v>1</v>
      </c>
      <c r="L77" s="53">
        <f t="shared" si="25"/>
        <v>4</v>
      </c>
      <c r="M77" s="53">
        <f t="shared" si="25"/>
        <v>1</v>
      </c>
      <c r="N77" s="53">
        <f t="shared" si="25"/>
        <v>3</v>
      </c>
      <c r="O77" s="53">
        <f t="shared" si="25"/>
        <v>9</v>
      </c>
      <c r="P77" s="53">
        <f t="shared" si="25"/>
        <v>3</v>
      </c>
      <c r="Q77" s="53">
        <f t="shared" si="25"/>
        <v>6</v>
      </c>
      <c r="R77" s="53">
        <f t="shared" si="25"/>
        <v>5</v>
      </c>
      <c r="S77" s="53">
        <f t="shared" si="25"/>
        <v>5</v>
      </c>
      <c r="T77" s="53">
        <f t="shared" si="25"/>
        <v>0</v>
      </c>
      <c r="U77" s="53">
        <f t="shared" si="25"/>
        <v>6</v>
      </c>
      <c r="V77" s="53">
        <f t="shared" si="25"/>
        <v>4</v>
      </c>
      <c r="W77" s="53">
        <f t="shared" si="25"/>
        <v>3</v>
      </c>
      <c r="X77" s="53">
        <f t="shared" si="25"/>
        <v>0</v>
      </c>
      <c r="Y77" s="53">
        <f t="shared" si="25"/>
        <v>0</v>
      </c>
      <c r="Z77" s="53">
        <f t="shared" si="25"/>
        <v>13</v>
      </c>
      <c r="AA77" s="53">
        <f t="shared" si="25"/>
        <v>2</v>
      </c>
      <c r="AB77" s="53">
        <f t="shared" si="25"/>
        <v>0</v>
      </c>
      <c r="AC77" s="53">
        <f t="shared" si="25"/>
        <v>0</v>
      </c>
      <c r="AD77" s="53">
        <f t="shared" si="25"/>
        <v>0</v>
      </c>
      <c r="AE77" s="53">
        <f t="shared" si="25"/>
        <v>0</v>
      </c>
      <c r="AF77" s="53">
        <f t="shared" si="25"/>
        <v>0</v>
      </c>
      <c r="AG77" s="53">
        <f t="shared" si="25"/>
        <v>0</v>
      </c>
      <c r="AH77" s="53">
        <f t="shared" si="25"/>
        <v>0</v>
      </c>
      <c r="AI77" s="53">
        <f t="shared" si="25"/>
        <v>0</v>
      </c>
      <c r="AJ77" s="53">
        <f t="shared" si="25"/>
        <v>0</v>
      </c>
    </row>
    <row r="78" spans="2:36" s="59" customFormat="1" ht="19.899999999999999" hidden="1" customHeight="1" x14ac:dyDescent="0.7">
      <c r="B78" s="55"/>
      <c r="C78" s="56" t="s">
        <v>51</v>
      </c>
      <c r="D78" s="57">
        <v>62</v>
      </c>
      <c r="E78" s="57">
        <v>9</v>
      </c>
      <c r="F78" s="57">
        <v>4</v>
      </c>
      <c r="G78" s="57">
        <v>2</v>
      </c>
      <c r="H78" s="57">
        <v>1</v>
      </c>
      <c r="I78" s="57">
        <v>2</v>
      </c>
      <c r="J78" s="57">
        <v>2</v>
      </c>
      <c r="K78" s="57">
        <v>1</v>
      </c>
      <c r="L78" s="57">
        <v>2</v>
      </c>
      <c r="M78" s="57">
        <v>0</v>
      </c>
      <c r="N78" s="57">
        <v>2</v>
      </c>
      <c r="O78" s="57">
        <v>5</v>
      </c>
      <c r="P78" s="57">
        <v>2</v>
      </c>
      <c r="Q78" s="57">
        <v>3</v>
      </c>
      <c r="R78" s="57">
        <v>2</v>
      </c>
      <c r="S78" s="57">
        <v>2</v>
      </c>
      <c r="T78" s="57">
        <v>0</v>
      </c>
      <c r="U78" s="57">
        <v>2</v>
      </c>
      <c r="V78" s="57">
        <v>4</v>
      </c>
      <c r="W78" s="57">
        <v>3</v>
      </c>
      <c r="X78" s="57">
        <v>0</v>
      </c>
      <c r="Y78" s="57">
        <v>0</v>
      </c>
      <c r="Z78" s="57">
        <v>7</v>
      </c>
      <c r="AA78" s="57">
        <v>2</v>
      </c>
      <c r="AB78" s="57">
        <v>0</v>
      </c>
      <c r="AC78" s="57">
        <v>0</v>
      </c>
      <c r="AD78" s="57">
        <v>0</v>
      </c>
      <c r="AE78" s="57">
        <v>0</v>
      </c>
      <c r="AF78" s="57">
        <v>0</v>
      </c>
      <c r="AG78" s="57">
        <v>0</v>
      </c>
      <c r="AH78" s="57">
        <v>0</v>
      </c>
      <c r="AI78" s="57">
        <v>0</v>
      </c>
      <c r="AJ78" s="58">
        <v>0</v>
      </c>
    </row>
    <row r="79" spans="2:36" s="59" customFormat="1" ht="20.100000000000001" hidden="1" customHeight="1" x14ac:dyDescent="0.7">
      <c r="B79" s="55"/>
      <c r="C79" s="56" t="s">
        <v>52</v>
      </c>
      <c r="D79" s="57">
        <v>37</v>
      </c>
      <c r="E79" s="57">
        <v>6</v>
      </c>
      <c r="F79" s="57">
        <v>2</v>
      </c>
      <c r="G79" s="57">
        <v>1</v>
      </c>
      <c r="H79" s="57">
        <v>0</v>
      </c>
      <c r="I79" s="57">
        <v>0</v>
      </c>
      <c r="J79" s="57">
        <v>0</v>
      </c>
      <c r="K79" s="57">
        <v>0</v>
      </c>
      <c r="L79" s="57">
        <v>2</v>
      </c>
      <c r="M79" s="57">
        <v>1</v>
      </c>
      <c r="N79" s="57">
        <v>1</v>
      </c>
      <c r="O79" s="57">
        <v>4</v>
      </c>
      <c r="P79" s="57">
        <v>1</v>
      </c>
      <c r="Q79" s="57">
        <v>3</v>
      </c>
      <c r="R79" s="57">
        <v>3</v>
      </c>
      <c r="S79" s="57">
        <v>3</v>
      </c>
      <c r="T79" s="57">
        <v>0</v>
      </c>
      <c r="U79" s="57">
        <v>4</v>
      </c>
      <c r="V79" s="57">
        <v>0</v>
      </c>
      <c r="W79" s="57">
        <v>0</v>
      </c>
      <c r="X79" s="57">
        <v>0</v>
      </c>
      <c r="Y79" s="57">
        <v>0</v>
      </c>
      <c r="Z79" s="57">
        <v>6</v>
      </c>
      <c r="AA79" s="57">
        <v>0</v>
      </c>
      <c r="AB79" s="57">
        <v>0</v>
      </c>
      <c r="AC79" s="57">
        <v>0</v>
      </c>
      <c r="AD79" s="57">
        <v>0</v>
      </c>
      <c r="AE79" s="57">
        <v>0</v>
      </c>
      <c r="AF79" s="57">
        <v>0</v>
      </c>
      <c r="AG79" s="57">
        <v>0</v>
      </c>
      <c r="AH79" s="57">
        <v>0</v>
      </c>
      <c r="AI79" s="57">
        <v>0</v>
      </c>
      <c r="AJ79" s="58">
        <v>0</v>
      </c>
    </row>
    <row r="80" spans="2:36" s="4" customFormat="1" ht="20.100000000000001" customHeight="1" thickBot="1" x14ac:dyDescent="0.75">
      <c r="B80" s="47"/>
      <c r="C80" s="48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51"/>
    </row>
    <row r="81" spans="2:36" s="4" customFormat="1" ht="20.100000000000001" customHeight="1" thickBot="1" x14ac:dyDescent="0.75">
      <c r="B81" s="42" t="s">
        <v>75</v>
      </c>
      <c r="C81" s="43"/>
      <c r="D81" s="63">
        <f>D82</f>
        <v>119</v>
      </c>
      <c r="E81" s="63">
        <f t="shared" ref="E81:AJ81" si="26">E82</f>
        <v>22</v>
      </c>
      <c r="F81" s="63">
        <f t="shared" si="26"/>
        <v>17</v>
      </c>
      <c r="G81" s="63">
        <f t="shared" si="26"/>
        <v>0</v>
      </c>
      <c r="H81" s="63">
        <f t="shared" si="26"/>
        <v>1</v>
      </c>
      <c r="I81" s="63">
        <f t="shared" si="26"/>
        <v>4</v>
      </c>
      <c r="J81" s="63">
        <f t="shared" si="26"/>
        <v>2</v>
      </c>
      <c r="K81" s="63">
        <f t="shared" si="26"/>
        <v>6</v>
      </c>
      <c r="L81" s="63">
        <f t="shared" si="26"/>
        <v>22</v>
      </c>
      <c r="M81" s="63">
        <f t="shared" si="26"/>
        <v>0</v>
      </c>
      <c r="N81" s="63">
        <f t="shared" si="26"/>
        <v>6</v>
      </c>
      <c r="O81" s="63">
        <f t="shared" si="26"/>
        <v>22</v>
      </c>
      <c r="P81" s="63">
        <f t="shared" si="26"/>
        <v>5</v>
      </c>
      <c r="Q81" s="63">
        <f t="shared" si="26"/>
        <v>4</v>
      </c>
      <c r="R81" s="63">
        <f t="shared" si="26"/>
        <v>22</v>
      </c>
      <c r="S81" s="63">
        <f t="shared" si="26"/>
        <v>6</v>
      </c>
      <c r="T81" s="63">
        <f t="shared" si="26"/>
        <v>2</v>
      </c>
      <c r="U81" s="63">
        <f t="shared" si="26"/>
        <v>3</v>
      </c>
      <c r="V81" s="63">
        <f t="shared" si="26"/>
        <v>10</v>
      </c>
      <c r="W81" s="63">
        <f t="shared" si="26"/>
        <v>0</v>
      </c>
      <c r="X81" s="63">
        <f t="shared" si="26"/>
        <v>4</v>
      </c>
      <c r="Y81" s="63">
        <f t="shared" si="26"/>
        <v>4</v>
      </c>
      <c r="Z81" s="63">
        <f t="shared" si="26"/>
        <v>11</v>
      </c>
      <c r="AA81" s="63">
        <f t="shared" si="26"/>
        <v>11</v>
      </c>
      <c r="AB81" s="63">
        <f t="shared" si="26"/>
        <v>0</v>
      </c>
      <c r="AC81" s="63">
        <f t="shared" si="26"/>
        <v>0</v>
      </c>
      <c r="AD81" s="63">
        <f t="shared" si="26"/>
        <v>0</v>
      </c>
      <c r="AE81" s="63">
        <f t="shared" si="26"/>
        <v>0</v>
      </c>
      <c r="AF81" s="63">
        <f t="shared" si="26"/>
        <v>0</v>
      </c>
      <c r="AG81" s="63">
        <f t="shared" si="26"/>
        <v>1</v>
      </c>
      <c r="AH81" s="63">
        <f t="shared" si="26"/>
        <v>0</v>
      </c>
      <c r="AI81" s="63">
        <f t="shared" si="26"/>
        <v>0</v>
      </c>
      <c r="AJ81" s="63">
        <f t="shared" si="26"/>
        <v>1</v>
      </c>
    </row>
    <row r="82" spans="2:36" s="4" customFormat="1" ht="20.100000000000001" customHeight="1" x14ac:dyDescent="0.7">
      <c r="B82" s="47"/>
      <c r="C82" s="48" t="s">
        <v>76</v>
      </c>
      <c r="D82" s="53">
        <f>SUM(D83:D84)</f>
        <v>119</v>
      </c>
      <c r="E82" s="53">
        <f t="shared" ref="E82:AJ82" si="27">SUM(E83:E84)</f>
        <v>22</v>
      </c>
      <c r="F82" s="53">
        <f t="shared" si="27"/>
        <v>17</v>
      </c>
      <c r="G82" s="53">
        <f t="shared" si="27"/>
        <v>0</v>
      </c>
      <c r="H82" s="53">
        <f t="shared" si="27"/>
        <v>1</v>
      </c>
      <c r="I82" s="53">
        <f t="shared" si="27"/>
        <v>4</v>
      </c>
      <c r="J82" s="53">
        <f t="shared" si="27"/>
        <v>2</v>
      </c>
      <c r="K82" s="53">
        <f t="shared" si="27"/>
        <v>6</v>
      </c>
      <c r="L82" s="53">
        <f t="shared" si="27"/>
        <v>22</v>
      </c>
      <c r="M82" s="53">
        <f t="shared" si="27"/>
        <v>0</v>
      </c>
      <c r="N82" s="53">
        <f t="shared" si="27"/>
        <v>6</v>
      </c>
      <c r="O82" s="53">
        <f t="shared" si="27"/>
        <v>22</v>
      </c>
      <c r="P82" s="53">
        <f t="shared" si="27"/>
        <v>5</v>
      </c>
      <c r="Q82" s="53">
        <f t="shared" si="27"/>
        <v>4</v>
      </c>
      <c r="R82" s="53">
        <f t="shared" si="27"/>
        <v>22</v>
      </c>
      <c r="S82" s="53">
        <f t="shared" si="27"/>
        <v>6</v>
      </c>
      <c r="T82" s="53">
        <f t="shared" si="27"/>
        <v>2</v>
      </c>
      <c r="U82" s="53">
        <f t="shared" si="27"/>
        <v>3</v>
      </c>
      <c r="V82" s="53">
        <f t="shared" si="27"/>
        <v>10</v>
      </c>
      <c r="W82" s="53">
        <f t="shared" si="27"/>
        <v>0</v>
      </c>
      <c r="X82" s="53">
        <f t="shared" si="27"/>
        <v>4</v>
      </c>
      <c r="Y82" s="53">
        <f t="shared" si="27"/>
        <v>4</v>
      </c>
      <c r="Z82" s="53">
        <f t="shared" si="27"/>
        <v>11</v>
      </c>
      <c r="AA82" s="53">
        <f t="shared" si="27"/>
        <v>11</v>
      </c>
      <c r="AB82" s="53">
        <f t="shared" si="27"/>
        <v>0</v>
      </c>
      <c r="AC82" s="53">
        <f t="shared" si="27"/>
        <v>0</v>
      </c>
      <c r="AD82" s="53">
        <f t="shared" si="27"/>
        <v>0</v>
      </c>
      <c r="AE82" s="53">
        <f t="shared" si="27"/>
        <v>0</v>
      </c>
      <c r="AF82" s="53">
        <f t="shared" si="27"/>
        <v>0</v>
      </c>
      <c r="AG82" s="53">
        <f t="shared" si="27"/>
        <v>1</v>
      </c>
      <c r="AH82" s="53">
        <f t="shared" si="27"/>
        <v>0</v>
      </c>
      <c r="AI82" s="53">
        <f t="shared" si="27"/>
        <v>0</v>
      </c>
      <c r="AJ82" s="53">
        <f t="shared" si="27"/>
        <v>1</v>
      </c>
    </row>
    <row r="83" spans="2:36" s="59" customFormat="1" ht="20.100000000000001" hidden="1" customHeight="1" x14ac:dyDescent="0.7">
      <c r="B83" s="55"/>
      <c r="C83" s="56" t="s">
        <v>51</v>
      </c>
      <c r="D83" s="57">
        <v>76</v>
      </c>
      <c r="E83" s="57">
        <v>17</v>
      </c>
      <c r="F83" s="57">
        <v>12</v>
      </c>
      <c r="G83" s="57">
        <v>0</v>
      </c>
      <c r="H83" s="57">
        <v>1</v>
      </c>
      <c r="I83" s="57">
        <v>4</v>
      </c>
      <c r="J83" s="57">
        <v>2</v>
      </c>
      <c r="K83" s="57">
        <v>6</v>
      </c>
      <c r="L83" s="57">
        <v>17</v>
      </c>
      <c r="M83" s="57">
        <v>0</v>
      </c>
      <c r="N83" s="57">
        <v>6</v>
      </c>
      <c r="O83" s="57">
        <v>17</v>
      </c>
      <c r="P83" s="57">
        <v>5</v>
      </c>
      <c r="Q83" s="57">
        <v>3</v>
      </c>
      <c r="R83" s="57">
        <v>17</v>
      </c>
      <c r="S83" s="57">
        <v>4</v>
      </c>
      <c r="T83" s="57">
        <v>2</v>
      </c>
      <c r="U83" s="57">
        <v>2</v>
      </c>
      <c r="V83" s="57">
        <v>9</v>
      </c>
      <c r="W83" s="57">
        <v>0</v>
      </c>
      <c r="X83" s="57">
        <v>2</v>
      </c>
      <c r="Y83" s="57">
        <v>2</v>
      </c>
      <c r="Z83" s="57">
        <v>9</v>
      </c>
      <c r="AA83" s="57">
        <v>8</v>
      </c>
      <c r="AB83" s="57">
        <v>0</v>
      </c>
      <c r="AC83" s="57">
        <v>0</v>
      </c>
      <c r="AD83" s="57">
        <v>0</v>
      </c>
      <c r="AE83" s="57">
        <v>0</v>
      </c>
      <c r="AF83" s="57">
        <v>0</v>
      </c>
      <c r="AG83" s="57">
        <v>1</v>
      </c>
      <c r="AH83" s="57">
        <v>0</v>
      </c>
      <c r="AI83" s="57">
        <v>0</v>
      </c>
      <c r="AJ83" s="58">
        <v>1</v>
      </c>
    </row>
    <row r="84" spans="2:36" s="59" customFormat="1" ht="20.100000000000001" hidden="1" customHeight="1" x14ac:dyDescent="0.7">
      <c r="B84" s="55"/>
      <c r="C84" s="56" t="s">
        <v>52</v>
      </c>
      <c r="D84" s="57">
        <v>43</v>
      </c>
      <c r="E84" s="57">
        <v>5</v>
      </c>
      <c r="F84" s="57">
        <v>5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5</v>
      </c>
      <c r="M84" s="57">
        <v>0</v>
      </c>
      <c r="N84" s="57">
        <v>0</v>
      </c>
      <c r="O84" s="57">
        <v>5</v>
      </c>
      <c r="P84" s="57">
        <v>0</v>
      </c>
      <c r="Q84" s="57">
        <v>1</v>
      </c>
      <c r="R84" s="57">
        <v>5</v>
      </c>
      <c r="S84" s="57">
        <v>2</v>
      </c>
      <c r="T84" s="57">
        <v>0</v>
      </c>
      <c r="U84" s="57">
        <v>1</v>
      </c>
      <c r="V84" s="57">
        <v>1</v>
      </c>
      <c r="W84" s="57">
        <v>0</v>
      </c>
      <c r="X84" s="57">
        <v>2</v>
      </c>
      <c r="Y84" s="57">
        <v>2</v>
      </c>
      <c r="Z84" s="57">
        <v>2</v>
      </c>
      <c r="AA84" s="57">
        <v>3</v>
      </c>
      <c r="AB84" s="57">
        <v>0</v>
      </c>
      <c r="AC84" s="57">
        <v>0</v>
      </c>
      <c r="AD84" s="57">
        <v>0</v>
      </c>
      <c r="AE84" s="57">
        <v>0</v>
      </c>
      <c r="AF84" s="57">
        <v>0</v>
      </c>
      <c r="AG84" s="57">
        <v>0</v>
      </c>
      <c r="AH84" s="57">
        <v>0</v>
      </c>
      <c r="AI84" s="57">
        <v>0</v>
      </c>
      <c r="AJ84" s="58">
        <v>0</v>
      </c>
    </row>
    <row r="85" spans="2:36" s="4" customFormat="1" ht="20.100000000000001" customHeight="1" thickBot="1" x14ac:dyDescent="0.75">
      <c r="B85" s="47"/>
      <c r="C85" s="48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51"/>
    </row>
    <row r="86" spans="2:36" s="4" customFormat="1" ht="20.100000000000001" customHeight="1" thickBot="1" x14ac:dyDescent="0.75">
      <c r="B86" s="42" t="s">
        <v>77</v>
      </c>
      <c r="C86" s="43"/>
      <c r="D86" s="63">
        <f>SUM(D87,D90)</f>
        <v>240</v>
      </c>
      <c r="E86" s="63">
        <f t="shared" ref="E86:AJ86" si="28">SUM(E87,E90)</f>
        <v>29</v>
      </c>
      <c r="F86" s="63">
        <f t="shared" si="28"/>
        <v>10</v>
      </c>
      <c r="G86" s="63">
        <f t="shared" si="28"/>
        <v>5</v>
      </c>
      <c r="H86" s="63">
        <f t="shared" si="28"/>
        <v>0</v>
      </c>
      <c r="I86" s="63">
        <f t="shared" si="28"/>
        <v>3</v>
      </c>
      <c r="J86" s="63">
        <f t="shared" si="28"/>
        <v>2</v>
      </c>
      <c r="K86" s="63">
        <f t="shared" si="28"/>
        <v>7</v>
      </c>
      <c r="L86" s="63">
        <f t="shared" si="28"/>
        <v>29</v>
      </c>
      <c r="M86" s="63">
        <f t="shared" si="28"/>
        <v>6</v>
      </c>
      <c r="N86" s="63">
        <f t="shared" si="28"/>
        <v>5</v>
      </c>
      <c r="O86" s="63">
        <f t="shared" si="28"/>
        <v>29</v>
      </c>
      <c r="P86" s="63">
        <f t="shared" si="28"/>
        <v>7</v>
      </c>
      <c r="Q86" s="63">
        <f t="shared" si="28"/>
        <v>3</v>
      </c>
      <c r="R86" s="63">
        <f t="shared" si="28"/>
        <v>25</v>
      </c>
      <c r="S86" s="63">
        <f t="shared" si="28"/>
        <v>11</v>
      </c>
      <c r="T86" s="63">
        <f t="shared" si="28"/>
        <v>4</v>
      </c>
      <c r="U86" s="63">
        <f t="shared" si="28"/>
        <v>9</v>
      </c>
      <c r="V86" s="63">
        <f t="shared" si="28"/>
        <v>7</v>
      </c>
      <c r="W86" s="63">
        <f t="shared" si="28"/>
        <v>1</v>
      </c>
      <c r="X86" s="63">
        <f t="shared" si="28"/>
        <v>7</v>
      </c>
      <c r="Y86" s="63">
        <f t="shared" si="28"/>
        <v>2</v>
      </c>
      <c r="Z86" s="63">
        <f t="shared" si="28"/>
        <v>16</v>
      </c>
      <c r="AA86" s="63">
        <f t="shared" si="28"/>
        <v>8</v>
      </c>
      <c r="AB86" s="63">
        <f t="shared" si="28"/>
        <v>0</v>
      </c>
      <c r="AC86" s="63">
        <f t="shared" si="28"/>
        <v>0</v>
      </c>
      <c r="AD86" s="63">
        <f t="shared" si="28"/>
        <v>0</v>
      </c>
      <c r="AE86" s="63">
        <f t="shared" si="28"/>
        <v>0</v>
      </c>
      <c r="AF86" s="63">
        <f t="shared" si="28"/>
        <v>0</v>
      </c>
      <c r="AG86" s="63">
        <f t="shared" si="28"/>
        <v>0</v>
      </c>
      <c r="AH86" s="63">
        <f t="shared" si="28"/>
        <v>0</v>
      </c>
      <c r="AI86" s="63">
        <f t="shared" si="28"/>
        <v>0</v>
      </c>
      <c r="AJ86" s="63">
        <f t="shared" si="28"/>
        <v>0</v>
      </c>
    </row>
    <row r="87" spans="2:36" s="4" customFormat="1" ht="20.100000000000001" customHeight="1" x14ac:dyDescent="0.7">
      <c r="B87" s="47"/>
      <c r="C87" s="48" t="s">
        <v>78</v>
      </c>
      <c r="D87" s="53">
        <f>SUM(D88:D89)</f>
        <v>177</v>
      </c>
      <c r="E87" s="53">
        <f t="shared" ref="E87:AJ87" si="29">SUM(E88:E89)</f>
        <v>18</v>
      </c>
      <c r="F87" s="53">
        <f t="shared" si="29"/>
        <v>5</v>
      </c>
      <c r="G87" s="53">
        <f t="shared" si="29"/>
        <v>4</v>
      </c>
      <c r="H87" s="53">
        <f t="shared" si="29"/>
        <v>0</v>
      </c>
      <c r="I87" s="53">
        <f t="shared" si="29"/>
        <v>3</v>
      </c>
      <c r="J87" s="53">
        <f t="shared" si="29"/>
        <v>2</v>
      </c>
      <c r="K87" s="53">
        <f t="shared" si="29"/>
        <v>6</v>
      </c>
      <c r="L87" s="53">
        <f t="shared" si="29"/>
        <v>18</v>
      </c>
      <c r="M87" s="53">
        <f t="shared" si="29"/>
        <v>2</v>
      </c>
      <c r="N87" s="53">
        <f t="shared" si="29"/>
        <v>1</v>
      </c>
      <c r="O87" s="53">
        <f t="shared" si="29"/>
        <v>18</v>
      </c>
      <c r="P87" s="53">
        <f t="shared" si="29"/>
        <v>4</v>
      </c>
      <c r="Q87" s="53">
        <f t="shared" si="29"/>
        <v>2</v>
      </c>
      <c r="R87" s="53">
        <f t="shared" si="29"/>
        <v>14</v>
      </c>
      <c r="S87" s="53">
        <f t="shared" si="29"/>
        <v>6</v>
      </c>
      <c r="T87" s="53">
        <f t="shared" si="29"/>
        <v>3</v>
      </c>
      <c r="U87" s="53">
        <f t="shared" si="29"/>
        <v>5</v>
      </c>
      <c r="V87" s="53">
        <f t="shared" si="29"/>
        <v>3</v>
      </c>
      <c r="W87" s="53">
        <f t="shared" si="29"/>
        <v>0</v>
      </c>
      <c r="X87" s="53">
        <f t="shared" si="29"/>
        <v>5</v>
      </c>
      <c r="Y87" s="53">
        <f t="shared" si="29"/>
        <v>0</v>
      </c>
      <c r="Z87" s="53">
        <f t="shared" si="29"/>
        <v>11</v>
      </c>
      <c r="AA87" s="53">
        <f t="shared" si="29"/>
        <v>5</v>
      </c>
      <c r="AB87" s="53">
        <f t="shared" si="29"/>
        <v>0</v>
      </c>
      <c r="AC87" s="53">
        <f t="shared" si="29"/>
        <v>0</v>
      </c>
      <c r="AD87" s="53">
        <f t="shared" si="29"/>
        <v>0</v>
      </c>
      <c r="AE87" s="53">
        <f t="shared" si="29"/>
        <v>0</v>
      </c>
      <c r="AF87" s="53">
        <f t="shared" si="29"/>
        <v>0</v>
      </c>
      <c r="AG87" s="53">
        <f t="shared" si="29"/>
        <v>0</v>
      </c>
      <c r="AH87" s="53">
        <f t="shared" si="29"/>
        <v>0</v>
      </c>
      <c r="AI87" s="53">
        <f t="shared" si="29"/>
        <v>0</v>
      </c>
      <c r="AJ87" s="53">
        <f t="shared" si="29"/>
        <v>0</v>
      </c>
    </row>
    <row r="88" spans="2:36" s="59" customFormat="1" ht="20.100000000000001" hidden="1" customHeight="1" x14ac:dyDescent="0.7">
      <c r="B88" s="55"/>
      <c r="C88" s="56" t="s">
        <v>51</v>
      </c>
      <c r="D88" s="57">
        <v>101</v>
      </c>
      <c r="E88" s="57">
        <v>11</v>
      </c>
      <c r="F88" s="57">
        <v>3</v>
      </c>
      <c r="G88" s="57">
        <v>3</v>
      </c>
      <c r="H88" s="57">
        <v>0</v>
      </c>
      <c r="I88" s="57">
        <v>3</v>
      </c>
      <c r="J88" s="57">
        <v>2</v>
      </c>
      <c r="K88" s="57">
        <v>5</v>
      </c>
      <c r="L88" s="57">
        <v>11</v>
      </c>
      <c r="M88" s="57">
        <v>2</v>
      </c>
      <c r="N88" s="57">
        <v>1</v>
      </c>
      <c r="O88" s="57">
        <v>11</v>
      </c>
      <c r="P88" s="57">
        <v>2</v>
      </c>
      <c r="Q88" s="57">
        <v>1</v>
      </c>
      <c r="R88" s="57">
        <v>11</v>
      </c>
      <c r="S88" s="57">
        <v>5</v>
      </c>
      <c r="T88" s="57">
        <v>2</v>
      </c>
      <c r="U88" s="57">
        <v>3</v>
      </c>
      <c r="V88" s="57">
        <v>2</v>
      </c>
      <c r="W88" s="57">
        <v>0</v>
      </c>
      <c r="X88" s="57">
        <v>3</v>
      </c>
      <c r="Y88" s="57">
        <v>0</v>
      </c>
      <c r="Z88" s="57">
        <v>9</v>
      </c>
      <c r="AA88" s="57">
        <v>2</v>
      </c>
      <c r="AB88" s="57">
        <v>0</v>
      </c>
      <c r="AC88" s="57">
        <v>0</v>
      </c>
      <c r="AD88" s="57">
        <v>0</v>
      </c>
      <c r="AE88" s="57">
        <v>0</v>
      </c>
      <c r="AF88" s="57">
        <v>0</v>
      </c>
      <c r="AG88" s="57">
        <v>0</v>
      </c>
      <c r="AH88" s="57">
        <v>0</v>
      </c>
      <c r="AI88" s="57">
        <v>0</v>
      </c>
      <c r="AJ88" s="58">
        <v>0</v>
      </c>
    </row>
    <row r="89" spans="2:36" s="59" customFormat="1" ht="20.100000000000001" hidden="1" customHeight="1" x14ac:dyDescent="0.7">
      <c r="B89" s="55"/>
      <c r="C89" s="56" t="s">
        <v>52</v>
      </c>
      <c r="D89" s="57">
        <v>76</v>
      </c>
      <c r="E89" s="57">
        <v>7</v>
      </c>
      <c r="F89" s="57">
        <v>2</v>
      </c>
      <c r="G89" s="57">
        <v>1</v>
      </c>
      <c r="H89" s="57">
        <v>0</v>
      </c>
      <c r="I89" s="57">
        <v>0</v>
      </c>
      <c r="J89" s="57">
        <v>0</v>
      </c>
      <c r="K89" s="57">
        <v>1</v>
      </c>
      <c r="L89" s="57">
        <v>7</v>
      </c>
      <c r="M89" s="57">
        <v>0</v>
      </c>
      <c r="N89" s="57">
        <v>0</v>
      </c>
      <c r="O89" s="57">
        <v>7</v>
      </c>
      <c r="P89" s="57">
        <v>2</v>
      </c>
      <c r="Q89" s="57">
        <v>1</v>
      </c>
      <c r="R89" s="57">
        <v>3</v>
      </c>
      <c r="S89" s="57">
        <v>1</v>
      </c>
      <c r="T89" s="57">
        <v>1</v>
      </c>
      <c r="U89" s="57">
        <v>2</v>
      </c>
      <c r="V89" s="57">
        <v>1</v>
      </c>
      <c r="W89" s="57">
        <v>0</v>
      </c>
      <c r="X89" s="57">
        <v>2</v>
      </c>
      <c r="Y89" s="57">
        <v>0</v>
      </c>
      <c r="Z89" s="57">
        <v>2</v>
      </c>
      <c r="AA89" s="57">
        <v>3</v>
      </c>
      <c r="AB89" s="57">
        <v>0</v>
      </c>
      <c r="AC89" s="57">
        <v>0</v>
      </c>
      <c r="AD89" s="57">
        <v>0</v>
      </c>
      <c r="AE89" s="57">
        <v>0</v>
      </c>
      <c r="AF89" s="57">
        <v>0</v>
      </c>
      <c r="AG89" s="57">
        <v>0</v>
      </c>
      <c r="AH89" s="57">
        <v>0</v>
      </c>
      <c r="AI89" s="57">
        <v>0</v>
      </c>
      <c r="AJ89" s="58">
        <v>0</v>
      </c>
    </row>
    <row r="90" spans="2:36" s="4" customFormat="1" ht="20.100000000000001" customHeight="1" x14ac:dyDescent="0.7">
      <c r="B90" s="47"/>
      <c r="C90" s="48" t="s">
        <v>79</v>
      </c>
      <c r="D90" s="53">
        <f>SUM(D91:D92)</f>
        <v>63</v>
      </c>
      <c r="E90" s="53">
        <f t="shared" ref="E90:AJ90" si="30">SUM(E91:E92)</f>
        <v>11</v>
      </c>
      <c r="F90" s="53">
        <f t="shared" si="30"/>
        <v>5</v>
      </c>
      <c r="G90" s="53">
        <f t="shared" si="30"/>
        <v>1</v>
      </c>
      <c r="H90" s="53">
        <f t="shared" si="30"/>
        <v>0</v>
      </c>
      <c r="I90" s="53">
        <f t="shared" si="30"/>
        <v>0</v>
      </c>
      <c r="J90" s="53">
        <f t="shared" si="30"/>
        <v>0</v>
      </c>
      <c r="K90" s="53">
        <f t="shared" si="30"/>
        <v>1</v>
      </c>
      <c r="L90" s="53">
        <f t="shared" si="30"/>
        <v>11</v>
      </c>
      <c r="M90" s="53">
        <f t="shared" si="30"/>
        <v>4</v>
      </c>
      <c r="N90" s="53">
        <f t="shared" si="30"/>
        <v>4</v>
      </c>
      <c r="O90" s="53">
        <f t="shared" si="30"/>
        <v>11</v>
      </c>
      <c r="P90" s="53">
        <f t="shared" si="30"/>
        <v>3</v>
      </c>
      <c r="Q90" s="53">
        <f t="shared" si="30"/>
        <v>1</v>
      </c>
      <c r="R90" s="53">
        <f t="shared" si="30"/>
        <v>11</v>
      </c>
      <c r="S90" s="53">
        <f t="shared" si="30"/>
        <v>5</v>
      </c>
      <c r="T90" s="53">
        <f t="shared" si="30"/>
        <v>1</v>
      </c>
      <c r="U90" s="53">
        <f t="shared" si="30"/>
        <v>4</v>
      </c>
      <c r="V90" s="53">
        <f t="shared" si="30"/>
        <v>4</v>
      </c>
      <c r="W90" s="53">
        <f t="shared" si="30"/>
        <v>1</v>
      </c>
      <c r="X90" s="53">
        <f t="shared" si="30"/>
        <v>2</v>
      </c>
      <c r="Y90" s="53">
        <f t="shared" si="30"/>
        <v>2</v>
      </c>
      <c r="Z90" s="53">
        <f t="shared" si="30"/>
        <v>5</v>
      </c>
      <c r="AA90" s="53">
        <f t="shared" si="30"/>
        <v>3</v>
      </c>
      <c r="AB90" s="53">
        <f t="shared" si="30"/>
        <v>0</v>
      </c>
      <c r="AC90" s="53">
        <f t="shared" si="30"/>
        <v>0</v>
      </c>
      <c r="AD90" s="53">
        <f t="shared" si="30"/>
        <v>0</v>
      </c>
      <c r="AE90" s="53">
        <f t="shared" si="30"/>
        <v>0</v>
      </c>
      <c r="AF90" s="53">
        <f t="shared" si="30"/>
        <v>0</v>
      </c>
      <c r="AG90" s="53">
        <f t="shared" si="30"/>
        <v>0</v>
      </c>
      <c r="AH90" s="53">
        <f t="shared" si="30"/>
        <v>0</v>
      </c>
      <c r="AI90" s="53">
        <f t="shared" si="30"/>
        <v>0</v>
      </c>
      <c r="AJ90" s="53">
        <f t="shared" si="30"/>
        <v>0</v>
      </c>
    </row>
    <row r="91" spans="2:36" s="59" customFormat="1" ht="20.100000000000001" hidden="1" customHeight="1" x14ac:dyDescent="0.7">
      <c r="B91" s="55"/>
      <c r="C91" s="56" t="s">
        <v>51</v>
      </c>
      <c r="D91" s="57">
        <v>33</v>
      </c>
      <c r="E91" s="57">
        <v>5</v>
      </c>
      <c r="F91" s="57">
        <v>2</v>
      </c>
      <c r="G91" s="57">
        <v>1</v>
      </c>
      <c r="H91" s="57">
        <v>0</v>
      </c>
      <c r="I91" s="57">
        <v>0</v>
      </c>
      <c r="J91" s="57">
        <v>0</v>
      </c>
      <c r="K91" s="57">
        <v>1</v>
      </c>
      <c r="L91" s="57">
        <v>5</v>
      </c>
      <c r="M91" s="57">
        <v>2</v>
      </c>
      <c r="N91" s="57">
        <v>2</v>
      </c>
      <c r="O91" s="57">
        <v>5</v>
      </c>
      <c r="P91" s="57">
        <v>1</v>
      </c>
      <c r="Q91" s="57">
        <v>1</v>
      </c>
      <c r="R91" s="57">
        <v>5</v>
      </c>
      <c r="S91" s="57">
        <v>0</v>
      </c>
      <c r="T91" s="57">
        <v>0</v>
      </c>
      <c r="U91" s="57">
        <v>1</v>
      </c>
      <c r="V91" s="57">
        <v>1</v>
      </c>
      <c r="W91" s="57">
        <v>1</v>
      </c>
      <c r="X91" s="57">
        <v>0</v>
      </c>
      <c r="Y91" s="57">
        <v>0</v>
      </c>
      <c r="Z91" s="57">
        <v>0</v>
      </c>
      <c r="AA91" s="57">
        <v>2</v>
      </c>
      <c r="AB91" s="57">
        <v>0</v>
      </c>
      <c r="AC91" s="57">
        <v>0</v>
      </c>
      <c r="AD91" s="57">
        <v>0</v>
      </c>
      <c r="AE91" s="57">
        <v>0</v>
      </c>
      <c r="AF91" s="57">
        <v>0</v>
      </c>
      <c r="AG91" s="57">
        <v>0</v>
      </c>
      <c r="AH91" s="57">
        <v>0</v>
      </c>
      <c r="AI91" s="57">
        <v>0</v>
      </c>
      <c r="AJ91" s="58">
        <v>0</v>
      </c>
    </row>
    <row r="92" spans="2:36" s="59" customFormat="1" ht="20.100000000000001" hidden="1" customHeight="1" x14ac:dyDescent="0.7">
      <c r="B92" s="55"/>
      <c r="C92" s="56" t="s">
        <v>52</v>
      </c>
      <c r="D92" s="57">
        <v>30</v>
      </c>
      <c r="E92" s="57">
        <v>6</v>
      </c>
      <c r="F92" s="57">
        <v>3</v>
      </c>
      <c r="G92" s="57">
        <v>0</v>
      </c>
      <c r="H92" s="57">
        <v>0</v>
      </c>
      <c r="I92" s="57">
        <v>0</v>
      </c>
      <c r="J92" s="57">
        <v>0</v>
      </c>
      <c r="K92" s="57">
        <v>0</v>
      </c>
      <c r="L92" s="57">
        <v>6</v>
      </c>
      <c r="M92" s="57">
        <v>2</v>
      </c>
      <c r="N92" s="57">
        <v>2</v>
      </c>
      <c r="O92" s="57">
        <v>6</v>
      </c>
      <c r="P92" s="57">
        <v>2</v>
      </c>
      <c r="Q92" s="57">
        <v>0</v>
      </c>
      <c r="R92" s="57">
        <v>6</v>
      </c>
      <c r="S92" s="57">
        <v>5</v>
      </c>
      <c r="T92" s="57">
        <v>1</v>
      </c>
      <c r="U92" s="57">
        <v>3</v>
      </c>
      <c r="V92" s="57">
        <v>3</v>
      </c>
      <c r="W92" s="57">
        <v>0</v>
      </c>
      <c r="X92" s="57">
        <v>2</v>
      </c>
      <c r="Y92" s="57">
        <v>2</v>
      </c>
      <c r="Z92" s="57">
        <v>5</v>
      </c>
      <c r="AA92" s="57">
        <v>1</v>
      </c>
      <c r="AB92" s="57">
        <v>0</v>
      </c>
      <c r="AC92" s="57">
        <v>0</v>
      </c>
      <c r="AD92" s="57">
        <v>0</v>
      </c>
      <c r="AE92" s="57">
        <v>0</v>
      </c>
      <c r="AF92" s="57">
        <v>0</v>
      </c>
      <c r="AG92" s="57">
        <v>0</v>
      </c>
      <c r="AH92" s="57">
        <v>0</v>
      </c>
      <c r="AI92" s="57">
        <v>0</v>
      </c>
      <c r="AJ92" s="58">
        <v>0</v>
      </c>
    </row>
    <row r="93" spans="2:36" s="4" customFormat="1" ht="20.100000000000001" customHeight="1" thickBot="1" x14ac:dyDescent="0.75">
      <c r="B93" s="47"/>
      <c r="C93" s="48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51"/>
    </row>
    <row r="94" spans="2:36" s="4" customFormat="1" ht="20.100000000000001" customHeight="1" thickBot="1" x14ac:dyDescent="0.75">
      <c r="B94" s="42" t="s">
        <v>80</v>
      </c>
      <c r="C94" s="43"/>
      <c r="D94" s="63">
        <f>SUM(D95,D98)</f>
        <v>258</v>
      </c>
      <c r="E94" s="63">
        <f t="shared" ref="E94:AJ94" si="31">SUM(E95,E98)</f>
        <v>21</v>
      </c>
      <c r="F94" s="63">
        <f t="shared" si="31"/>
        <v>5</v>
      </c>
      <c r="G94" s="63">
        <f t="shared" si="31"/>
        <v>11</v>
      </c>
      <c r="H94" s="63">
        <f t="shared" si="31"/>
        <v>1</v>
      </c>
      <c r="I94" s="63">
        <f t="shared" si="31"/>
        <v>1</v>
      </c>
      <c r="J94" s="63">
        <f t="shared" si="31"/>
        <v>4</v>
      </c>
      <c r="K94" s="63">
        <f t="shared" si="31"/>
        <v>9</v>
      </c>
      <c r="L94" s="63">
        <f t="shared" si="31"/>
        <v>21</v>
      </c>
      <c r="M94" s="63">
        <f t="shared" si="31"/>
        <v>3</v>
      </c>
      <c r="N94" s="63">
        <f t="shared" si="31"/>
        <v>2</v>
      </c>
      <c r="O94" s="63">
        <f t="shared" si="31"/>
        <v>21</v>
      </c>
      <c r="P94" s="63">
        <f t="shared" si="31"/>
        <v>4</v>
      </c>
      <c r="Q94" s="63">
        <f t="shared" si="31"/>
        <v>8</v>
      </c>
      <c r="R94" s="63">
        <f t="shared" si="31"/>
        <v>21</v>
      </c>
      <c r="S94" s="63">
        <f t="shared" si="31"/>
        <v>8</v>
      </c>
      <c r="T94" s="63">
        <f t="shared" si="31"/>
        <v>6</v>
      </c>
      <c r="U94" s="63">
        <f t="shared" si="31"/>
        <v>5</v>
      </c>
      <c r="V94" s="63">
        <f t="shared" si="31"/>
        <v>8</v>
      </c>
      <c r="W94" s="63">
        <f t="shared" si="31"/>
        <v>1</v>
      </c>
      <c r="X94" s="63">
        <f t="shared" si="31"/>
        <v>9</v>
      </c>
      <c r="Y94" s="63">
        <f t="shared" si="31"/>
        <v>9</v>
      </c>
      <c r="Z94" s="63">
        <f t="shared" si="31"/>
        <v>17</v>
      </c>
      <c r="AA94" s="63">
        <f t="shared" si="31"/>
        <v>4</v>
      </c>
      <c r="AB94" s="63">
        <f t="shared" si="31"/>
        <v>0</v>
      </c>
      <c r="AC94" s="63">
        <f t="shared" si="31"/>
        <v>1</v>
      </c>
      <c r="AD94" s="63">
        <f t="shared" si="31"/>
        <v>0</v>
      </c>
      <c r="AE94" s="63">
        <f t="shared" si="31"/>
        <v>1</v>
      </c>
      <c r="AF94" s="63">
        <f t="shared" si="31"/>
        <v>0</v>
      </c>
      <c r="AG94" s="63">
        <f t="shared" si="31"/>
        <v>1</v>
      </c>
      <c r="AH94" s="63">
        <f t="shared" si="31"/>
        <v>1</v>
      </c>
      <c r="AI94" s="63">
        <f t="shared" si="31"/>
        <v>0</v>
      </c>
      <c r="AJ94" s="63">
        <f t="shared" si="31"/>
        <v>1</v>
      </c>
    </row>
    <row r="95" spans="2:36" s="64" customFormat="1" ht="20.100000000000001" customHeight="1" x14ac:dyDescent="0.7">
      <c r="B95" s="47"/>
      <c r="C95" s="48" t="s">
        <v>81</v>
      </c>
      <c r="D95" s="53">
        <f>SUM(D96:D97)</f>
        <v>226</v>
      </c>
      <c r="E95" s="53">
        <f t="shared" ref="E95:AJ95" si="32">SUM(E96:E97)</f>
        <v>16</v>
      </c>
      <c r="F95" s="53">
        <f t="shared" si="32"/>
        <v>3</v>
      </c>
      <c r="G95" s="53">
        <f t="shared" si="32"/>
        <v>11</v>
      </c>
      <c r="H95" s="53">
        <f t="shared" si="32"/>
        <v>0</v>
      </c>
      <c r="I95" s="53">
        <f t="shared" si="32"/>
        <v>0</v>
      </c>
      <c r="J95" s="53">
        <f t="shared" si="32"/>
        <v>3</v>
      </c>
      <c r="K95" s="53">
        <f t="shared" si="32"/>
        <v>8</v>
      </c>
      <c r="L95" s="53">
        <f t="shared" si="32"/>
        <v>16</v>
      </c>
      <c r="M95" s="53">
        <f t="shared" si="32"/>
        <v>3</v>
      </c>
      <c r="N95" s="53">
        <f t="shared" si="32"/>
        <v>2</v>
      </c>
      <c r="O95" s="53">
        <f t="shared" si="32"/>
        <v>16</v>
      </c>
      <c r="P95" s="53">
        <f t="shared" si="32"/>
        <v>4</v>
      </c>
      <c r="Q95" s="53">
        <f t="shared" si="32"/>
        <v>8</v>
      </c>
      <c r="R95" s="53">
        <f t="shared" si="32"/>
        <v>16</v>
      </c>
      <c r="S95" s="53">
        <f t="shared" si="32"/>
        <v>8</v>
      </c>
      <c r="T95" s="53">
        <f t="shared" si="32"/>
        <v>6</v>
      </c>
      <c r="U95" s="53">
        <f t="shared" si="32"/>
        <v>3</v>
      </c>
      <c r="V95" s="53">
        <f t="shared" si="32"/>
        <v>7</v>
      </c>
      <c r="W95" s="53">
        <f t="shared" si="32"/>
        <v>1</v>
      </c>
      <c r="X95" s="53">
        <f t="shared" si="32"/>
        <v>8</v>
      </c>
      <c r="Y95" s="53">
        <f t="shared" si="32"/>
        <v>8</v>
      </c>
      <c r="Z95" s="53">
        <f t="shared" si="32"/>
        <v>13</v>
      </c>
      <c r="AA95" s="53">
        <f t="shared" si="32"/>
        <v>3</v>
      </c>
      <c r="AB95" s="53">
        <f t="shared" si="32"/>
        <v>0</v>
      </c>
      <c r="AC95" s="53">
        <f t="shared" si="32"/>
        <v>0</v>
      </c>
      <c r="AD95" s="53">
        <f t="shared" si="32"/>
        <v>0</v>
      </c>
      <c r="AE95" s="53">
        <f t="shared" si="32"/>
        <v>0</v>
      </c>
      <c r="AF95" s="53">
        <f t="shared" si="32"/>
        <v>0</v>
      </c>
      <c r="AG95" s="53">
        <f t="shared" si="32"/>
        <v>0</v>
      </c>
      <c r="AH95" s="53">
        <f t="shared" si="32"/>
        <v>0</v>
      </c>
      <c r="AI95" s="53">
        <f t="shared" si="32"/>
        <v>0</v>
      </c>
      <c r="AJ95" s="53">
        <f t="shared" si="32"/>
        <v>0</v>
      </c>
    </row>
    <row r="96" spans="2:36" s="59" customFormat="1" ht="20.100000000000001" hidden="1" customHeight="1" x14ac:dyDescent="0.7">
      <c r="B96" s="55"/>
      <c r="C96" s="56" t="s">
        <v>51</v>
      </c>
      <c r="D96" s="57">
        <v>129</v>
      </c>
      <c r="E96" s="57">
        <v>6</v>
      </c>
      <c r="F96" s="57">
        <v>0</v>
      </c>
      <c r="G96" s="57">
        <v>5</v>
      </c>
      <c r="H96" s="57">
        <v>0</v>
      </c>
      <c r="I96" s="57">
        <v>0</v>
      </c>
      <c r="J96" s="57">
        <v>2</v>
      </c>
      <c r="K96" s="57">
        <v>3</v>
      </c>
      <c r="L96" s="57">
        <v>6</v>
      </c>
      <c r="M96" s="57">
        <v>1</v>
      </c>
      <c r="N96" s="57">
        <v>2</v>
      </c>
      <c r="O96" s="57">
        <v>6</v>
      </c>
      <c r="P96" s="57">
        <v>1</v>
      </c>
      <c r="Q96" s="57">
        <v>5</v>
      </c>
      <c r="R96" s="57">
        <v>6</v>
      </c>
      <c r="S96" s="57">
        <v>4</v>
      </c>
      <c r="T96" s="57">
        <v>2</v>
      </c>
      <c r="U96" s="57">
        <v>2</v>
      </c>
      <c r="V96" s="57">
        <v>3</v>
      </c>
      <c r="W96" s="57">
        <v>0</v>
      </c>
      <c r="X96" s="57">
        <v>3</v>
      </c>
      <c r="Y96" s="57">
        <v>3</v>
      </c>
      <c r="Z96" s="57">
        <v>4</v>
      </c>
      <c r="AA96" s="57">
        <v>2</v>
      </c>
      <c r="AB96" s="57">
        <v>0</v>
      </c>
      <c r="AC96" s="57">
        <v>0</v>
      </c>
      <c r="AD96" s="57">
        <v>0</v>
      </c>
      <c r="AE96" s="57">
        <v>0</v>
      </c>
      <c r="AF96" s="57">
        <v>0</v>
      </c>
      <c r="AG96" s="57">
        <v>0</v>
      </c>
      <c r="AH96" s="57">
        <v>0</v>
      </c>
      <c r="AI96" s="57">
        <v>0</v>
      </c>
      <c r="AJ96" s="58">
        <v>0</v>
      </c>
    </row>
    <row r="97" spans="2:36" s="59" customFormat="1" ht="20.100000000000001" hidden="1" customHeight="1" x14ac:dyDescent="0.7">
      <c r="B97" s="55"/>
      <c r="C97" s="56" t="s">
        <v>52</v>
      </c>
      <c r="D97" s="57">
        <v>97</v>
      </c>
      <c r="E97" s="57">
        <v>10</v>
      </c>
      <c r="F97" s="57">
        <v>3</v>
      </c>
      <c r="G97" s="57">
        <v>6</v>
      </c>
      <c r="H97" s="57">
        <v>0</v>
      </c>
      <c r="I97" s="57">
        <v>0</v>
      </c>
      <c r="J97" s="57">
        <v>1</v>
      </c>
      <c r="K97" s="57">
        <v>5</v>
      </c>
      <c r="L97" s="57">
        <v>10</v>
      </c>
      <c r="M97" s="57">
        <v>2</v>
      </c>
      <c r="N97" s="57">
        <v>0</v>
      </c>
      <c r="O97" s="57">
        <v>10</v>
      </c>
      <c r="P97" s="57">
        <v>3</v>
      </c>
      <c r="Q97" s="57">
        <v>3</v>
      </c>
      <c r="R97" s="57">
        <v>10</v>
      </c>
      <c r="S97" s="57">
        <v>4</v>
      </c>
      <c r="T97" s="57">
        <v>4</v>
      </c>
      <c r="U97" s="57">
        <v>1</v>
      </c>
      <c r="V97" s="57">
        <v>4</v>
      </c>
      <c r="W97" s="57">
        <v>1</v>
      </c>
      <c r="X97" s="57">
        <v>5</v>
      </c>
      <c r="Y97" s="57">
        <v>5</v>
      </c>
      <c r="Z97" s="57">
        <v>9</v>
      </c>
      <c r="AA97" s="57">
        <v>1</v>
      </c>
      <c r="AB97" s="57">
        <v>0</v>
      </c>
      <c r="AC97" s="57">
        <v>0</v>
      </c>
      <c r="AD97" s="57">
        <v>0</v>
      </c>
      <c r="AE97" s="57">
        <v>0</v>
      </c>
      <c r="AF97" s="57">
        <v>0</v>
      </c>
      <c r="AG97" s="57">
        <v>0</v>
      </c>
      <c r="AH97" s="57">
        <v>0</v>
      </c>
      <c r="AI97" s="57">
        <v>0</v>
      </c>
      <c r="AJ97" s="58">
        <v>0</v>
      </c>
    </row>
    <row r="98" spans="2:36" s="4" customFormat="1" ht="20.100000000000001" customHeight="1" x14ac:dyDescent="0.7">
      <c r="B98" s="47"/>
      <c r="C98" s="48" t="s">
        <v>82</v>
      </c>
      <c r="D98" s="53">
        <f>SUM(D99:D100)</f>
        <v>32</v>
      </c>
      <c r="E98" s="53">
        <f t="shared" ref="E98:AJ98" si="33">SUM(E99:E100)</f>
        <v>5</v>
      </c>
      <c r="F98" s="53">
        <f t="shared" si="33"/>
        <v>2</v>
      </c>
      <c r="G98" s="53">
        <f t="shared" si="33"/>
        <v>0</v>
      </c>
      <c r="H98" s="53">
        <f t="shared" si="33"/>
        <v>1</v>
      </c>
      <c r="I98" s="53">
        <f t="shared" si="33"/>
        <v>1</v>
      </c>
      <c r="J98" s="53">
        <f t="shared" si="33"/>
        <v>1</v>
      </c>
      <c r="K98" s="53">
        <f t="shared" si="33"/>
        <v>1</v>
      </c>
      <c r="L98" s="53">
        <f t="shared" si="33"/>
        <v>5</v>
      </c>
      <c r="M98" s="53">
        <f t="shared" si="33"/>
        <v>0</v>
      </c>
      <c r="N98" s="53">
        <f t="shared" si="33"/>
        <v>0</v>
      </c>
      <c r="O98" s="53">
        <f t="shared" si="33"/>
        <v>5</v>
      </c>
      <c r="P98" s="53">
        <f t="shared" si="33"/>
        <v>0</v>
      </c>
      <c r="Q98" s="53">
        <f t="shared" si="33"/>
        <v>0</v>
      </c>
      <c r="R98" s="53">
        <f t="shared" si="33"/>
        <v>5</v>
      </c>
      <c r="S98" s="53">
        <f t="shared" si="33"/>
        <v>0</v>
      </c>
      <c r="T98" s="53">
        <f t="shared" si="33"/>
        <v>0</v>
      </c>
      <c r="U98" s="53">
        <f t="shared" si="33"/>
        <v>2</v>
      </c>
      <c r="V98" s="53">
        <f t="shared" si="33"/>
        <v>1</v>
      </c>
      <c r="W98" s="53">
        <f t="shared" si="33"/>
        <v>0</v>
      </c>
      <c r="X98" s="53">
        <f t="shared" si="33"/>
        <v>1</v>
      </c>
      <c r="Y98" s="53">
        <f t="shared" si="33"/>
        <v>1</v>
      </c>
      <c r="Z98" s="53">
        <f t="shared" si="33"/>
        <v>4</v>
      </c>
      <c r="AA98" s="53">
        <f t="shared" si="33"/>
        <v>1</v>
      </c>
      <c r="AB98" s="53">
        <f t="shared" si="33"/>
        <v>0</v>
      </c>
      <c r="AC98" s="53">
        <f t="shared" si="33"/>
        <v>1</v>
      </c>
      <c r="AD98" s="53">
        <f t="shared" si="33"/>
        <v>0</v>
      </c>
      <c r="AE98" s="53">
        <f t="shared" si="33"/>
        <v>1</v>
      </c>
      <c r="AF98" s="53">
        <f t="shared" si="33"/>
        <v>0</v>
      </c>
      <c r="AG98" s="53">
        <f t="shared" si="33"/>
        <v>1</v>
      </c>
      <c r="AH98" s="53">
        <f t="shared" si="33"/>
        <v>1</v>
      </c>
      <c r="AI98" s="53">
        <f t="shared" si="33"/>
        <v>0</v>
      </c>
      <c r="AJ98" s="53">
        <f t="shared" si="33"/>
        <v>1</v>
      </c>
    </row>
    <row r="99" spans="2:36" s="59" customFormat="1" ht="20.100000000000001" hidden="1" customHeight="1" x14ac:dyDescent="0.7">
      <c r="B99" s="55"/>
      <c r="C99" s="56" t="s">
        <v>51</v>
      </c>
      <c r="D99" s="57">
        <v>17</v>
      </c>
      <c r="E99" s="57">
        <v>2</v>
      </c>
      <c r="F99" s="57">
        <v>0</v>
      </c>
      <c r="G99" s="57">
        <v>0</v>
      </c>
      <c r="H99" s="57">
        <v>1</v>
      </c>
      <c r="I99" s="57">
        <v>0</v>
      </c>
      <c r="J99" s="57">
        <v>0</v>
      </c>
      <c r="K99" s="57">
        <v>1</v>
      </c>
      <c r="L99" s="57">
        <v>2</v>
      </c>
      <c r="M99" s="57">
        <v>0</v>
      </c>
      <c r="N99" s="57">
        <v>0</v>
      </c>
      <c r="O99" s="57">
        <v>2</v>
      </c>
      <c r="P99" s="57">
        <v>0</v>
      </c>
      <c r="Q99" s="57">
        <v>0</v>
      </c>
      <c r="R99" s="57">
        <v>2</v>
      </c>
      <c r="S99" s="57">
        <v>0</v>
      </c>
      <c r="T99" s="57">
        <v>0</v>
      </c>
      <c r="U99" s="57">
        <v>1</v>
      </c>
      <c r="V99" s="57">
        <v>0</v>
      </c>
      <c r="W99" s="57">
        <v>0</v>
      </c>
      <c r="X99" s="57">
        <v>0</v>
      </c>
      <c r="Y99" s="57">
        <v>0</v>
      </c>
      <c r="Z99" s="57">
        <v>1</v>
      </c>
      <c r="AA99" s="57">
        <v>1</v>
      </c>
      <c r="AB99" s="57">
        <v>0</v>
      </c>
      <c r="AC99" s="57">
        <v>1</v>
      </c>
      <c r="AD99" s="57">
        <v>0</v>
      </c>
      <c r="AE99" s="57">
        <v>1</v>
      </c>
      <c r="AF99" s="57">
        <v>0</v>
      </c>
      <c r="AG99" s="57">
        <v>0</v>
      </c>
      <c r="AH99" s="57">
        <v>0</v>
      </c>
      <c r="AI99" s="57">
        <v>0</v>
      </c>
      <c r="AJ99" s="58">
        <v>0</v>
      </c>
    </row>
    <row r="100" spans="2:36" s="59" customFormat="1" ht="20.100000000000001" hidden="1" customHeight="1" x14ac:dyDescent="0.7">
      <c r="B100" s="55"/>
      <c r="C100" s="56" t="s">
        <v>52</v>
      </c>
      <c r="D100" s="57">
        <v>15</v>
      </c>
      <c r="E100" s="57">
        <v>3</v>
      </c>
      <c r="F100" s="57">
        <v>2</v>
      </c>
      <c r="G100" s="57">
        <v>0</v>
      </c>
      <c r="H100" s="57">
        <v>0</v>
      </c>
      <c r="I100" s="57">
        <v>1</v>
      </c>
      <c r="J100" s="57">
        <v>1</v>
      </c>
      <c r="K100" s="57">
        <v>0</v>
      </c>
      <c r="L100" s="57">
        <v>3</v>
      </c>
      <c r="M100" s="57">
        <v>0</v>
      </c>
      <c r="N100" s="57">
        <v>0</v>
      </c>
      <c r="O100" s="57">
        <v>3</v>
      </c>
      <c r="P100" s="57">
        <v>0</v>
      </c>
      <c r="Q100" s="57">
        <v>0</v>
      </c>
      <c r="R100" s="57">
        <v>3</v>
      </c>
      <c r="S100" s="57">
        <v>0</v>
      </c>
      <c r="T100" s="57">
        <v>0</v>
      </c>
      <c r="U100" s="57">
        <v>1</v>
      </c>
      <c r="V100" s="57">
        <v>1</v>
      </c>
      <c r="W100" s="57">
        <v>0</v>
      </c>
      <c r="X100" s="57">
        <v>1</v>
      </c>
      <c r="Y100" s="57">
        <v>1</v>
      </c>
      <c r="Z100" s="57">
        <v>3</v>
      </c>
      <c r="AA100" s="57">
        <v>0</v>
      </c>
      <c r="AB100" s="57">
        <v>0</v>
      </c>
      <c r="AC100" s="57">
        <v>0</v>
      </c>
      <c r="AD100" s="57">
        <v>0</v>
      </c>
      <c r="AE100" s="57">
        <v>0</v>
      </c>
      <c r="AF100" s="57">
        <v>0</v>
      </c>
      <c r="AG100" s="57">
        <v>1</v>
      </c>
      <c r="AH100" s="57">
        <v>1</v>
      </c>
      <c r="AI100" s="57">
        <v>0</v>
      </c>
      <c r="AJ100" s="58">
        <v>1</v>
      </c>
    </row>
    <row r="101" spans="2:36" s="4" customFormat="1" ht="20.100000000000001" customHeight="1" thickBot="1" x14ac:dyDescent="0.75">
      <c r="B101" s="47"/>
      <c r="C101" s="48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51"/>
    </row>
    <row r="102" spans="2:36" s="4" customFormat="1" ht="20.100000000000001" customHeight="1" thickBot="1" x14ac:dyDescent="0.75">
      <c r="B102" s="42" t="s">
        <v>83</v>
      </c>
      <c r="C102" s="43"/>
      <c r="D102" s="63">
        <f>SUM(D103,D106)</f>
        <v>392</v>
      </c>
      <c r="E102" s="63">
        <f t="shared" ref="E102:AJ102" si="34">SUM(E103,E106)</f>
        <v>25</v>
      </c>
      <c r="F102" s="63">
        <f t="shared" si="34"/>
        <v>11</v>
      </c>
      <c r="G102" s="63">
        <f t="shared" si="34"/>
        <v>6</v>
      </c>
      <c r="H102" s="63">
        <f t="shared" si="34"/>
        <v>0</v>
      </c>
      <c r="I102" s="63">
        <f t="shared" si="34"/>
        <v>2</v>
      </c>
      <c r="J102" s="63">
        <f t="shared" si="34"/>
        <v>5</v>
      </c>
      <c r="K102" s="63">
        <f t="shared" si="34"/>
        <v>3</v>
      </c>
      <c r="L102" s="63">
        <f t="shared" si="34"/>
        <v>25</v>
      </c>
      <c r="M102" s="63">
        <f t="shared" si="34"/>
        <v>1</v>
      </c>
      <c r="N102" s="63">
        <f t="shared" si="34"/>
        <v>2</v>
      </c>
      <c r="O102" s="63">
        <f t="shared" si="34"/>
        <v>25</v>
      </c>
      <c r="P102" s="63">
        <f t="shared" si="34"/>
        <v>2</v>
      </c>
      <c r="Q102" s="63">
        <f t="shared" si="34"/>
        <v>3</v>
      </c>
      <c r="R102" s="63">
        <f t="shared" si="34"/>
        <v>25</v>
      </c>
      <c r="S102" s="63">
        <f t="shared" si="34"/>
        <v>8</v>
      </c>
      <c r="T102" s="63">
        <f t="shared" si="34"/>
        <v>2</v>
      </c>
      <c r="U102" s="63">
        <f t="shared" si="34"/>
        <v>5</v>
      </c>
      <c r="V102" s="63">
        <f t="shared" si="34"/>
        <v>6</v>
      </c>
      <c r="W102" s="63">
        <f t="shared" si="34"/>
        <v>0</v>
      </c>
      <c r="X102" s="63">
        <f t="shared" si="34"/>
        <v>8</v>
      </c>
      <c r="Y102" s="63">
        <f t="shared" si="34"/>
        <v>8</v>
      </c>
      <c r="Z102" s="63">
        <f t="shared" si="34"/>
        <v>20</v>
      </c>
      <c r="AA102" s="63">
        <f t="shared" si="34"/>
        <v>5</v>
      </c>
      <c r="AB102" s="63">
        <f t="shared" si="34"/>
        <v>0</v>
      </c>
      <c r="AC102" s="63">
        <f t="shared" si="34"/>
        <v>0</v>
      </c>
      <c r="AD102" s="63">
        <f t="shared" si="34"/>
        <v>0</v>
      </c>
      <c r="AE102" s="63">
        <f t="shared" si="34"/>
        <v>0</v>
      </c>
      <c r="AF102" s="63">
        <f t="shared" si="34"/>
        <v>0</v>
      </c>
      <c r="AG102" s="63">
        <f t="shared" si="34"/>
        <v>0</v>
      </c>
      <c r="AH102" s="63">
        <f t="shared" si="34"/>
        <v>0</v>
      </c>
      <c r="AI102" s="63">
        <f t="shared" si="34"/>
        <v>0</v>
      </c>
      <c r="AJ102" s="63">
        <f t="shared" si="34"/>
        <v>0</v>
      </c>
    </row>
    <row r="103" spans="2:36" s="4" customFormat="1" ht="20.100000000000001" customHeight="1" x14ac:dyDescent="0.7">
      <c r="B103" s="47"/>
      <c r="C103" s="48" t="s">
        <v>84</v>
      </c>
      <c r="D103" s="53">
        <f>SUM(D104:D105)</f>
        <v>386</v>
      </c>
      <c r="E103" s="53">
        <f t="shared" ref="E103:AJ103" si="35">SUM(E104:E105)</f>
        <v>25</v>
      </c>
      <c r="F103" s="53">
        <f t="shared" si="35"/>
        <v>11</v>
      </c>
      <c r="G103" s="53">
        <f t="shared" si="35"/>
        <v>6</v>
      </c>
      <c r="H103" s="53">
        <f t="shared" si="35"/>
        <v>0</v>
      </c>
      <c r="I103" s="53">
        <f t="shared" si="35"/>
        <v>2</v>
      </c>
      <c r="J103" s="53">
        <f t="shared" si="35"/>
        <v>5</v>
      </c>
      <c r="K103" s="53">
        <f t="shared" si="35"/>
        <v>3</v>
      </c>
      <c r="L103" s="53">
        <f t="shared" si="35"/>
        <v>25</v>
      </c>
      <c r="M103" s="53">
        <f t="shared" si="35"/>
        <v>1</v>
      </c>
      <c r="N103" s="53">
        <f t="shared" si="35"/>
        <v>2</v>
      </c>
      <c r="O103" s="53">
        <f t="shared" si="35"/>
        <v>25</v>
      </c>
      <c r="P103" s="53">
        <f t="shared" si="35"/>
        <v>2</v>
      </c>
      <c r="Q103" s="53">
        <f t="shared" si="35"/>
        <v>3</v>
      </c>
      <c r="R103" s="53">
        <f t="shared" si="35"/>
        <v>25</v>
      </c>
      <c r="S103" s="53">
        <f t="shared" si="35"/>
        <v>8</v>
      </c>
      <c r="T103" s="53">
        <f t="shared" si="35"/>
        <v>2</v>
      </c>
      <c r="U103" s="53">
        <f t="shared" si="35"/>
        <v>5</v>
      </c>
      <c r="V103" s="53">
        <f t="shared" si="35"/>
        <v>6</v>
      </c>
      <c r="W103" s="53">
        <f t="shared" si="35"/>
        <v>0</v>
      </c>
      <c r="X103" s="53">
        <f t="shared" si="35"/>
        <v>8</v>
      </c>
      <c r="Y103" s="53">
        <f t="shared" si="35"/>
        <v>8</v>
      </c>
      <c r="Z103" s="53">
        <f t="shared" si="35"/>
        <v>20</v>
      </c>
      <c r="AA103" s="53">
        <f t="shared" si="35"/>
        <v>5</v>
      </c>
      <c r="AB103" s="53">
        <f t="shared" si="35"/>
        <v>0</v>
      </c>
      <c r="AC103" s="53">
        <f t="shared" si="35"/>
        <v>0</v>
      </c>
      <c r="AD103" s="53">
        <f t="shared" si="35"/>
        <v>0</v>
      </c>
      <c r="AE103" s="53">
        <f t="shared" si="35"/>
        <v>0</v>
      </c>
      <c r="AF103" s="53">
        <f t="shared" si="35"/>
        <v>0</v>
      </c>
      <c r="AG103" s="53">
        <f t="shared" si="35"/>
        <v>0</v>
      </c>
      <c r="AH103" s="53">
        <f t="shared" si="35"/>
        <v>0</v>
      </c>
      <c r="AI103" s="53">
        <f t="shared" si="35"/>
        <v>0</v>
      </c>
      <c r="AJ103" s="53">
        <f t="shared" si="35"/>
        <v>0</v>
      </c>
    </row>
    <row r="104" spans="2:36" s="59" customFormat="1" ht="20.100000000000001" hidden="1" customHeight="1" x14ac:dyDescent="0.7">
      <c r="B104" s="55"/>
      <c r="C104" s="56" t="s">
        <v>51</v>
      </c>
      <c r="D104" s="57">
        <v>227</v>
      </c>
      <c r="E104" s="57">
        <v>10</v>
      </c>
      <c r="F104" s="57">
        <v>3</v>
      </c>
      <c r="G104" s="57">
        <v>3</v>
      </c>
      <c r="H104" s="57">
        <v>0</v>
      </c>
      <c r="I104" s="57">
        <v>1</v>
      </c>
      <c r="J104" s="57">
        <v>2</v>
      </c>
      <c r="K104" s="57">
        <v>2</v>
      </c>
      <c r="L104" s="57">
        <v>10</v>
      </c>
      <c r="M104" s="57">
        <v>1</v>
      </c>
      <c r="N104" s="57">
        <v>1</v>
      </c>
      <c r="O104" s="57">
        <v>10</v>
      </c>
      <c r="P104" s="57">
        <v>0</v>
      </c>
      <c r="Q104" s="57">
        <v>2</v>
      </c>
      <c r="R104" s="57">
        <v>10</v>
      </c>
      <c r="S104" s="57">
        <v>5</v>
      </c>
      <c r="T104" s="57">
        <v>1</v>
      </c>
      <c r="U104" s="57">
        <v>1</v>
      </c>
      <c r="V104" s="57">
        <v>2</v>
      </c>
      <c r="W104" s="57">
        <v>0</v>
      </c>
      <c r="X104" s="57">
        <v>3</v>
      </c>
      <c r="Y104" s="57">
        <v>3</v>
      </c>
      <c r="Z104" s="57">
        <v>7</v>
      </c>
      <c r="AA104" s="57">
        <v>3</v>
      </c>
      <c r="AB104" s="57">
        <v>0</v>
      </c>
      <c r="AC104" s="57">
        <v>0</v>
      </c>
      <c r="AD104" s="57">
        <v>0</v>
      </c>
      <c r="AE104" s="57">
        <v>0</v>
      </c>
      <c r="AF104" s="57">
        <v>0</v>
      </c>
      <c r="AG104" s="57">
        <v>0</v>
      </c>
      <c r="AH104" s="57">
        <v>0</v>
      </c>
      <c r="AI104" s="57">
        <v>0</v>
      </c>
      <c r="AJ104" s="58">
        <v>0</v>
      </c>
    </row>
    <row r="105" spans="2:36" s="59" customFormat="1" ht="20.100000000000001" hidden="1" customHeight="1" x14ac:dyDescent="0.7">
      <c r="B105" s="55"/>
      <c r="C105" s="56" t="s">
        <v>52</v>
      </c>
      <c r="D105" s="57">
        <v>159</v>
      </c>
      <c r="E105" s="57">
        <v>15</v>
      </c>
      <c r="F105" s="57">
        <v>8</v>
      </c>
      <c r="G105" s="57">
        <v>3</v>
      </c>
      <c r="H105" s="57">
        <v>0</v>
      </c>
      <c r="I105" s="57">
        <v>1</v>
      </c>
      <c r="J105" s="57">
        <v>3</v>
      </c>
      <c r="K105" s="57">
        <v>1</v>
      </c>
      <c r="L105" s="57">
        <v>15</v>
      </c>
      <c r="M105" s="57">
        <v>0</v>
      </c>
      <c r="N105" s="57">
        <v>1</v>
      </c>
      <c r="O105" s="57">
        <v>15</v>
      </c>
      <c r="P105" s="57">
        <v>2</v>
      </c>
      <c r="Q105" s="57">
        <v>1</v>
      </c>
      <c r="R105" s="57">
        <v>15</v>
      </c>
      <c r="S105" s="57">
        <v>3</v>
      </c>
      <c r="T105" s="57">
        <v>1</v>
      </c>
      <c r="U105" s="57">
        <v>4</v>
      </c>
      <c r="V105" s="57">
        <v>4</v>
      </c>
      <c r="W105" s="57">
        <v>0</v>
      </c>
      <c r="X105" s="57">
        <v>5</v>
      </c>
      <c r="Y105" s="57">
        <v>5</v>
      </c>
      <c r="Z105" s="57">
        <v>13</v>
      </c>
      <c r="AA105" s="57">
        <v>2</v>
      </c>
      <c r="AB105" s="57">
        <v>0</v>
      </c>
      <c r="AC105" s="57">
        <v>0</v>
      </c>
      <c r="AD105" s="57">
        <v>0</v>
      </c>
      <c r="AE105" s="57">
        <v>0</v>
      </c>
      <c r="AF105" s="57">
        <v>0</v>
      </c>
      <c r="AG105" s="57">
        <v>0</v>
      </c>
      <c r="AH105" s="57">
        <v>0</v>
      </c>
      <c r="AI105" s="57">
        <v>0</v>
      </c>
      <c r="AJ105" s="58">
        <v>0</v>
      </c>
    </row>
    <row r="106" spans="2:36" s="4" customFormat="1" ht="20.100000000000001" customHeight="1" x14ac:dyDescent="0.7">
      <c r="B106" s="47"/>
      <c r="C106" s="48" t="s">
        <v>85</v>
      </c>
      <c r="D106" s="53">
        <f>SUM(D107:D108)</f>
        <v>6</v>
      </c>
      <c r="E106" s="53">
        <f t="shared" ref="E106:AJ106" si="36">SUM(E107:E108)</f>
        <v>0</v>
      </c>
      <c r="F106" s="53">
        <f t="shared" si="36"/>
        <v>0</v>
      </c>
      <c r="G106" s="53">
        <f t="shared" si="36"/>
        <v>0</v>
      </c>
      <c r="H106" s="53">
        <f t="shared" si="36"/>
        <v>0</v>
      </c>
      <c r="I106" s="53">
        <f t="shared" si="36"/>
        <v>0</v>
      </c>
      <c r="J106" s="53">
        <f t="shared" si="36"/>
        <v>0</v>
      </c>
      <c r="K106" s="53">
        <f t="shared" si="36"/>
        <v>0</v>
      </c>
      <c r="L106" s="53">
        <f t="shared" si="36"/>
        <v>0</v>
      </c>
      <c r="M106" s="53">
        <f t="shared" si="36"/>
        <v>0</v>
      </c>
      <c r="N106" s="53">
        <f t="shared" si="36"/>
        <v>0</v>
      </c>
      <c r="O106" s="53">
        <f t="shared" si="36"/>
        <v>0</v>
      </c>
      <c r="P106" s="53">
        <f t="shared" si="36"/>
        <v>0</v>
      </c>
      <c r="Q106" s="53">
        <f t="shared" si="36"/>
        <v>0</v>
      </c>
      <c r="R106" s="53">
        <f t="shared" si="36"/>
        <v>0</v>
      </c>
      <c r="S106" s="53">
        <f t="shared" si="36"/>
        <v>0</v>
      </c>
      <c r="T106" s="53">
        <f t="shared" si="36"/>
        <v>0</v>
      </c>
      <c r="U106" s="53">
        <f t="shared" si="36"/>
        <v>0</v>
      </c>
      <c r="V106" s="53">
        <f t="shared" si="36"/>
        <v>0</v>
      </c>
      <c r="W106" s="53">
        <f t="shared" si="36"/>
        <v>0</v>
      </c>
      <c r="X106" s="53">
        <f t="shared" si="36"/>
        <v>0</v>
      </c>
      <c r="Y106" s="53">
        <f t="shared" si="36"/>
        <v>0</v>
      </c>
      <c r="Z106" s="53">
        <f t="shared" si="36"/>
        <v>0</v>
      </c>
      <c r="AA106" s="53">
        <f t="shared" si="36"/>
        <v>0</v>
      </c>
      <c r="AB106" s="53">
        <f t="shared" si="36"/>
        <v>0</v>
      </c>
      <c r="AC106" s="53">
        <f t="shared" si="36"/>
        <v>0</v>
      </c>
      <c r="AD106" s="53">
        <f t="shared" si="36"/>
        <v>0</v>
      </c>
      <c r="AE106" s="53">
        <f t="shared" si="36"/>
        <v>0</v>
      </c>
      <c r="AF106" s="53">
        <f t="shared" si="36"/>
        <v>0</v>
      </c>
      <c r="AG106" s="53">
        <f t="shared" si="36"/>
        <v>0</v>
      </c>
      <c r="AH106" s="53">
        <f t="shared" si="36"/>
        <v>0</v>
      </c>
      <c r="AI106" s="53">
        <f t="shared" si="36"/>
        <v>0</v>
      </c>
      <c r="AJ106" s="53">
        <f t="shared" si="36"/>
        <v>0</v>
      </c>
    </row>
    <row r="107" spans="2:36" s="59" customFormat="1" ht="20.100000000000001" hidden="1" customHeight="1" x14ac:dyDescent="0.7">
      <c r="B107" s="55"/>
      <c r="C107" s="56" t="s">
        <v>51</v>
      </c>
      <c r="D107" s="57">
        <v>4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0</v>
      </c>
      <c r="L107" s="57">
        <v>0</v>
      </c>
      <c r="M107" s="57"/>
      <c r="N107" s="57">
        <v>0</v>
      </c>
      <c r="O107" s="57">
        <v>0</v>
      </c>
      <c r="P107" s="57">
        <v>0</v>
      </c>
      <c r="Q107" s="57">
        <v>0</v>
      </c>
      <c r="R107" s="57">
        <v>0</v>
      </c>
      <c r="S107" s="57">
        <v>0</v>
      </c>
      <c r="T107" s="57">
        <v>0</v>
      </c>
      <c r="U107" s="57">
        <v>0</v>
      </c>
      <c r="V107" s="57">
        <v>0</v>
      </c>
      <c r="W107" s="57">
        <v>0</v>
      </c>
      <c r="X107" s="57">
        <v>0</v>
      </c>
      <c r="Y107" s="57">
        <v>0</v>
      </c>
      <c r="Z107" s="57">
        <v>0</v>
      </c>
      <c r="AA107" s="57">
        <v>0</v>
      </c>
      <c r="AB107" s="57">
        <v>0</v>
      </c>
      <c r="AC107" s="57">
        <v>0</v>
      </c>
      <c r="AD107" s="57">
        <v>0</v>
      </c>
      <c r="AE107" s="57">
        <v>0</v>
      </c>
      <c r="AF107" s="57">
        <v>0</v>
      </c>
      <c r="AG107" s="57">
        <v>0</v>
      </c>
      <c r="AH107" s="57">
        <v>0</v>
      </c>
      <c r="AI107" s="57">
        <v>0</v>
      </c>
      <c r="AJ107" s="57">
        <v>0</v>
      </c>
    </row>
    <row r="108" spans="2:36" s="59" customFormat="1" ht="20.100000000000001" hidden="1" customHeight="1" x14ac:dyDescent="0.7">
      <c r="B108" s="55"/>
      <c r="C108" s="56" t="s">
        <v>52</v>
      </c>
      <c r="D108" s="57">
        <v>2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7">
        <v>0</v>
      </c>
      <c r="O108" s="57">
        <v>0</v>
      </c>
      <c r="P108" s="57">
        <v>0</v>
      </c>
      <c r="Q108" s="57">
        <v>0</v>
      </c>
      <c r="R108" s="57">
        <v>0</v>
      </c>
      <c r="S108" s="57">
        <v>0</v>
      </c>
      <c r="T108" s="57">
        <v>0</v>
      </c>
      <c r="U108" s="57">
        <v>0</v>
      </c>
      <c r="V108" s="57">
        <v>0</v>
      </c>
      <c r="W108" s="57">
        <v>0</v>
      </c>
      <c r="X108" s="57">
        <v>0</v>
      </c>
      <c r="Y108" s="57">
        <v>0</v>
      </c>
      <c r="Z108" s="57">
        <v>0</v>
      </c>
      <c r="AA108" s="57">
        <v>0</v>
      </c>
      <c r="AB108" s="57">
        <v>0</v>
      </c>
      <c r="AC108" s="57">
        <v>0</v>
      </c>
      <c r="AD108" s="57">
        <v>0</v>
      </c>
      <c r="AE108" s="57">
        <v>0</v>
      </c>
      <c r="AF108" s="57">
        <v>0</v>
      </c>
      <c r="AG108" s="57">
        <v>0</v>
      </c>
      <c r="AH108" s="57">
        <v>0</v>
      </c>
      <c r="AI108" s="57">
        <v>0</v>
      </c>
      <c r="AJ108" s="57">
        <v>0</v>
      </c>
    </row>
    <row r="109" spans="2:36" s="4" customFormat="1" ht="20.100000000000001" customHeight="1" thickBot="1" x14ac:dyDescent="0.75">
      <c r="B109" s="47"/>
      <c r="C109" s="48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65"/>
    </row>
    <row r="110" spans="2:36" s="4" customFormat="1" ht="20.100000000000001" customHeight="1" thickBot="1" x14ac:dyDescent="0.75">
      <c r="B110" s="42" t="s">
        <v>86</v>
      </c>
      <c r="C110" s="43"/>
      <c r="D110" s="63">
        <f>SUM(D111,D114)</f>
        <v>1202</v>
      </c>
      <c r="E110" s="63">
        <f t="shared" ref="E110:AJ110" si="37">SUM(E111,E114)</f>
        <v>128</v>
      </c>
      <c r="F110" s="63">
        <f t="shared" si="37"/>
        <v>55</v>
      </c>
      <c r="G110" s="63">
        <f t="shared" si="37"/>
        <v>57</v>
      </c>
      <c r="H110" s="63">
        <f t="shared" si="37"/>
        <v>1</v>
      </c>
      <c r="I110" s="63">
        <f t="shared" si="37"/>
        <v>3</v>
      </c>
      <c r="J110" s="63">
        <f t="shared" si="37"/>
        <v>12</v>
      </c>
      <c r="K110" s="63">
        <f t="shared" si="37"/>
        <v>38</v>
      </c>
      <c r="L110" s="63">
        <f t="shared" si="37"/>
        <v>128</v>
      </c>
      <c r="M110" s="63">
        <f t="shared" si="37"/>
        <v>0</v>
      </c>
      <c r="N110" s="63">
        <f t="shared" si="37"/>
        <v>0</v>
      </c>
      <c r="O110" s="63">
        <f t="shared" si="37"/>
        <v>128</v>
      </c>
      <c r="P110" s="63">
        <f t="shared" si="37"/>
        <v>0</v>
      </c>
      <c r="Q110" s="63">
        <f t="shared" si="37"/>
        <v>0</v>
      </c>
      <c r="R110" s="63">
        <f t="shared" si="37"/>
        <v>128</v>
      </c>
      <c r="S110" s="63">
        <f t="shared" si="37"/>
        <v>0</v>
      </c>
      <c r="T110" s="63">
        <f t="shared" si="37"/>
        <v>0</v>
      </c>
      <c r="U110" s="63">
        <f t="shared" si="37"/>
        <v>6</v>
      </c>
      <c r="V110" s="63">
        <f t="shared" si="37"/>
        <v>21</v>
      </c>
      <c r="W110" s="63">
        <f t="shared" si="37"/>
        <v>9</v>
      </c>
      <c r="X110" s="63">
        <f t="shared" si="37"/>
        <v>22</v>
      </c>
      <c r="Y110" s="63">
        <f t="shared" si="37"/>
        <v>5</v>
      </c>
      <c r="Z110" s="63">
        <f t="shared" si="37"/>
        <v>76</v>
      </c>
      <c r="AA110" s="63">
        <f t="shared" si="37"/>
        <v>52</v>
      </c>
      <c r="AB110" s="63">
        <f t="shared" si="37"/>
        <v>1</v>
      </c>
      <c r="AC110" s="63">
        <f t="shared" si="37"/>
        <v>0</v>
      </c>
      <c r="AD110" s="63">
        <f t="shared" si="37"/>
        <v>0</v>
      </c>
      <c r="AE110" s="63">
        <f t="shared" si="37"/>
        <v>1</v>
      </c>
      <c r="AF110" s="63">
        <f t="shared" si="37"/>
        <v>0</v>
      </c>
      <c r="AG110" s="63">
        <f t="shared" si="37"/>
        <v>0</v>
      </c>
      <c r="AH110" s="63">
        <f t="shared" si="37"/>
        <v>0</v>
      </c>
      <c r="AI110" s="63">
        <f t="shared" si="37"/>
        <v>0</v>
      </c>
      <c r="AJ110" s="63">
        <f t="shared" si="37"/>
        <v>0</v>
      </c>
    </row>
    <row r="111" spans="2:36" s="4" customFormat="1" ht="20.100000000000001" customHeight="1" x14ac:dyDescent="0.7">
      <c r="B111" s="47"/>
      <c r="C111" s="48" t="s">
        <v>87</v>
      </c>
      <c r="D111" s="53">
        <f>SUM(D112:D113)</f>
        <v>1037</v>
      </c>
      <c r="E111" s="53">
        <f t="shared" ref="E111:AJ111" si="38">SUM(E112:E113)</f>
        <v>107</v>
      </c>
      <c r="F111" s="53">
        <f t="shared" si="38"/>
        <v>43</v>
      </c>
      <c r="G111" s="53">
        <f t="shared" si="38"/>
        <v>53</v>
      </c>
      <c r="H111" s="53">
        <f t="shared" si="38"/>
        <v>0</v>
      </c>
      <c r="I111" s="53">
        <f t="shared" si="38"/>
        <v>0</v>
      </c>
      <c r="J111" s="53">
        <f t="shared" si="38"/>
        <v>8</v>
      </c>
      <c r="K111" s="53">
        <f t="shared" si="38"/>
        <v>34</v>
      </c>
      <c r="L111" s="53">
        <f t="shared" si="38"/>
        <v>107</v>
      </c>
      <c r="M111" s="53">
        <f t="shared" si="38"/>
        <v>0</v>
      </c>
      <c r="N111" s="53">
        <f t="shared" si="38"/>
        <v>0</v>
      </c>
      <c r="O111" s="53">
        <f t="shared" si="38"/>
        <v>107</v>
      </c>
      <c r="P111" s="53">
        <f t="shared" si="38"/>
        <v>0</v>
      </c>
      <c r="Q111" s="53">
        <f t="shared" si="38"/>
        <v>0</v>
      </c>
      <c r="R111" s="53">
        <f t="shared" si="38"/>
        <v>107</v>
      </c>
      <c r="S111" s="53">
        <f t="shared" si="38"/>
        <v>0</v>
      </c>
      <c r="T111" s="53">
        <f t="shared" si="38"/>
        <v>0</v>
      </c>
      <c r="U111" s="53">
        <f t="shared" si="38"/>
        <v>3</v>
      </c>
      <c r="V111" s="53">
        <f t="shared" si="38"/>
        <v>20</v>
      </c>
      <c r="W111" s="53">
        <f t="shared" si="38"/>
        <v>9</v>
      </c>
      <c r="X111" s="53">
        <f t="shared" si="38"/>
        <v>17</v>
      </c>
      <c r="Y111" s="53">
        <f t="shared" si="38"/>
        <v>0</v>
      </c>
      <c r="Z111" s="53">
        <f t="shared" si="38"/>
        <v>62</v>
      </c>
      <c r="AA111" s="53">
        <f t="shared" si="38"/>
        <v>45</v>
      </c>
      <c r="AB111" s="53">
        <f t="shared" si="38"/>
        <v>0</v>
      </c>
      <c r="AC111" s="53">
        <f t="shared" si="38"/>
        <v>0</v>
      </c>
      <c r="AD111" s="53">
        <f t="shared" si="38"/>
        <v>0</v>
      </c>
      <c r="AE111" s="53">
        <f t="shared" si="38"/>
        <v>0</v>
      </c>
      <c r="AF111" s="53">
        <f t="shared" si="38"/>
        <v>0</v>
      </c>
      <c r="AG111" s="53">
        <f t="shared" si="38"/>
        <v>0</v>
      </c>
      <c r="AH111" s="53">
        <f t="shared" si="38"/>
        <v>0</v>
      </c>
      <c r="AI111" s="53">
        <f t="shared" si="38"/>
        <v>0</v>
      </c>
      <c r="AJ111" s="53">
        <f t="shared" si="38"/>
        <v>0</v>
      </c>
    </row>
    <row r="112" spans="2:36" s="59" customFormat="1" ht="20.100000000000001" hidden="1" customHeight="1" x14ac:dyDescent="0.7">
      <c r="B112" s="55"/>
      <c r="C112" s="56" t="s">
        <v>51</v>
      </c>
      <c r="D112" s="57">
        <v>564</v>
      </c>
      <c r="E112" s="57">
        <v>67</v>
      </c>
      <c r="F112" s="57">
        <v>27</v>
      </c>
      <c r="G112" s="57">
        <v>35</v>
      </c>
      <c r="H112" s="57">
        <v>0</v>
      </c>
      <c r="I112" s="57">
        <v>0</v>
      </c>
      <c r="J112" s="57">
        <v>7</v>
      </c>
      <c r="K112" s="57">
        <v>25</v>
      </c>
      <c r="L112" s="57">
        <v>67</v>
      </c>
      <c r="M112" s="57">
        <v>0</v>
      </c>
      <c r="N112" s="57">
        <v>0</v>
      </c>
      <c r="O112" s="57">
        <v>67</v>
      </c>
      <c r="P112" s="57">
        <v>0</v>
      </c>
      <c r="Q112" s="57">
        <v>0</v>
      </c>
      <c r="R112" s="57">
        <v>67</v>
      </c>
      <c r="S112" s="57">
        <v>0</v>
      </c>
      <c r="T112" s="57">
        <v>0</v>
      </c>
      <c r="U112" s="57">
        <v>1</v>
      </c>
      <c r="V112" s="57">
        <v>14</v>
      </c>
      <c r="W112" s="57">
        <v>7</v>
      </c>
      <c r="X112" s="57">
        <v>11</v>
      </c>
      <c r="Y112" s="57">
        <v>0</v>
      </c>
      <c r="Z112" s="57">
        <v>29</v>
      </c>
      <c r="AA112" s="57">
        <v>38</v>
      </c>
      <c r="AB112" s="57">
        <v>0</v>
      </c>
      <c r="AC112" s="57">
        <v>0</v>
      </c>
      <c r="AD112" s="57">
        <v>0</v>
      </c>
      <c r="AE112" s="57">
        <v>0</v>
      </c>
      <c r="AF112" s="57">
        <v>0</v>
      </c>
      <c r="AG112" s="57">
        <v>0</v>
      </c>
      <c r="AH112" s="57">
        <v>0</v>
      </c>
      <c r="AI112" s="57">
        <v>0</v>
      </c>
      <c r="AJ112" s="58">
        <v>0</v>
      </c>
    </row>
    <row r="113" spans="2:36" s="59" customFormat="1" ht="20.100000000000001" hidden="1" customHeight="1" x14ac:dyDescent="0.7">
      <c r="B113" s="55"/>
      <c r="C113" s="56" t="s">
        <v>52</v>
      </c>
      <c r="D113" s="57">
        <v>473</v>
      </c>
      <c r="E113" s="57">
        <v>40</v>
      </c>
      <c r="F113" s="57">
        <v>16</v>
      </c>
      <c r="G113" s="57">
        <v>18</v>
      </c>
      <c r="H113" s="57">
        <v>0</v>
      </c>
      <c r="I113" s="57">
        <v>0</v>
      </c>
      <c r="J113" s="57">
        <v>1</v>
      </c>
      <c r="K113" s="57">
        <v>9</v>
      </c>
      <c r="L113" s="57">
        <v>40</v>
      </c>
      <c r="M113" s="57">
        <v>0</v>
      </c>
      <c r="N113" s="57">
        <v>0</v>
      </c>
      <c r="O113" s="57">
        <v>40</v>
      </c>
      <c r="P113" s="57">
        <v>0</v>
      </c>
      <c r="Q113" s="57">
        <v>0</v>
      </c>
      <c r="R113" s="57">
        <v>40</v>
      </c>
      <c r="S113" s="57">
        <v>0</v>
      </c>
      <c r="T113" s="57">
        <v>0</v>
      </c>
      <c r="U113" s="57">
        <v>2</v>
      </c>
      <c r="V113" s="57">
        <v>6</v>
      </c>
      <c r="W113" s="57">
        <v>2</v>
      </c>
      <c r="X113" s="57">
        <v>6</v>
      </c>
      <c r="Y113" s="57">
        <v>0</v>
      </c>
      <c r="Z113" s="57">
        <v>33</v>
      </c>
      <c r="AA113" s="57">
        <v>7</v>
      </c>
      <c r="AB113" s="57">
        <v>0</v>
      </c>
      <c r="AC113" s="57">
        <v>0</v>
      </c>
      <c r="AD113" s="57">
        <v>0</v>
      </c>
      <c r="AE113" s="57">
        <v>0</v>
      </c>
      <c r="AF113" s="57">
        <v>0</v>
      </c>
      <c r="AG113" s="57">
        <v>0</v>
      </c>
      <c r="AH113" s="57">
        <v>0</v>
      </c>
      <c r="AI113" s="57">
        <v>0</v>
      </c>
      <c r="AJ113" s="58">
        <v>0</v>
      </c>
    </row>
    <row r="114" spans="2:36" s="4" customFormat="1" ht="20.100000000000001" customHeight="1" x14ac:dyDescent="0.7">
      <c r="B114" s="47"/>
      <c r="C114" s="48" t="s">
        <v>88</v>
      </c>
      <c r="D114" s="53">
        <f>SUM(D115:D116)</f>
        <v>165</v>
      </c>
      <c r="E114" s="53">
        <f t="shared" ref="E114:AJ114" si="39">SUM(E115:E116)</f>
        <v>21</v>
      </c>
      <c r="F114" s="53">
        <f t="shared" si="39"/>
        <v>12</v>
      </c>
      <c r="G114" s="53">
        <f t="shared" si="39"/>
        <v>4</v>
      </c>
      <c r="H114" s="53">
        <f t="shared" si="39"/>
        <v>1</v>
      </c>
      <c r="I114" s="53">
        <f t="shared" si="39"/>
        <v>3</v>
      </c>
      <c r="J114" s="53">
        <f t="shared" si="39"/>
        <v>4</v>
      </c>
      <c r="K114" s="53">
        <f t="shared" si="39"/>
        <v>4</v>
      </c>
      <c r="L114" s="53">
        <f t="shared" si="39"/>
        <v>21</v>
      </c>
      <c r="M114" s="53">
        <f t="shared" si="39"/>
        <v>0</v>
      </c>
      <c r="N114" s="53">
        <f t="shared" si="39"/>
        <v>0</v>
      </c>
      <c r="O114" s="53">
        <f t="shared" si="39"/>
        <v>21</v>
      </c>
      <c r="P114" s="53">
        <f t="shared" si="39"/>
        <v>0</v>
      </c>
      <c r="Q114" s="53">
        <f t="shared" si="39"/>
        <v>0</v>
      </c>
      <c r="R114" s="53">
        <f t="shared" si="39"/>
        <v>21</v>
      </c>
      <c r="S114" s="53">
        <f t="shared" si="39"/>
        <v>0</v>
      </c>
      <c r="T114" s="53">
        <f t="shared" si="39"/>
        <v>0</v>
      </c>
      <c r="U114" s="53">
        <f t="shared" si="39"/>
        <v>3</v>
      </c>
      <c r="V114" s="53">
        <f t="shared" si="39"/>
        <v>1</v>
      </c>
      <c r="W114" s="53">
        <f t="shared" si="39"/>
        <v>0</v>
      </c>
      <c r="X114" s="53">
        <f t="shared" si="39"/>
        <v>5</v>
      </c>
      <c r="Y114" s="53">
        <f t="shared" si="39"/>
        <v>5</v>
      </c>
      <c r="Z114" s="53">
        <f t="shared" si="39"/>
        <v>14</v>
      </c>
      <c r="AA114" s="53">
        <f t="shared" si="39"/>
        <v>7</v>
      </c>
      <c r="AB114" s="53">
        <f t="shared" si="39"/>
        <v>1</v>
      </c>
      <c r="AC114" s="53">
        <f t="shared" si="39"/>
        <v>0</v>
      </c>
      <c r="AD114" s="53">
        <f t="shared" si="39"/>
        <v>0</v>
      </c>
      <c r="AE114" s="53">
        <f t="shared" si="39"/>
        <v>1</v>
      </c>
      <c r="AF114" s="53">
        <f t="shared" si="39"/>
        <v>0</v>
      </c>
      <c r="AG114" s="53">
        <f t="shared" si="39"/>
        <v>0</v>
      </c>
      <c r="AH114" s="53">
        <f t="shared" si="39"/>
        <v>0</v>
      </c>
      <c r="AI114" s="53">
        <f t="shared" si="39"/>
        <v>0</v>
      </c>
      <c r="AJ114" s="53">
        <f t="shared" si="39"/>
        <v>0</v>
      </c>
    </row>
    <row r="115" spans="2:36" s="59" customFormat="1" ht="20.100000000000001" hidden="1" customHeight="1" x14ac:dyDescent="0.7">
      <c r="B115" s="55"/>
      <c r="C115" s="56" t="s">
        <v>51</v>
      </c>
      <c r="D115" s="57">
        <v>94</v>
      </c>
      <c r="E115" s="57">
        <v>14</v>
      </c>
      <c r="F115" s="57">
        <v>8</v>
      </c>
      <c r="G115" s="57">
        <v>2</v>
      </c>
      <c r="H115" s="57">
        <v>1</v>
      </c>
      <c r="I115" s="57">
        <v>3</v>
      </c>
      <c r="J115" s="57">
        <v>2</v>
      </c>
      <c r="K115" s="57">
        <v>4</v>
      </c>
      <c r="L115" s="57">
        <v>14</v>
      </c>
      <c r="M115" s="57">
        <v>0</v>
      </c>
      <c r="N115" s="57">
        <v>0</v>
      </c>
      <c r="O115" s="57">
        <v>14</v>
      </c>
      <c r="P115" s="57">
        <v>0</v>
      </c>
      <c r="Q115" s="57">
        <v>0</v>
      </c>
      <c r="R115" s="57">
        <v>14</v>
      </c>
      <c r="S115" s="57">
        <v>0</v>
      </c>
      <c r="T115" s="57">
        <v>0</v>
      </c>
      <c r="U115" s="57">
        <v>2</v>
      </c>
      <c r="V115" s="57">
        <v>0</v>
      </c>
      <c r="W115" s="57">
        <v>0</v>
      </c>
      <c r="X115" s="57">
        <v>3</v>
      </c>
      <c r="Y115" s="57">
        <v>3</v>
      </c>
      <c r="Z115" s="57">
        <v>9</v>
      </c>
      <c r="AA115" s="57">
        <v>5</v>
      </c>
      <c r="AB115" s="57">
        <v>1</v>
      </c>
      <c r="AC115" s="57">
        <v>0</v>
      </c>
      <c r="AD115" s="57">
        <v>0</v>
      </c>
      <c r="AE115" s="57">
        <v>1</v>
      </c>
      <c r="AF115" s="57">
        <v>0</v>
      </c>
      <c r="AG115" s="57">
        <v>0</v>
      </c>
      <c r="AH115" s="57">
        <v>0</v>
      </c>
      <c r="AI115" s="57">
        <v>0</v>
      </c>
      <c r="AJ115" s="58">
        <v>0</v>
      </c>
    </row>
    <row r="116" spans="2:36" s="59" customFormat="1" ht="20.100000000000001" hidden="1" customHeight="1" x14ac:dyDescent="0.7">
      <c r="B116" s="55"/>
      <c r="C116" s="56" t="s">
        <v>52</v>
      </c>
      <c r="D116" s="57">
        <v>71</v>
      </c>
      <c r="E116" s="57">
        <v>7</v>
      </c>
      <c r="F116" s="57">
        <v>4</v>
      </c>
      <c r="G116" s="57">
        <v>2</v>
      </c>
      <c r="H116" s="57">
        <v>0</v>
      </c>
      <c r="I116" s="57">
        <v>0</v>
      </c>
      <c r="J116" s="57">
        <v>2</v>
      </c>
      <c r="K116" s="57">
        <v>0</v>
      </c>
      <c r="L116" s="57">
        <v>7</v>
      </c>
      <c r="M116" s="57">
        <v>0</v>
      </c>
      <c r="N116" s="57">
        <v>0</v>
      </c>
      <c r="O116" s="57">
        <v>7</v>
      </c>
      <c r="P116" s="57">
        <v>0</v>
      </c>
      <c r="Q116" s="57">
        <v>0</v>
      </c>
      <c r="R116" s="57">
        <v>7</v>
      </c>
      <c r="S116" s="57">
        <v>0</v>
      </c>
      <c r="T116" s="57">
        <v>0</v>
      </c>
      <c r="U116" s="57">
        <v>1</v>
      </c>
      <c r="V116" s="57">
        <v>1</v>
      </c>
      <c r="W116" s="57">
        <v>0</v>
      </c>
      <c r="X116" s="57">
        <v>2</v>
      </c>
      <c r="Y116" s="57">
        <v>2</v>
      </c>
      <c r="Z116" s="57">
        <v>5</v>
      </c>
      <c r="AA116" s="57">
        <v>2</v>
      </c>
      <c r="AB116" s="57">
        <v>0</v>
      </c>
      <c r="AC116" s="57">
        <v>0</v>
      </c>
      <c r="AD116" s="57">
        <v>0</v>
      </c>
      <c r="AE116" s="57">
        <v>0</v>
      </c>
      <c r="AF116" s="57">
        <v>0</v>
      </c>
      <c r="AG116" s="57">
        <v>0</v>
      </c>
      <c r="AH116" s="57">
        <v>0</v>
      </c>
      <c r="AI116" s="57">
        <v>0</v>
      </c>
      <c r="AJ116" s="58">
        <v>0</v>
      </c>
    </row>
    <row r="117" spans="2:36" s="4" customFormat="1" ht="20.100000000000001" customHeight="1" thickBot="1" x14ac:dyDescent="0.75">
      <c r="B117" s="47"/>
      <c r="C117" s="48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51"/>
    </row>
    <row r="118" spans="2:36" s="4" customFormat="1" ht="20.100000000000001" customHeight="1" thickBot="1" x14ac:dyDescent="0.75">
      <c r="B118" s="42" t="s">
        <v>89</v>
      </c>
      <c r="C118" s="43"/>
      <c r="D118" s="44">
        <f>D119</f>
        <v>164</v>
      </c>
      <c r="E118" s="44">
        <f t="shared" ref="E118:AJ118" si="40">E119</f>
        <v>7</v>
      </c>
      <c r="F118" s="44">
        <f t="shared" si="40"/>
        <v>7</v>
      </c>
      <c r="G118" s="44">
        <f t="shared" si="40"/>
        <v>0</v>
      </c>
      <c r="H118" s="44">
        <f t="shared" si="40"/>
        <v>0</v>
      </c>
      <c r="I118" s="44">
        <f t="shared" si="40"/>
        <v>0</v>
      </c>
      <c r="J118" s="44">
        <f t="shared" si="40"/>
        <v>0</v>
      </c>
      <c r="K118" s="44">
        <f t="shared" si="40"/>
        <v>0</v>
      </c>
      <c r="L118" s="44">
        <f t="shared" si="40"/>
        <v>7</v>
      </c>
      <c r="M118" s="44">
        <f t="shared" si="40"/>
        <v>2</v>
      </c>
      <c r="N118" s="44">
        <f t="shared" si="40"/>
        <v>0</v>
      </c>
      <c r="O118" s="44">
        <f t="shared" si="40"/>
        <v>7</v>
      </c>
      <c r="P118" s="44">
        <f t="shared" si="40"/>
        <v>0</v>
      </c>
      <c r="Q118" s="44">
        <f t="shared" si="40"/>
        <v>0</v>
      </c>
      <c r="R118" s="44">
        <f t="shared" si="40"/>
        <v>7</v>
      </c>
      <c r="S118" s="44">
        <f t="shared" si="40"/>
        <v>2</v>
      </c>
      <c r="T118" s="44">
        <f t="shared" si="40"/>
        <v>0</v>
      </c>
      <c r="U118" s="44">
        <f t="shared" si="40"/>
        <v>0</v>
      </c>
      <c r="V118" s="44">
        <f t="shared" si="40"/>
        <v>0</v>
      </c>
      <c r="W118" s="44">
        <f t="shared" si="40"/>
        <v>0</v>
      </c>
      <c r="X118" s="44">
        <f t="shared" si="40"/>
        <v>0</v>
      </c>
      <c r="Y118" s="44">
        <f t="shared" si="40"/>
        <v>0</v>
      </c>
      <c r="Z118" s="44">
        <f t="shared" si="40"/>
        <v>6</v>
      </c>
      <c r="AA118" s="44">
        <f t="shared" si="40"/>
        <v>1</v>
      </c>
      <c r="AB118" s="44">
        <f t="shared" si="40"/>
        <v>0</v>
      </c>
      <c r="AC118" s="44">
        <f t="shared" si="40"/>
        <v>0</v>
      </c>
      <c r="AD118" s="44">
        <f t="shared" si="40"/>
        <v>0</v>
      </c>
      <c r="AE118" s="44">
        <f t="shared" si="40"/>
        <v>0</v>
      </c>
      <c r="AF118" s="44">
        <f t="shared" si="40"/>
        <v>0</v>
      </c>
      <c r="AG118" s="44">
        <f t="shared" si="40"/>
        <v>0</v>
      </c>
      <c r="AH118" s="44">
        <f t="shared" si="40"/>
        <v>0</v>
      </c>
      <c r="AI118" s="44">
        <f t="shared" si="40"/>
        <v>0</v>
      </c>
      <c r="AJ118" s="44">
        <f t="shared" si="40"/>
        <v>0</v>
      </c>
    </row>
    <row r="119" spans="2:36" s="4" customFormat="1" ht="20.100000000000001" customHeight="1" x14ac:dyDescent="0.7">
      <c r="B119" s="47"/>
      <c r="C119" s="48" t="s">
        <v>90</v>
      </c>
      <c r="D119" s="53">
        <f>SUM(D120:D121)</f>
        <v>164</v>
      </c>
      <c r="E119" s="53">
        <f t="shared" ref="E119:AJ119" si="41">SUM(E120:E121)</f>
        <v>7</v>
      </c>
      <c r="F119" s="53">
        <f t="shared" si="41"/>
        <v>7</v>
      </c>
      <c r="G119" s="53">
        <f t="shared" si="41"/>
        <v>0</v>
      </c>
      <c r="H119" s="53">
        <f t="shared" si="41"/>
        <v>0</v>
      </c>
      <c r="I119" s="53">
        <f t="shared" si="41"/>
        <v>0</v>
      </c>
      <c r="J119" s="53">
        <f t="shared" si="41"/>
        <v>0</v>
      </c>
      <c r="K119" s="53">
        <f t="shared" si="41"/>
        <v>0</v>
      </c>
      <c r="L119" s="53">
        <f t="shared" si="41"/>
        <v>7</v>
      </c>
      <c r="M119" s="53">
        <f t="shared" si="41"/>
        <v>2</v>
      </c>
      <c r="N119" s="53">
        <f t="shared" si="41"/>
        <v>0</v>
      </c>
      <c r="O119" s="53">
        <f t="shared" si="41"/>
        <v>7</v>
      </c>
      <c r="P119" s="53">
        <f t="shared" si="41"/>
        <v>0</v>
      </c>
      <c r="Q119" s="53">
        <f t="shared" si="41"/>
        <v>0</v>
      </c>
      <c r="R119" s="53">
        <f t="shared" si="41"/>
        <v>7</v>
      </c>
      <c r="S119" s="53">
        <f t="shared" si="41"/>
        <v>2</v>
      </c>
      <c r="T119" s="53">
        <f t="shared" si="41"/>
        <v>0</v>
      </c>
      <c r="U119" s="53">
        <f t="shared" si="41"/>
        <v>0</v>
      </c>
      <c r="V119" s="53">
        <f t="shared" si="41"/>
        <v>0</v>
      </c>
      <c r="W119" s="53">
        <f t="shared" si="41"/>
        <v>0</v>
      </c>
      <c r="X119" s="53">
        <f t="shared" si="41"/>
        <v>0</v>
      </c>
      <c r="Y119" s="53">
        <f t="shared" si="41"/>
        <v>0</v>
      </c>
      <c r="Z119" s="53">
        <f t="shared" si="41"/>
        <v>6</v>
      </c>
      <c r="AA119" s="53">
        <f t="shared" si="41"/>
        <v>1</v>
      </c>
      <c r="AB119" s="53">
        <f t="shared" si="41"/>
        <v>0</v>
      </c>
      <c r="AC119" s="53">
        <f t="shared" si="41"/>
        <v>0</v>
      </c>
      <c r="AD119" s="53">
        <f t="shared" si="41"/>
        <v>0</v>
      </c>
      <c r="AE119" s="53">
        <f t="shared" si="41"/>
        <v>0</v>
      </c>
      <c r="AF119" s="53">
        <f t="shared" si="41"/>
        <v>0</v>
      </c>
      <c r="AG119" s="53">
        <f t="shared" si="41"/>
        <v>0</v>
      </c>
      <c r="AH119" s="53">
        <f t="shared" si="41"/>
        <v>0</v>
      </c>
      <c r="AI119" s="53">
        <f t="shared" si="41"/>
        <v>0</v>
      </c>
      <c r="AJ119" s="53">
        <f t="shared" si="41"/>
        <v>0</v>
      </c>
    </row>
    <row r="120" spans="2:36" s="59" customFormat="1" ht="20.100000000000001" hidden="1" customHeight="1" x14ac:dyDescent="0.7">
      <c r="B120" s="55"/>
      <c r="C120" s="56" t="s">
        <v>51</v>
      </c>
      <c r="D120" s="57">
        <v>86</v>
      </c>
      <c r="E120" s="57">
        <v>4</v>
      </c>
      <c r="F120" s="57">
        <v>4</v>
      </c>
      <c r="G120" s="57">
        <v>0</v>
      </c>
      <c r="H120" s="57">
        <v>0</v>
      </c>
      <c r="I120" s="57">
        <v>0</v>
      </c>
      <c r="J120" s="57">
        <v>0</v>
      </c>
      <c r="K120" s="57">
        <v>0</v>
      </c>
      <c r="L120" s="57">
        <v>4</v>
      </c>
      <c r="M120" s="57">
        <v>1</v>
      </c>
      <c r="N120" s="57">
        <v>0</v>
      </c>
      <c r="O120" s="57">
        <v>4</v>
      </c>
      <c r="P120" s="57">
        <v>0</v>
      </c>
      <c r="Q120" s="57">
        <v>0</v>
      </c>
      <c r="R120" s="57">
        <v>4</v>
      </c>
      <c r="S120" s="57">
        <v>1</v>
      </c>
      <c r="T120" s="57">
        <v>0</v>
      </c>
      <c r="U120" s="57">
        <v>0</v>
      </c>
      <c r="V120" s="57">
        <v>0</v>
      </c>
      <c r="W120" s="57">
        <v>0</v>
      </c>
      <c r="X120" s="57">
        <v>0</v>
      </c>
      <c r="Y120" s="57">
        <v>0</v>
      </c>
      <c r="Z120" s="57">
        <v>4</v>
      </c>
      <c r="AA120" s="57">
        <v>0</v>
      </c>
      <c r="AB120" s="57">
        <v>0</v>
      </c>
      <c r="AC120" s="57">
        <v>0</v>
      </c>
      <c r="AD120" s="57">
        <v>0</v>
      </c>
      <c r="AE120" s="57">
        <v>0</v>
      </c>
      <c r="AF120" s="57">
        <v>0</v>
      </c>
      <c r="AG120" s="57">
        <v>0</v>
      </c>
      <c r="AH120" s="57">
        <v>0</v>
      </c>
      <c r="AI120" s="57">
        <v>0</v>
      </c>
      <c r="AJ120" s="58">
        <v>0</v>
      </c>
    </row>
    <row r="121" spans="2:36" s="59" customFormat="1" ht="20.100000000000001" hidden="1" customHeight="1" x14ac:dyDescent="0.7">
      <c r="B121" s="55"/>
      <c r="C121" s="56" t="s">
        <v>52</v>
      </c>
      <c r="D121" s="57">
        <v>78</v>
      </c>
      <c r="E121" s="57">
        <v>3</v>
      </c>
      <c r="F121" s="57">
        <v>3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3</v>
      </c>
      <c r="M121" s="57">
        <v>1</v>
      </c>
      <c r="N121" s="57">
        <v>0</v>
      </c>
      <c r="O121" s="57">
        <v>3</v>
      </c>
      <c r="P121" s="57">
        <v>0</v>
      </c>
      <c r="Q121" s="57">
        <v>0</v>
      </c>
      <c r="R121" s="57">
        <v>3</v>
      </c>
      <c r="S121" s="57">
        <v>1</v>
      </c>
      <c r="T121" s="57">
        <v>0</v>
      </c>
      <c r="U121" s="57">
        <v>0</v>
      </c>
      <c r="V121" s="57">
        <v>0</v>
      </c>
      <c r="W121" s="57">
        <v>0</v>
      </c>
      <c r="X121" s="57">
        <v>0</v>
      </c>
      <c r="Y121" s="57">
        <v>0</v>
      </c>
      <c r="Z121" s="57">
        <v>2</v>
      </c>
      <c r="AA121" s="57">
        <v>1</v>
      </c>
      <c r="AB121" s="57">
        <v>0</v>
      </c>
      <c r="AC121" s="57">
        <v>0</v>
      </c>
      <c r="AD121" s="57">
        <v>0</v>
      </c>
      <c r="AE121" s="57">
        <v>0</v>
      </c>
      <c r="AF121" s="57">
        <v>0</v>
      </c>
      <c r="AG121" s="57">
        <v>0</v>
      </c>
      <c r="AH121" s="57">
        <v>0</v>
      </c>
      <c r="AI121" s="57">
        <v>0</v>
      </c>
      <c r="AJ121" s="58">
        <v>0</v>
      </c>
    </row>
    <row r="122" spans="2:36" s="4" customFormat="1" ht="20.100000000000001" customHeight="1" thickBot="1" x14ac:dyDescent="0.75">
      <c r="B122" s="47"/>
      <c r="C122" s="48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51"/>
    </row>
    <row r="123" spans="2:36" s="4" customFormat="1" ht="20.100000000000001" customHeight="1" thickBot="1" x14ac:dyDescent="0.75">
      <c r="B123" s="42" t="s">
        <v>91</v>
      </c>
      <c r="C123" s="43"/>
      <c r="D123" s="44">
        <f>D124</f>
        <v>341</v>
      </c>
      <c r="E123" s="44">
        <f t="shared" ref="E123:AJ123" si="42">E124</f>
        <v>34</v>
      </c>
      <c r="F123" s="44">
        <f t="shared" si="42"/>
        <v>29</v>
      </c>
      <c r="G123" s="44">
        <f t="shared" si="42"/>
        <v>0</v>
      </c>
      <c r="H123" s="44">
        <f t="shared" si="42"/>
        <v>0</v>
      </c>
      <c r="I123" s="44">
        <f t="shared" si="42"/>
        <v>0</v>
      </c>
      <c r="J123" s="44">
        <f t="shared" si="42"/>
        <v>0</v>
      </c>
      <c r="K123" s="44">
        <f t="shared" si="42"/>
        <v>0</v>
      </c>
      <c r="L123" s="44">
        <f t="shared" si="42"/>
        <v>0</v>
      </c>
      <c r="M123" s="44">
        <f t="shared" si="42"/>
        <v>0</v>
      </c>
      <c r="N123" s="44">
        <f t="shared" si="42"/>
        <v>0</v>
      </c>
      <c r="O123" s="44">
        <f t="shared" si="42"/>
        <v>0</v>
      </c>
      <c r="P123" s="44">
        <f t="shared" si="42"/>
        <v>0</v>
      </c>
      <c r="Q123" s="44">
        <f t="shared" si="42"/>
        <v>0</v>
      </c>
      <c r="R123" s="44">
        <f t="shared" si="42"/>
        <v>0</v>
      </c>
      <c r="S123" s="44">
        <f t="shared" si="42"/>
        <v>0</v>
      </c>
      <c r="T123" s="44">
        <f t="shared" si="42"/>
        <v>0</v>
      </c>
      <c r="U123" s="44">
        <f t="shared" si="42"/>
        <v>0</v>
      </c>
      <c r="V123" s="44">
        <f t="shared" si="42"/>
        <v>0</v>
      </c>
      <c r="W123" s="44">
        <f t="shared" si="42"/>
        <v>0</v>
      </c>
      <c r="X123" s="44">
        <f t="shared" si="42"/>
        <v>0</v>
      </c>
      <c r="Y123" s="44">
        <f t="shared" si="42"/>
        <v>0</v>
      </c>
      <c r="Z123" s="44">
        <f t="shared" si="42"/>
        <v>0</v>
      </c>
      <c r="AA123" s="44">
        <f t="shared" si="42"/>
        <v>0</v>
      </c>
      <c r="AB123" s="44">
        <f t="shared" si="42"/>
        <v>0</v>
      </c>
      <c r="AC123" s="44">
        <f t="shared" si="42"/>
        <v>0</v>
      </c>
      <c r="AD123" s="44">
        <f t="shared" si="42"/>
        <v>0</v>
      </c>
      <c r="AE123" s="44">
        <f t="shared" si="42"/>
        <v>0</v>
      </c>
      <c r="AF123" s="44">
        <f t="shared" si="42"/>
        <v>0</v>
      </c>
      <c r="AG123" s="44">
        <f t="shared" si="42"/>
        <v>0</v>
      </c>
      <c r="AH123" s="44">
        <f t="shared" si="42"/>
        <v>0</v>
      </c>
      <c r="AI123" s="44">
        <f t="shared" si="42"/>
        <v>0</v>
      </c>
      <c r="AJ123" s="44">
        <f t="shared" si="42"/>
        <v>0</v>
      </c>
    </row>
    <row r="124" spans="2:36" s="4" customFormat="1" ht="20.100000000000001" customHeight="1" x14ac:dyDescent="0.7">
      <c r="B124" s="47"/>
      <c r="C124" s="48" t="s">
        <v>92</v>
      </c>
      <c r="D124" s="53">
        <f>SUM(D125:D126)</f>
        <v>341</v>
      </c>
      <c r="E124" s="53">
        <f t="shared" ref="E124:AJ124" si="43">SUM(E125:E126)</f>
        <v>34</v>
      </c>
      <c r="F124" s="53">
        <f t="shared" si="43"/>
        <v>29</v>
      </c>
      <c r="G124" s="53">
        <f t="shared" si="43"/>
        <v>0</v>
      </c>
      <c r="H124" s="53">
        <f t="shared" si="43"/>
        <v>0</v>
      </c>
      <c r="I124" s="53">
        <f t="shared" si="43"/>
        <v>0</v>
      </c>
      <c r="J124" s="53">
        <f t="shared" si="43"/>
        <v>0</v>
      </c>
      <c r="K124" s="53">
        <f t="shared" si="43"/>
        <v>0</v>
      </c>
      <c r="L124" s="53">
        <f t="shared" si="43"/>
        <v>0</v>
      </c>
      <c r="M124" s="53">
        <f t="shared" si="43"/>
        <v>0</v>
      </c>
      <c r="N124" s="53">
        <f t="shared" si="43"/>
        <v>0</v>
      </c>
      <c r="O124" s="53">
        <f t="shared" si="43"/>
        <v>0</v>
      </c>
      <c r="P124" s="53">
        <f t="shared" si="43"/>
        <v>0</v>
      </c>
      <c r="Q124" s="53">
        <f t="shared" si="43"/>
        <v>0</v>
      </c>
      <c r="R124" s="53">
        <f t="shared" si="43"/>
        <v>0</v>
      </c>
      <c r="S124" s="53">
        <f t="shared" si="43"/>
        <v>0</v>
      </c>
      <c r="T124" s="53">
        <f t="shared" si="43"/>
        <v>0</v>
      </c>
      <c r="U124" s="53">
        <f t="shared" si="43"/>
        <v>0</v>
      </c>
      <c r="V124" s="53">
        <f t="shared" si="43"/>
        <v>0</v>
      </c>
      <c r="W124" s="53">
        <f t="shared" si="43"/>
        <v>0</v>
      </c>
      <c r="X124" s="53">
        <f t="shared" si="43"/>
        <v>0</v>
      </c>
      <c r="Y124" s="53">
        <f t="shared" si="43"/>
        <v>0</v>
      </c>
      <c r="Z124" s="53">
        <f t="shared" si="43"/>
        <v>0</v>
      </c>
      <c r="AA124" s="53">
        <f t="shared" si="43"/>
        <v>0</v>
      </c>
      <c r="AB124" s="53">
        <f t="shared" si="43"/>
        <v>0</v>
      </c>
      <c r="AC124" s="53">
        <f t="shared" si="43"/>
        <v>0</v>
      </c>
      <c r="AD124" s="53">
        <f t="shared" si="43"/>
        <v>0</v>
      </c>
      <c r="AE124" s="53">
        <f t="shared" si="43"/>
        <v>0</v>
      </c>
      <c r="AF124" s="53">
        <f t="shared" si="43"/>
        <v>0</v>
      </c>
      <c r="AG124" s="53">
        <f t="shared" si="43"/>
        <v>0</v>
      </c>
      <c r="AH124" s="53">
        <f t="shared" si="43"/>
        <v>0</v>
      </c>
      <c r="AI124" s="53">
        <f t="shared" si="43"/>
        <v>0</v>
      </c>
      <c r="AJ124" s="53">
        <f t="shared" si="43"/>
        <v>0</v>
      </c>
    </row>
    <row r="125" spans="2:36" s="59" customFormat="1" ht="20.100000000000001" hidden="1" customHeight="1" x14ac:dyDescent="0.7">
      <c r="B125" s="55"/>
      <c r="C125" s="56" t="s">
        <v>51</v>
      </c>
      <c r="D125" s="57">
        <v>158</v>
      </c>
      <c r="E125" s="57">
        <v>23</v>
      </c>
      <c r="F125" s="57">
        <v>20</v>
      </c>
      <c r="G125" s="57">
        <v>0</v>
      </c>
      <c r="H125" s="57">
        <v>0</v>
      </c>
      <c r="I125" s="57">
        <v>0</v>
      </c>
      <c r="J125" s="57">
        <v>0</v>
      </c>
      <c r="K125" s="57">
        <v>0</v>
      </c>
      <c r="L125" s="57">
        <v>0</v>
      </c>
      <c r="M125" s="57">
        <v>0</v>
      </c>
      <c r="N125" s="57">
        <v>0</v>
      </c>
      <c r="O125" s="57">
        <v>0</v>
      </c>
      <c r="P125" s="57">
        <v>0</v>
      </c>
      <c r="Q125" s="57">
        <v>0</v>
      </c>
      <c r="R125" s="57">
        <v>0</v>
      </c>
      <c r="S125" s="57">
        <v>0</v>
      </c>
      <c r="T125" s="57">
        <v>0</v>
      </c>
      <c r="U125" s="57">
        <v>0</v>
      </c>
      <c r="V125" s="57">
        <v>0</v>
      </c>
      <c r="W125" s="57">
        <v>0</v>
      </c>
      <c r="X125" s="57">
        <v>0</v>
      </c>
      <c r="Y125" s="57">
        <v>0</v>
      </c>
      <c r="Z125" s="57">
        <v>0</v>
      </c>
      <c r="AA125" s="57">
        <v>0</v>
      </c>
      <c r="AB125" s="57">
        <v>0</v>
      </c>
      <c r="AC125" s="57">
        <v>0</v>
      </c>
      <c r="AD125" s="57">
        <v>0</v>
      </c>
      <c r="AE125" s="57">
        <v>0</v>
      </c>
      <c r="AF125" s="57">
        <v>0</v>
      </c>
      <c r="AG125" s="57">
        <v>0</v>
      </c>
      <c r="AH125" s="57">
        <v>0</v>
      </c>
      <c r="AI125" s="57">
        <v>0</v>
      </c>
      <c r="AJ125" s="58">
        <v>0</v>
      </c>
    </row>
    <row r="126" spans="2:36" s="59" customFormat="1" ht="20.100000000000001" hidden="1" customHeight="1" x14ac:dyDescent="0.7">
      <c r="B126" s="55"/>
      <c r="C126" s="56" t="s">
        <v>52</v>
      </c>
      <c r="D126" s="57">
        <v>183</v>
      </c>
      <c r="E126" s="57">
        <v>11</v>
      </c>
      <c r="F126" s="57">
        <v>9</v>
      </c>
      <c r="G126" s="57">
        <v>0</v>
      </c>
      <c r="H126" s="57">
        <v>0</v>
      </c>
      <c r="I126" s="57">
        <v>0</v>
      </c>
      <c r="J126" s="57">
        <v>0</v>
      </c>
      <c r="K126" s="57">
        <v>0</v>
      </c>
      <c r="L126" s="57">
        <v>0</v>
      </c>
      <c r="M126" s="57">
        <v>0</v>
      </c>
      <c r="N126" s="57">
        <v>0</v>
      </c>
      <c r="O126" s="57">
        <v>0</v>
      </c>
      <c r="P126" s="57">
        <v>0</v>
      </c>
      <c r="Q126" s="57">
        <v>0</v>
      </c>
      <c r="R126" s="57">
        <v>0</v>
      </c>
      <c r="S126" s="57">
        <v>0</v>
      </c>
      <c r="T126" s="57">
        <v>0</v>
      </c>
      <c r="U126" s="57">
        <v>0</v>
      </c>
      <c r="V126" s="57">
        <v>0</v>
      </c>
      <c r="W126" s="57">
        <v>0</v>
      </c>
      <c r="X126" s="57">
        <v>0</v>
      </c>
      <c r="Y126" s="57">
        <v>0</v>
      </c>
      <c r="Z126" s="57">
        <v>0</v>
      </c>
      <c r="AA126" s="57">
        <v>0</v>
      </c>
      <c r="AB126" s="57">
        <v>0</v>
      </c>
      <c r="AC126" s="57">
        <v>0</v>
      </c>
      <c r="AD126" s="57">
        <v>0</v>
      </c>
      <c r="AE126" s="57">
        <v>0</v>
      </c>
      <c r="AF126" s="57">
        <v>0</v>
      </c>
      <c r="AG126" s="57">
        <v>0</v>
      </c>
      <c r="AH126" s="57">
        <v>0</v>
      </c>
      <c r="AI126" s="57">
        <v>0</v>
      </c>
      <c r="AJ126" s="58">
        <v>0</v>
      </c>
    </row>
    <row r="127" spans="2:36" s="4" customFormat="1" ht="20.100000000000001" customHeight="1" thickBot="1" x14ac:dyDescent="0.75">
      <c r="B127" s="47"/>
      <c r="C127" s="48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1"/>
    </row>
    <row r="128" spans="2:36" s="4" customFormat="1" ht="20.100000000000001" hidden="1" customHeight="1" thickBot="1" x14ac:dyDescent="0.75">
      <c r="B128" s="42" t="s">
        <v>93</v>
      </c>
      <c r="C128" s="43"/>
      <c r="D128" s="44">
        <f>D130</f>
        <v>9413</v>
      </c>
      <c r="E128" s="44">
        <f t="shared" ref="E128:AJ128" si="44">E130</f>
        <v>1059</v>
      </c>
      <c r="F128" s="44">
        <f t="shared" si="44"/>
        <v>275</v>
      </c>
      <c r="G128" s="44">
        <f t="shared" si="44"/>
        <v>393</v>
      </c>
      <c r="H128" s="44">
        <f t="shared" si="44"/>
        <v>16</v>
      </c>
      <c r="I128" s="44">
        <f t="shared" si="44"/>
        <v>26</v>
      </c>
      <c r="J128" s="44">
        <f t="shared" si="44"/>
        <v>80</v>
      </c>
      <c r="K128" s="44">
        <f t="shared" si="44"/>
        <v>179</v>
      </c>
      <c r="L128" s="44">
        <f t="shared" si="44"/>
        <v>1059</v>
      </c>
      <c r="M128" s="44">
        <f t="shared" si="44"/>
        <v>141</v>
      </c>
      <c r="N128" s="44">
        <f t="shared" si="44"/>
        <v>500</v>
      </c>
      <c r="O128" s="44">
        <f t="shared" si="44"/>
        <v>1056</v>
      </c>
      <c r="P128" s="44">
        <f t="shared" si="44"/>
        <v>225</v>
      </c>
      <c r="Q128" s="44">
        <f t="shared" si="44"/>
        <v>483</v>
      </c>
      <c r="R128" s="44">
        <f t="shared" si="44"/>
        <v>1059</v>
      </c>
      <c r="S128" s="44">
        <f t="shared" si="44"/>
        <v>305</v>
      </c>
      <c r="T128" s="44">
        <f t="shared" si="44"/>
        <v>175</v>
      </c>
      <c r="U128" s="44">
        <f t="shared" si="44"/>
        <v>241</v>
      </c>
      <c r="V128" s="44">
        <f t="shared" si="44"/>
        <v>208</v>
      </c>
      <c r="W128" s="44">
        <f t="shared" si="44"/>
        <v>166</v>
      </c>
      <c r="X128" s="44">
        <f t="shared" si="44"/>
        <v>178</v>
      </c>
      <c r="Y128" s="44">
        <f t="shared" si="44"/>
        <v>27</v>
      </c>
      <c r="Z128" s="44">
        <f t="shared" si="44"/>
        <v>757</v>
      </c>
      <c r="AA128" s="44">
        <f t="shared" si="44"/>
        <v>205</v>
      </c>
      <c r="AB128" s="44">
        <f t="shared" si="44"/>
        <v>0</v>
      </c>
      <c r="AC128" s="44">
        <f t="shared" si="44"/>
        <v>0</v>
      </c>
      <c r="AD128" s="44">
        <f t="shared" si="44"/>
        <v>0</v>
      </c>
      <c r="AE128" s="44">
        <f t="shared" si="44"/>
        <v>0</v>
      </c>
      <c r="AF128" s="44">
        <f t="shared" si="44"/>
        <v>0</v>
      </c>
      <c r="AG128" s="44">
        <f t="shared" si="44"/>
        <v>0</v>
      </c>
      <c r="AH128" s="44">
        <f t="shared" si="44"/>
        <v>0</v>
      </c>
      <c r="AI128" s="44">
        <f t="shared" si="44"/>
        <v>0</v>
      </c>
      <c r="AJ128" s="44">
        <f t="shared" si="44"/>
        <v>0</v>
      </c>
    </row>
    <row r="129" spans="2:39" s="4" customFormat="1" ht="20.100000000000001" customHeight="1" thickBot="1" x14ac:dyDescent="0.75">
      <c r="B129" s="42" t="s">
        <v>95</v>
      </c>
      <c r="C129" s="43"/>
      <c r="D129" s="44">
        <f>D130</f>
        <v>9413</v>
      </c>
      <c r="E129" s="44">
        <f t="shared" ref="E129:AJ129" si="45">E130</f>
        <v>1059</v>
      </c>
      <c r="F129" s="44">
        <f t="shared" si="45"/>
        <v>275</v>
      </c>
      <c r="G129" s="44">
        <f t="shared" si="45"/>
        <v>393</v>
      </c>
      <c r="H129" s="44">
        <f t="shared" si="45"/>
        <v>16</v>
      </c>
      <c r="I129" s="44">
        <f t="shared" si="45"/>
        <v>26</v>
      </c>
      <c r="J129" s="44">
        <f t="shared" si="45"/>
        <v>80</v>
      </c>
      <c r="K129" s="44">
        <f t="shared" si="45"/>
        <v>179</v>
      </c>
      <c r="L129" s="44">
        <f t="shared" si="45"/>
        <v>1059</v>
      </c>
      <c r="M129" s="44">
        <f t="shared" si="45"/>
        <v>141</v>
      </c>
      <c r="N129" s="44">
        <f t="shared" si="45"/>
        <v>500</v>
      </c>
      <c r="O129" s="44">
        <f t="shared" si="45"/>
        <v>1056</v>
      </c>
      <c r="P129" s="44">
        <f t="shared" si="45"/>
        <v>225</v>
      </c>
      <c r="Q129" s="44">
        <f t="shared" si="45"/>
        <v>483</v>
      </c>
      <c r="R129" s="44">
        <f t="shared" si="45"/>
        <v>1059</v>
      </c>
      <c r="S129" s="44">
        <f t="shared" si="45"/>
        <v>305</v>
      </c>
      <c r="T129" s="44">
        <f t="shared" si="45"/>
        <v>175</v>
      </c>
      <c r="U129" s="44">
        <f t="shared" si="45"/>
        <v>241</v>
      </c>
      <c r="V129" s="44">
        <f t="shared" si="45"/>
        <v>208</v>
      </c>
      <c r="W129" s="44">
        <f t="shared" si="45"/>
        <v>166</v>
      </c>
      <c r="X129" s="44">
        <f t="shared" si="45"/>
        <v>178</v>
      </c>
      <c r="Y129" s="44">
        <f t="shared" si="45"/>
        <v>27</v>
      </c>
      <c r="Z129" s="44">
        <f t="shared" si="45"/>
        <v>757</v>
      </c>
      <c r="AA129" s="44">
        <f t="shared" si="45"/>
        <v>205</v>
      </c>
      <c r="AB129" s="44">
        <f t="shared" si="45"/>
        <v>0</v>
      </c>
      <c r="AC129" s="44">
        <f t="shared" si="45"/>
        <v>0</v>
      </c>
      <c r="AD129" s="44">
        <f t="shared" si="45"/>
        <v>0</v>
      </c>
      <c r="AE129" s="44">
        <f t="shared" si="45"/>
        <v>0</v>
      </c>
      <c r="AF129" s="44">
        <f t="shared" si="45"/>
        <v>0</v>
      </c>
      <c r="AG129" s="44">
        <f t="shared" si="45"/>
        <v>0</v>
      </c>
      <c r="AH129" s="44">
        <f t="shared" si="45"/>
        <v>0</v>
      </c>
      <c r="AI129" s="44">
        <f t="shared" si="45"/>
        <v>0</v>
      </c>
      <c r="AJ129" s="44">
        <f t="shared" si="45"/>
        <v>0</v>
      </c>
    </row>
    <row r="130" spans="2:39" s="4" customFormat="1" ht="20.100000000000001" customHeight="1" x14ac:dyDescent="0.7">
      <c r="B130" s="47"/>
      <c r="C130" s="48" t="s">
        <v>94</v>
      </c>
      <c r="D130" s="53">
        <f>SUM(D131:D132)</f>
        <v>9413</v>
      </c>
      <c r="E130" s="53">
        <f t="shared" ref="E130:AJ130" si="46">SUM(E131:E132)</f>
        <v>1059</v>
      </c>
      <c r="F130" s="53">
        <f t="shared" si="46"/>
        <v>275</v>
      </c>
      <c r="G130" s="53">
        <f t="shared" si="46"/>
        <v>393</v>
      </c>
      <c r="H130" s="53">
        <f t="shared" si="46"/>
        <v>16</v>
      </c>
      <c r="I130" s="53">
        <f t="shared" si="46"/>
        <v>26</v>
      </c>
      <c r="J130" s="53">
        <f t="shared" si="46"/>
        <v>80</v>
      </c>
      <c r="K130" s="53">
        <f t="shared" si="46"/>
        <v>179</v>
      </c>
      <c r="L130" s="53">
        <f t="shared" si="46"/>
        <v>1059</v>
      </c>
      <c r="M130" s="53">
        <f t="shared" si="46"/>
        <v>141</v>
      </c>
      <c r="N130" s="53">
        <f t="shared" si="46"/>
        <v>500</v>
      </c>
      <c r="O130" s="53">
        <f t="shared" si="46"/>
        <v>1056</v>
      </c>
      <c r="P130" s="53">
        <f t="shared" si="46"/>
        <v>225</v>
      </c>
      <c r="Q130" s="53">
        <f t="shared" si="46"/>
        <v>483</v>
      </c>
      <c r="R130" s="53">
        <f t="shared" si="46"/>
        <v>1059</v>
      </c>
      <c r="S130" s="53">
        <f t="shared" si="46"/>
        <v>305</v>
      </c>
      <c r="T130" s="53">
        <f t="shared" si="46"/>
        <v>175</v>
      </c>
      <c r="U130" s="53">
        <f t="shared" si="46"/>
        <v>241</v>
      </c>
      <c r="V130" s="53">
        <f t="shared" si="46"/>
        <v>208</v>
      </c>
      <c r="W130" s="53">
        <f t="shared" si="46"/>
        <v>166</v>
      </c>
      <c r="X130" s="53">
        <f t="shared" si="46"/>
        <v>178</v>
      </c>
      <c r="Y130" s="53">
        <f t="shared" si="46"/>
        <v>27</v>
      </c>
      <c r="Z130" s="53">
        <f t="shared" si="46"/>
        <v>757</v>
      </c>
      <c r="AA130" s="53">
        <f t="shared" si="46"/>
        <v>205</v>
      </c>
      <c r="AB130" s="53">
        <f t="shared" si="46"/>
        <v>0</v>
      </c>
      <c r="AC130" s="53">
        <f t="shared" si="46"/>
        <v>0</v>
      </c>
      <c r="AD130" s="53">
        <f t="shared" si="46"/>
        <v>0</v>
      </c>
      <c r="AE130" s="53">
        <f t="shared" si="46"/>
        <v>0</v>
      </c>
      <c r="AF130" s="53">
        <f t="shared" si="46"/>
        <v>0</v>
      </c>
      <c r="AG130" s="53">
        <f t="shared" si="46"/>
        <v>0</v>
      </c>
      <c r="AH130" s="53">
        <f t="shared" si="46"/>
        <v>0</v>
      </c>
      <c r="AI130" s="53">
        <f t="shared" si="46"/>
        <v>0</v>
      </c>
      <c r="AJ130" s="53">
        <f t="shared" si="46"/>
        <v>0</v>
      </c>
    </row>
    <row r="131" spans="2:39" s="59" customFormat="1" ht="20.100000000000001" hidden="1" customHeight="1" x14ac:dyDescent="0.7">
      <c r="B131" s="55"/>
      <c r="C131" s="56" t="s">
        <v>51</v>
      </c>
      <c r="D131" s="57">
        <v>4680</v>
      </c>
      <c r="E131" s="57">
        <v>486</v>
      </c>
      <c r="F131" s="57">
        <v>126</v>
      </c>
      <c r="G131" s="57">
        <v>226</v>
      </c>
      <c r="H131" s="57">
        <v>7</v>
      </c>
      <c r="I131" s="57">
        <v>16</v>
      </c>
      <c r="J131" s="57">
        <v>50</v>
      </c>
      <c r="K131" s="57">
        <v>118</v>
      </c>
      <c r="L131" s="57">
        <v>486</v>
      </c>
      <c r="M131" s="57">
        <v>57</v>
      </c>
      <c r="N131" s="57">
        <v>262</v>
      </c>
      <c r="O131" s="57">
        <v>484</v>
      </c>
      <c r="P131" s="57">
        <v>101</v>
      </c>
      <c r="Q131" s="57">
        <v>226</v>
      </c>
      <c r="R131" s="57">
        <v>486</v>
      </c>
      <c r="S131" s="57">
        <v>137</v>
      </c>
      <c r="T131" s="57">
        <v>105</v>
      </c>
      <c r="U131" s="57">
        <v>103</v>
      </c>
      <c r="V131" s="57">
        <v>137</v>
      </c>
      <c r="W131" s="57">
        <v>108</v>
      </c>
      <c r="X131" s="57">
        <v>107</v>
      </c>
      <c r="Y131" s="57">
        <v>18</v>
      </c>
      <c r="Z131" s="57">
        <v>310</v>
      </c>
      <c r="AA131" s="57">
        <v>141</v>
      </c>
      <c r="AB131" s="57">
        <v>0</v>
      </c>
      <c r="AC131" s="57">
        <v>0</v>
      </c>
      <c r="AD131" s="57">
        <v>0</v>
      </c>
      <c r="AE131" s="57">
        <v>0</v>
      </c>
      <c r="AF131" s="57">
        <v>0</v>
      </c>
      <c r="AG131" s="57">
        <v>0</v>
      </c>
      <c r="AH131" s="57">
        <v>0</v>
      </c>
      <c r="AI131" s="57">
        <v>0</v>
      </c>
      <c r="AJ131" s="58">
        <v>0</v>
      </c>
    </row>
    <row r="132" spans="2:39" s="59" customFormat="1" ht="20.100000000000001" hidden="1" customHeight="1" x14ac:dyDescent="0.7">
      <c r="B132" s="55"/>
      <c r="C132" s="56" t="s">
        <v>52</v>
      </c>
      <c r="D132" s="57">
        <v>4733</v>
      </c>
      <c r="E132" s="57">
        <v>573</v>
      </c>
      <c r="F132" s="57">
        <v>149</v>
      </c>
      <c r="G132" s="57">
        <v>167</v>
      </c>
      <c r="H132" s="57">
        <v>9</v>
      </c>
      <c r="I132" s="57">
        <v>10</v>
      </c>
      <c r="J132" s="57">
        <v>30</v>
      </c>
      <c r="K132" s="57">
        <v>61</v>
      </c>
      <c r="L132" s="57">
        <v>573</v>
      </c>
      <c r="M132" s="57">
        <v>84</v>
      </c>
      <c r="N132" s="57">
        <v>238</v>
      </c>
      <c r="O132" s="57">
        <v>572</v>
      </c>
      <c r="P132" s="57">
        <v>124</v>
      </c>
      <c r="Q132" s="57">
        <v>257</v>
      </c>
      <c r="R132" s="57">
        <v>573</v>
      </c>
      <c r="S132" s="57">
        <v>168</v>
      </c>
      <c r="T132" s="57">
        <v>70</v>
      </c>
      <c r="U132" s="57">
        <v>138</v>
      </c>
      <c r="V132" s="57">
        <v>71</v>
      </c>
      <c r="W132" s="57">
        <v>58</v>
      </c>
      <c r="X132" s="57">
        <v>71</v>
      </c>
      <c r="Y132" s="57">
        <v>9</v>
      </c>
      <c r="Z132" s="57">
        <v>447</v>
      </c>
      <c r="AA132" s="57">
        <v>64</v>
      </c>
      <c r="AB132" s="57">
        <v>0</v>
      </c>
      <c r="AC132" s="57">
        <v>0</v>
      </c>
      <c r="AD132" s="57">
        <v>0</v>
      </c>
      <c r="AE132" s="57">
        <v>0</v>
      </c>
      <c r="AF132" s="57">
        <v>0</v>
      </c>
      <c r="AG132" s="57">
        <v>0</v>
      </c>
      <c r="AH132" s="57">
        <v>0</v>
      </c>
      <c r="AI132" s="57">
        <v>0</v>
      </c>
      <c r="AJ132" s="58">
        <v>0</v>
      </c>
    </row>
    <row r="133" spans="2:39" ht="20.100000000000001" customHeight="1" x14ac:dyDescent="0.3">
      <c r="B133" s="66"/>
      <c r="C133" s="67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9"/>
      <c r="AC133" s="69"/>
      <c r="AD133" s="70"/>
      <c r="AE133" s="70"/>
      <c r="AF133" s="69"/>
      <c r="AG133" s="69"/>
      <c r="AH133" s="69"/>
      <c r="AI133" s="70"/>
      <c r="AJ133" s="71"/>
    </row>
    <row r="134" spans="2:39" x14ac:dyDescent="0.3">
      <c r="B134" s="72"/>
      <c r="N134" s="74"/>
    </row>
    <row r="135" spans="2:39" x14ac:dyDescent="0.3">
      <c r="B135" s="72"/>
      <c r="K135" s="74"/>
      <c r="V135" s="4"/>
      <c r="W135" s="4"/>
      <c r="X135" s="4"/>
      <c r="Y135" s="4"/>
      <c r="Z135" s="4"/>
      <c r="AA135" s="4"/>
      <c r="AI135" s="1"/>
      <c r="AJ135" s="1"/>
      <c r="AK135" s="1"/>
      <c r="AL135" s="1"/>
      <c r="AM135" s="1"/>
    </row>
    <row r="136" spans="2:39" x14ac:dyDescent="0.3">
      <c r="B136" s="72"/>
      <c r="K136" s="74"/>
      <c r="V136" s="4"/>
      <c r="W136" s="4"/>
      <c r="X136" s="4"/>
      <c r="Y136" s="4"/>
      <c r="Z136" s="4"/>
      <c r="AA136" s="4"/>
      <c r="AI136" s="1"/>
      <c r="AJ136" s="1"/>
      <c r="AK136" s="1"/>
      <c r="AL136" s="1"/>
      <c r="AM136" s="1"/>
    </row>
    <row r="137" spans="2:39" x14ac:dyDescent="0.3">
      <c r="B137" s="72"/>
    </row>
    <row r="138" spans="2:39" x14ac:dyDescent="0.3">
      <c r="B138" s="72"/>
      <c r="N138" s="74"/>
    </row>
    <row r="139" spans="2:39" x14ac:dyDescent="0.3">
      <c r="B139" s="72"/>
      <c r="N139" s="74"/>
    </row>
    <row r="140" spans="2:39" x14ac:dyDescent="0.3">
      <c r="B140" s="72"/>
      <c r="N140" s="74"/>
    </row>
    <row r="141" spans="2:39" x14ac:dyDescent="0.3">
      <c r="B141" s="72"/>
      <c r="N141" s="74"/>
    </row>
    <row r="142" spans="2:39" x14ac:dyDescent="0.3">
      <c r="B142" s="72"/>
      <c r="N142" s="74"/>
    </row>
    <row r="143" spans="2:39" x14ac:dyDescent="0.3">
      <c r="B143" s="72"/>
      <c r="N143" s="74"/>
    </row>
    <row r="144" spans="2:39" x14ac:dyDescent="0.3">
      <c r="B144" s="72"/>
      <c r="N144" s="74"/>
    </row>
    <row r="145" spans="2:14" x14ac:dyDescent="0.3">
      <c r="B145" s="72"/>
      <c r="N145" s="74"/>
    </row>
    <row r="146" spans="2:14" x14ac:dyDescent="0.3">
      <c r="B146" s="72"/>
      <c r="N146" s="74"/>
    </row>
    <row r="147" spans="2:14" x14ac:dyDescent="0.3">
      <c r="B147" s="72"/>
      <c r="N147" s="74"/>
    </row>
    <row r="148" spans="2:14" x14ac:dyDescent="0.3">
      <c r="B148" s="72"/>
      <c r="N148" s="74"/>
    </row>
    <row r="149" spans="2:14" x14ac:dyDescent="0.3">
      <c r="B149" s="72"/>
      <c r="N149" s="74"/>
    </row>
    <row r="150" spans="2:14" x14ac:dyDescent="0.3">
      <c r="B150" s="72"/>
      <c r="N150" s="74"/>
    </row>
    <row r="151" spans="2:14" x14ac:dyDescent="0.3">
      <c r="B151" s="72"/>
      <c r="N151" s="74"/>
    </row>
    <row r="152" spans="2:14" x14ac:dyDescent="0.3">
      <c r="B152" s="72"/>
      <c r="N152" s="74"/>
    </row>
    <row r="153" spans="2:14" x14ac:dyDescent="0.3">
      <c r="B153" s="72"/>
      <c r="N153" s="74"/>
    </row>
    <row r="154" spans="2:14" x14ac:dyDescent="0.3">
      <c r="B154" s="72"/>
    </row>
    <row r="155" spans="2:14" x14ac:dyDescent="0.3">
      <c r="B155" s="72"/>
    </row>
    <row r="156" spans="2:14" x14ac:dyDescent="0.3">
      <c r="B156" s="72"/>
    </row>
    <row r="157" spans="2:14" x14ac:dyDescent="0.3">
      <c r="B157" s="72"/>
    </row>
    <row r="158" spans="2:14" x14ac:dyDescent="0.3">
      <c r="B158" s="72"/>
    </row>
    <row r="159" spans="2:14" x14ac:dyDescent="0.3">
      <c r="B159" s="72"/>
    </row>
    <row r="160" spans="2:14" x14ac:dyDescent="0.3">
      <c r="B160" s="72"/>
    </row>
    <row r="161" spans="2:2" x14ac:dyDescent="0.3">
      <c r="B161" s="72"/>
    </row>
    <row r="162" spans="2:2" x14ac:dyDescent="0.3">
      <c r="B162" s="72"/>
    </row>
    <row r="163" spans="2:2" x14ac:dyDescent="0.3">
      <c r="B163" s="72"/>
    </row>
  </sheetData>
  <mergeCells count="30">
    <mergeCell ref="B3:C3"/>
    <mergeCell ref="B4:C10"/>
    <mergeCell ref="D4:D10"/>
    <mergeCell ref="E4:E10"/>
    <mergeCell ref="F4:I5"/>
    <mergeCell ref="L4:X5"/>
    <mergeCell ref="Z4:AA5"/>
    <mergeCell ref="AB4:AE5"/>
    <mergeCell ref="AF4:AJ5"/>
    <mergeCell ref="F6:F10"/>
    <mergeCell ref="G6:G10"/>
    <mergeCell ref="H6:I6"/>
    <mergeCell ref="J6:J10"/>
    <mergeCell ref="K6:K10"/>
    <mergeCell ref="Z6:Z10"/>
    <mergeCell ref="J4:K5"/>
    <mergeCell ref="AJ6:AJ10"/>
    <mergeCell ref="H7:H10"/>
    <mergeCell ref="I7:I10"/>
    <mergeCell ref="M7:N7"/>
    <mergeCell ref="P7:Q7"/>
    <mergeCell ref="S7:T7"/>
    <mergeCell ref="AB7:AB10"/>
    <mergeCell ref="AC7:AD7"/>
    <mergeCell ref="AF7:AF10"/>
    <mergeCell ref="AG7:AI7"/>
    <mergeCell ref="AA6:AA10"/>
    <mergeCell ref="AB6:AD6"/>
    <mergeCell ref="AE6:AE10"/>
    <mergeCell ref="AF6:AI6"/>
  </mergeCells>
  <phoneticPr fontId="3"/>
  <pageMargins left="0.82677165354330717" right="0.43307086614173229" top="0.98425196850393704" bottom="0.39370078740157483" header="0.74803149606299213" footer="0.35433070866141736"/>
  <pageSetup paperSize="9" scale="28" pageOrder="overThenDown" orientation="landscape" r:id="rId1"/>
  <headerFooter alignWithMargins="0">
    <oddHeader xml:space="preserve">&amp;L&amp;"ＭＳ ゴシック,太字"&amp;20
</oddHeader>
  </headerFooter>
  <rowBreaks count="1" manualBreakCount="1">
    <brk id="80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R4健康診査</vt:lpstr>
      <vt:lpstr>'R4健康診査'!Print_Area</vt:lpstr>
      <vt:lpstr>'R4健康診査'!Print_Titles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2024-02-14T02:16:16Z</cp:lastPrinted>
  <dcterms:created xsi:type="dcterms:W3CDTF">2024-02-09T07:59:28Z</dcterms:created>
  <dcterms:modified xsi:type="dcterms:W3CDTF">2024-02-14T02:16:40Z</dcterms:modified>
</cp:coreProperties>
</file>