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60" windowWidth="19155" windowHeight="7095"/>
  </bookViews>
  <sheets>
    <sheet name="市町村別" sheetId="1" r:id="rId1"/>
    <sheet name="年齢階級別" sheetId="2" r:id="rId2"/>
  </sheets>
  <definedNames>
    <definedName name="_xlnm.Print_Area" localSheetId="0">市町村別!$A$1:$AR$78</definedName>
    <definedName name="_xlnm.Print_Area" localSheetId="1">年齢階級別!$A$1:$AT$103</definedName>
    <definedName name="_xlnm.Print_Titles" localSheetId="0">市町村別!$A:$B</definedName>
  </definedNames>
  <calcPr calcId="145621"/>
</workbook>
</file>

<file path=xl/calcChain.xml><?xml version="1.0" encoding="utf-8"?>
<calcChain xmlns="http://schemas.openxmlformats.org/spreadsheetml/2006/main">
  <c r="AV103" i="2" l="1"/>
  <c r="AT103" i="2"/>
  <c r="AS103" i="2"/>
  <c r="AR103" i="2"/>
  <c r="AQ103" i="2"/>
  <c r="R103" i="2"/>
  <c r="P103" i="2"/>
  <c r="J103" i="2"/>
  <c r="AV102" i="2"/>
  <c r="AT102" i="2"/>
  <c r="AS102" i="2"/>
  <c r="AR102" i="2"/>
  <c r="AQ102" i="2"/>
  <c r="R102" i="2"/>
  <c r="P102" i="2"/>
  <c r="J102" i="2"/>
  <c r="AV101" i="2"/>
  <c r="AT101" i="2"/>
  <c r="AS101" i="2"/>
  <c r="AR101" i="2"/>
  <c r="AQ101" i="2"/>
  <c r="R101" i="2"/>
  <c r="P101" i="2"/>
  <c r="J101" i="2"/>
  <c r="AV100" i="2"/>
  <c r="AS100" i="2"/>
  <c r="AR100" i="2"/>
  <c r="AQ100" i="2"/>
  <c r="R100" i="2"/>
  <c r="P100" i="2"/>
  <c r="J100" i="2"/>
  <c r="AV99" i="2"/>
  <c r="AT99" i="2"/>
  <c r="AS99" i="2"/>
  <c r="AR99" i="2"/>
  <c r="AQ99" i="2"/>
  <c r="R99" i="2"/>
  <c r="P99" i="2"/>
  <c r="J99" i="2"/>
  <c r="AV98" i="2"/>
  <c r="AS98" i="2"/>
  <c r="AR98" i="2"/>
  <c r="AQ98" i="2"/>
  <c r="R98" i="2"/>
  <c r="P98" i="2"/>
  <c r="J98" i="2"/>
  <c r="AV97" i="2"/>
  <c r="AS97" i="2"/>
  <c r="AR97" i="2"/>
  <c r="AQ97" i="2"/>
  <c r="R97" i="2"/>
  <c r="P97" i="2"/>
  <c r="J97" i="2"/>
  <c r="AV96" i="2"/>
  <c r="AS96" i="2"/>
  <c r="AR96" i="2"/>
  <c r="AQ96" i="2"/>
  <c r="R96" i="2"/>
  <c r="P96" i="2"/>
  <c r="J96" i="2"/>
  <c r="AV95" i="2"/>
  <c r="AS95" i="2"/>
  <c r="AR95" i="2"/>
  <c r="AQ95" i="2"/>
  <c r="R95" i="2"/>
  <c r="P95" i="2"/>
  <c r="J95" i="2"/>
  <c r="AV94" i="2"/>
  <c r="AS94" i="2"/>
  <c r="AR94" i="2"/>
  <c r="AQ94" i="2"/>
  <c r="R94" i="2"/>
  <c r="P94" i="2"/>
  <c r="J94" i="2"/>
  <c r="AV93" i="2"/>
  <c r="AS93" i="2"/>
  <c r="AR93" i="2"/>
  <c r="AQ93" i="2"/>
  <c r="R93" i="2"/>
  <c r="P93" i="2"/>
  <c r="J93" i="2"/>
  <c r="AV92" i="2"/>
  <c r="AT92" i="2"/>
  <c r="AS92" i="2"/>
  <c r="AR92" i="2"/>
  <c r="AQ92" i="2"/>
  <c r="R92" i="2"/>
  <c r="P92" i="2"/>
  <c r="J92" i="2"/>
  <c r="AV91" i="2"/>
  <c r="AT91" i="2"/>
  <c r="AS91" i="2"/>
  <c r="AR91" i="2"/>
  <c r="AQ91" i="2"/>
  <c r="R91" i="2"/>
  <c r="P91" i="2"/>
  <c r="J91" i="2"/>
  <c r="AV90" i="2"/>
  <c r="AT90" i="2"/>
  <c r="AS90" i="2"/>
  <c r="AR90" i="2"/>
  <c r="AQ90" i="2"/>
  <c r="R90" i="2"/>
  <c r="P90" i="2"/>
  <c r="J90" i="2"/>
  <c r="AV89" i="2"/>
  <c r="AT89" i="2"/>
  <c r="AS89" i="2"/>
  <c r="AR89" i="2"/>
  <c r="AQ89" i="2"/>
  <c r="R89" i="2"/>
  <c r="P89" i="2"/>
  <c r="J89" i="2"/>
  <c r="AV88" i="2"/>
  <c r="AT88" i="2"/>
  <c r="AS88" i="2"/>
  <c r="AR88" i="2"/>
  <c r="AQ88" i="2"/>
  <c r="R88" i="2"/>
  <c r="P88" i="2"/>
  <c r="J88" i="2"/>
  <c r="AV87" i="2"/>
  <c r="AT87" i="2"/>
  <c r="AS87" i="2"/>
  <c r="AR87" i="2"/>
  <c r="AQ87" i="2"/>
  <c r="R87" i="2"/>
  <c r="P87" i="2"/>
  <c r="J87" i="2"/>
  <c r="AV86" i="2"/>
  <c r="AT86" i="2"/>
  <c r="AS86" i="2"/>
  <c r="AR86" i="2"/>
  <c r="AQ86" i="2"/>
  <c r="R86" i="2"/>
  <c r="P86" i="2"/>
  <c r="J86" i="2"/>
  <c r="AV85" i="2"/>
  <c r="AS85" i="2"/>
  <c r="AR85" i="2"/>
  <c r="AQ85" i="2"/>
  <c r="R85" i="2"/>
  <c r="P85" i="2"/>
  <c r="J85" i="2"/>
  <c r="AV84" i="2"/>
  <c r="AS84" i="2"/>
  <c r="AR84" i="2"/>
  <c r="AQ84" i="2"/>
  <c r="R84" i="2"/>
  <c r="P84" i="2"/>
  <c r="J84" i="2"/>
  <c r="AV83" i="2"/>
  <c r="AS83" i="2"/>
  <c r="AR83" i="2"/>
  <c r="AQ83" i="2"/>
  <c r="R83" i="2"/>
  <c r="P83" i="2"/>
  <c r="J83" i="2"/>
  <c r="AV81" i="2"/>
  <c r="AV80" i="2"/>
  <c r="AV79" i="2"/>
  <c r="AV68" i="2"/>
  <c r="AT68" i="2"/>
  <c r="AS68" i="2"/>
  <c r="AR68" i="2"/>
  <c r="AQ68" i="2"/>
  <c r="R68" i="2"/>
  <c r="J68" i="2"/>
  <c r="AV67" i="2"/>
  <c r="AS67" i="2"/>
  <c r="AR67" i="2"/>
  <c r="AQ67" i="2"/>
  <c r="R67" i="2"/>
  <c r="J67" i="2"/>
  <c r="AV66" i="2"/>
  <c r="AS66" i="2"/>
  <c r="AR66" i="2"/>
  <c r="AQ66" i="2"/>
  <c r="R66" i="2"/>
  <c r="J66" i="2"/>
  <c r="AV65" i="2"/>
  <c r="AS65" i="2"/>
  <c r="AR65" i="2"/>
  <c r="AQ65" i="2"/>
  <c r="R65" i="2"/>
  <c r="J65" i="2"/>
  <c r="AV64" i="2"/>
  <c r="AS64" i="2"/>
  <c r="AR64" i="2"/>
  <c r="AQ64" i="2"/>
  <c r="R64" i="2"/>
  <c r="J64" i="2"/>
  <c r="AV63" i="2"/>
  <c r="AS63" i="2"/>
  <c r="AR63" i="2"/>
  <c r="AQ63" i="2"/>
  <c r="R63" i="2"/>
  <c r="J63" i="2"/>
  <c r="AV62" i="2"/>
  <c r="AS62" i="2"/>
  <c r="AR62" i="2"/>
  <c r="AQ62" i="2"/>
  <c r="R62" i="2"/>
  <c r="J62" i="2"/>
  <c r="AV61" i="2"/>
  <c r="AS61" i="2"/>
  <c r="AR61" i="2"/>
  <c r="AQ61" i="2"/>
  <c r="R61" i="2"/>
  <c r="J61" i="2"/>
  <c r="AV60" i="2"/>
  <c r="AS60" i="2"/>
  <c r="AR60" i="2"/>
  <c r="AQ60" i="2"/>
  <c r="R60" i="2"/>
  <c r="J60" i="2"/>
  <c r="AV59" i="2"/>
  <c r="AS59" i="2"/>
  <c r="AR59" i="2"/>
  <c r="AQ59" i="2"/>
  <c r="R59" i="2"/>
  <c r="J59" i="2"/>
  <c r="AV58" i="2"/>
  <c r="AS58" i="2"/>
  <c r="AR58" i="2"/>
  <c r="AQ58" i="2"/>
  <c r="R58" i="2"/>
  <c r="J58" i="2"/>
  <c r="AV57" i="2"/>
  <c r="AT57" i="2"/>
  <c r="AS57" i="2"/>
  <c r="AR57" i="2"/>
  <c r="AQ57" i="2"/>
  <c r="R57" i="2"/>
  <c r="J57" i="2"/>
  <c r="AV56" i="2"/>
  <c r="AS56" i="2"/>
  <c r="AR56" i="2"/>
  <c r="AQ56" i="2"/>
  <c r="R56" i="2"/>
  <c r="J56" i="2"/>
  <c r="AV55" i="2"/>
  <c r="AS55" i="2"/>
  <c r="AR55" i="2"/>
  <c r="AQ55" i="2"/>
  <c r="R55" i="2"/>
  <c r="J55" i="2"/>
  <c r="AV54" i="2"/>
  <c r="AS54" i="2"/>
  <c r="AR54" i="2"/>
  <c r="AQ54" i="2"/>
  <c r="R54" i="2"/>
  <c r="J54" i="2"/>
  <c r="AV53" i="2"/>
  <c r="AS53" i="2"/>
  <c r="AR53" i="2"/>
  <c r="AQ53" i="2"/>
  <c r="R53" i="2"/>
  <c r="J53" i="2"/>
  <c r="AV52" i="2"/>
  <c r="AT52" i="2"/>
  <c r="AS52" i="2"/>
  <c r="AR52" i="2"/>
  <c r="AQ52" i="2"/>
  <c r="R52" i="2"/>
  <c r="J52" i="2"/>
  <c r="AV51" i="2"/>
  <c r="AS51" i="2"/>
  <c r="AR51" i="2"/>
  <c r="AQ51" i="2"/>
  <c r="R51" i="2"/>
  <c r="J51" i="2"/>
  <c r="AV50" i="2"/>
  <c r="AS50" i="2"/>
  <c r="AR50" i="2"/>
  <c r="AQ50" i="2"/>
  <c r="R50" i="2"/>
  <c r="J50" i="2"/>
  <c r="AV49" i="2"/>
  <c r="AS49" i="2"/>
  <c r="AR49" i="2"/>
  <c r="AQ49" i="2"/>
  <c r="R49" i="2"/>
  <c r="J49" i="2"/>
  <c r="AV48" i="2"/>
  <c r="AS48" i="2"/>
  <c r="AR48" i="2"/>
  <c r="AQ48" i="2"/>
  <c r="R48" i="2"/>
  <c r="J48" i="2"/>
  <c r="AV46" i="2"/>
  <c r="AS46" i="2"/>
  <c r="AR46" i="2"/>
  <c r="AQ46" i="2"/>
  <c r="J46" i="2"/>
  <c r="AV45" i="2"/>
  <c r="AS45" i="2"/>
  <c r="AR45" i="2"/>
  <c r="AQ45" i="2"/>
  <c r="J45" i="2"/>
  <c r="AV44" i="2"/>
  <c r="AS44" i="2"/>
  <c r="AR44" i="2"/>
  <c r="AQ44" i="2"/>
  <c r="J44" i="2"/>
  <c r="AV34" i="2"/>
  <c r="AT34" i="2"/>
  <c r="AS34" i="2"/>
  <c r="AR34" i="2"/>
  <c r="AQ34" i="2"/>
  <c r="R34" i="2"/>
  <c r="P34" i="2"/>
  <c r="J34" i="2"/>
  <c r="E34" i="2"/>
  <c r="AV33" i="2"/>
  <c r="AT33" i="2"/>
  <c r="AS33" i="2"/>
  <c r="AR33" i="2"/>
  <c r="AQ33" i="2"/>
  <c r="R33" i="2"/>
  <c r="P33" i="2"/>
  <c r="J33" i="2"/>
  <c r="E33" i="2"/>
  <c r="AV32" i="2"/>
  <c r="AT32" i="2"/>
  <c r="AS32" i="2"/>
  <c r="AR32" i="2"/>
  <c r="AQ32" i="2"/>
  <c r="R32" i="2"/>
  <c r="P32" i="2"/>
  <c r="J32" i="2"/>
  <c r="E32" i="2"/>
  <c r="AV31" i="2"/>
  <c r="AS31" i="2"/>
  <c r="AR31" i="2"/>
  <c r="AQ31" i="2"/>
  <c r="R31" i="2"/>
  <c r="P31" i="2"/>
  <c r="J31" i="2"/>
  <c r="E31" i="2"/>
  <c r="AV30" i="2"/>
  <c r="AT30" i="2"/>
  <c r="AS30" i="2"/>
  <c r="AR30" i="2"/>
  <c r="AQ30" i="2"/>
  <c r="R30" i="2"/>
  <c r="P30" i="2"/>
  <c r="J30" i="2"/>
  <c r="E30" i="2"/>
  <c r="AV29" i="2"/>
  <c r="AS29" i="2"/>
  <c r="AR29" i="2"/>
  <c r="AQ29" i="2"/>
  <c r="R29" i="2"/>
  <c r="P29" i="2"/>
  <c r="J29" i="2"/>
  <c r="E29" i="2"/>
  <c r="AV28" i="2"/>
  <c r="AS28" i="2"/>
  <c r="AR28" i="2"/>
  <c r="AQ28" i="2"/>
  <c r="R28" i="2"/>
  <c r="P28" i="2"/>
  <c r="J28" i="2"/>
  <c r="E28" i="2"/>
  <c r="AV27" i="2"/>
  <c r="AS27" i="2"/>
  <c r="AR27" i="2"/>
  <c r="AQ27" i="2"/>
  <c r="R27" i="2"/>
  <c r="P27" i="2"/>
  <c r="J27" i="2"/>
  <c r="E27" i="2"/>
  <c r="AV26" i="2"/>
  <c r="AS26" i="2"/>
  <c r="AR26" i="2"/>
  <c r="AQ26" i="2"/>
  <c r="R26" i="2"/>
  <c r="P26" i="2"/>
  <c r="J26" i="2"/>
  <c r="E26" i="2"/>
  <c r="AV25" i="2"/>
  <c r="AS25" i="2"/>
  <c r="AR25" i="2"/>
  <c r="AQ25" i="2"/>
  <c r="R25" i="2"/>
  <c r="P25" i="2"/>
  <c r="J25" i="2"/>
  <c r="E25" i="2"/>
  <c r="AV24" i="2"/>
  <c r="AS24" i="2"/>
  <c r="AR24" i="2"/>
  <c r="AQ24" i="2"/>
  <c r="R24" i="2"/>
  <c r="P24" i="2"/>
  <c r="J24" i="2"/>
  <c r="E24" i="2"/>
  <c r="AV23" i="2"/>
  <c r="AT23" i="2"/>
  <c r="AS23" i="2"/>
  <c r="AR23" i="2"/>
  <c r="AQ23" i="2"/>
  <c r="R23" i="2"/>
  <c r="P23" i="2"/>
  <c r="J23" i="2"/>
  <c r="E23" i="2"/>
  <c r="AV22" i="2"/>
  <c r="AT22" i="2"/>
  <c r="AS22" i="2"/>
  <c r="AR22" i="2"/>
  <c r="AQ22" i="2"/>
  <c r="R22" i="2"/>
  <c r="P22" i="2"/>
  <c r="J22" i="2"/>
  <c r="E22" i="2"/>
  <c r="AV21" i="2"/>
  <c r="AT21" i="2"/>
  <c r="AS21" i="2"/>
  <c r="AR21" i="2"/>
  <c r="AQ21" i="2"/>
  <c r="R21" i="2"/>
  <c r="P21" i="2"/>
  <c r="J21" i="2"/>
  <c r="E21" i="2"/>
  <c r="AV20" i="2"/>
  <c r="AT20" i="2"/>
  <c r="AS20" i="2"/>
  <c r="AR20" i="2"/>
  <c r="AQ20" i="2"/>
  <c r="R20" i="2"/>
  <c r="P20" i="2"/>
  <c r="J20" i="2"/>
  <c r="E20" i="2"/>
  <c r="AV19" i="2"/>
  <c r="AT19" i="2"/>
  <c r="AS19" i="2"/>
  <c r="AR19" i="2"/>
  <c r="AQ19" i="2"/>
  <c r="R19" i="2"/>
  <c r="P19" i="2"/>
  <c r="J19" i="2"/>
  <c r="E19" i="2"/>
  <c r="AV18" i="2"/>
  <c r="AT18" i="2"/>
  <c r="AS18" i="2"/>
  <c r="AR18" i="2"/>
  <c r="AQ18" i="2"/>
  <c r="R18" i="2"/>
  <c r="P18" i="2"/>
  <c r="J18" i="2"/>
  <c r="E18" i="2"/>
  <c r="AV17" i="2"/>
  <c r="AT17" i="2"/>
  <c r="AS17" i="2"/>
  <c r="AR17" i="2"/>
  <c r="AQ17" i="2"/>
  <c r="R17" i="2"/>
  <c r="P17" i="2"/>
  <c r="J17" i="2"/>
  <c r="E17" i="2"/>
  <c r="AV16" i="2"/>
  <c r="AS16" i="2"/>
  <c r="AR16" i="2"/>
  <c r="AQ16" i="2"/>
  <c r="R16" i="2"/>
  <c r="P16" i="2"/>
  <c r="J16" i="2"/>
  <c r="E16" i="2"/>
  <c r="AV15" i="2"/>
  <c r="AS15" i="2"/>
  <c r="AR15" i="2"/>
  <c r="AQ15" i="2"/>
  <c r="R15" i="2"/>
  <c r="P15" i="2"/>
  <c r="J15" i="2"/>
  <c r="E15" i="2"/>
  <c r="AV14" i="2"/>
  <c r="AS14" i="2"/>
  <c r="AR14" i="2"/>
  <c r="AQ14" i="2"/>
  <c r="R14" i="2"/>
  <c r="P14" i="2"/>
  <c r="J14" i="2"/>
  <c r="E14" i="2"/>
  <c r="AV12" i="2"/>
  <c r="AS12" i="2"/>
  <c r="AR12" i="2"/>
  <c r="AQ12" i="2"/>
  <c r="J12" i="2"/>
  <c r="AV11" i="2"/>
  <c r="AS11" i="2"/>
  <c r="AR11" i="2"/>
  <c r="AQ11" i="2"/>
  <c r="J11" i="2"/>
  <c r="AV10" i="2"/>
  <c r="AS10" i="2"/>
  <c r="AR10" i="2"/>
  <c r="AQ10" i="2"/>
  <c r="J10" i="2"/>
  <c r="AR77" i="1" l="1"/>
  <c r="AQ77" i="1"/>
  <c r="AP77" i="1"/>
  <c r="AO77" i="1"/>
  <c r="R77" i="1"/>
  <c r="P77" i="1"/>
  <c r="J77" i="1"/>
  <c r="E77" i="1"/>
  <c r="AR76" i="1"/>
  <c r="AQ76" i="1"/>
  <c r="AP76" i="1"/>
  <c r="AO76" i="1"/>
  <c r="R76" i="1"/>
  <c r="P76" i="1"/>
  <c r="J76" i="1"/>
  <c r="E76" i="1"/>
  <c r="AQ74" i="1"/>
  <c r="AP74" i="1"/>
  <c r="AO74" i="1"/>
  <c r="R74" i="1"/>
  <c r="P74" i="1"/>
  <c r="J74" i="1"/>
  <c r="E74" i="1"/>
  <c r="AQ73" i="1"/>
  <c r="AP73" i="1"/>
  <c r="AO73" i="1"/>
  <c r="R73" i="1"/>
  <c r="P73" i="1"/>
  <c r="J73" i="1"/>
  <c r="E73" i="1"/>
  <c r="AR71" i="1"/>
  <c r="AQ71" i="1"/>
  <c r="AP71" i="1"/>
  <c r="AO71" i="1"/>
  <c r="R71" i="1"/>
  <c r="P71" i="1"/>
  <c r="J71" i="1"/>
  <c r="E71" i="1"/>
  <c r="AR70" i="1"/>
  <c r="AQ70" i="1"/>
  <c r="AP70" i="1"/>
  <c r="AO70" i="1"/>
  <c r="R70" i="1"/>
  <c r="P70" i="1"/>
  <c r="J70" i="1"/>
  <c r="E70" i="1"/>
  <c r="AR68" i="1"/>
  <c r="AQ68" i="1"/>
  <c r="AP68" i="1"/>
  <c r="AO68" i="1"/>
  <c r="R68" i="1"/>
  <c r="P68" i="1"/>
  <c r="J68" i="1"/>
  <c r="E68" i="1"/>
  <c r="AR67" i="1"/>
  <c r="AQ67" i="1"/>
  <c r="AP67" i="1"/>
  <c r="AO67" i="1"/>
  <c r="R67" i="1"/>
  <c r="P67" i="1"/>
  <c r="J67" i="1"/>
  <c r="E67" i="1"/>
  <c r="AR66" i="1"/>
  <c r="AQ66" i="1"/>
  <c r="AP66" i="1"/>
  <c r="AO66" i="1"/>
  <c r="R66" i="1"/>
  <c r="P66" i="1"/>
  <c r="J66" i="1"/>
  <c r="E66" i="1"/>
  <c r="AQ64" i="1"/>
  <c r="AP64" i="1"/>
  <c r="AO64" i="1"/>
  <c r="R64" i="1"/>
  <c r="P64" i="1"/>
  <c r="J64" i="1"/>
  <c r="E64" i="1"/>
  <c r="AQ63" i="1"/>
  <c r="AP63" i="1"/>
  <c r="AO63" i="1"/>
  <c r="R63" i="1"/>
  <c r="P63" i="1"/>
  <c r="J63" i="1"/>
  <c r="E63" i="1"/>
  <c r="AQ62" i="1"/>
  <c r="AP62" i="1"/>
  <c r="AO62" i="1"/>
  <c r="R62" i="1"/>
  <c r="P62" i="1"/>
  <c r="J62" i="1"/>
  <c r="E62" i="1"/>
  <c r="AQ60" i="1"/>
  <c r="AP60" i="1"/>
  <c r="AO60" i="1"/>
  <c r="R60" i="1"/>
  <c r="P60" i="1"/>
  <c r="J60" i="1"/>
  <c r="E60" i="1"/>
  <c r="AQ59" i="1"/>
  <c r="AP59" i="1"/>
  <c r="AO59" i="1"/>
  <c r="R59" i="1"/>
  <c r="P59" i="1"/>
  <c r="J59" i="1"/>
  <c r="E59" i="1"/>
  <c r="AQ58" i="1"/>
  <c r="AP58" i="1"/>
  <c r="AO58" i="1"/>
  <c r="R58" i="1"/>
  <c r="P58" i="1"/>
  <c r="J58" i="1"/>
  <c r="E58" i="1"/>
  <c r="AQ56" i="1"/>
  <c r="AP56" i="1"/>
  <c r="AO56" i="1"/>
  <c r="R56" i="1"/>
  <c r="P56" i="1"/>
  <c r="J56" i="1"/>
  <c r="E56" i="1"/>
  <c r="AQ55" i="1"/>
  <c r="AP55" i="1"/>
  <c r="AO55" i="1"/>
  <c r="R55" i="1"/>
  <c r="P55" i="1"/>
  <c r="J55" i="1"/>
  <c r="E55" i="1"/>
  <c r="AQ54" i="1"/>
  <c r="AP54" i="1"/>
  <c r="AO54" i="1"/>
  <c r="R54" i="1"/>
  <c r="P54" i="1"/>
  <c r="J54" i="1"/>
  <c r="E54" i="1"/>
  <c r="AQ52" i="1"/>
  <c r="AP52" i="1"/>
  <c r="AO52" i="1"/>
  <c r="R52" i="1"/>
  <c r="P52" i="1"/>
  <c r="J52" i="1"/>
  <c r="E52" i="1"/>
  <c r="AQ51" i="1"/>
  <c r="AP51" i="1"/>
  <c r="AO51" i="1"/>
  <c r="R51" i="1"/>
  <c r="P51" i="1"/>
  <c r="J51" i="1"/>
  <c r="E51" i="1"/>
  <c r="AQ41" i="1"/>
  <c r="AP41" i="1"/>
  <c r="AO41" i="1"/>
  <c r="R41" i="1"/>
  <c r="P41" i="1"/>
  <c r="J41" i="1"/>
  <c r="E41" i="1"/>
  <c r="AQ40" i="1"/>
  <c r="AP40" i="1"/>
  <c r="AO40" i="1"/>
  <c r="R40" i="1"/>
  <c r="P40" i="1"/>
  <c r="J40" i="1"/>
  <c r="E40" i="1"/>
  <c r="AR39" i="1"/>
  <c r="AQ39" i="1"/>
  <c r="AP39" i="1"/>
  <c r="AO39" i="1"/>
  <c r="R39" i="1"/>
  <c r="P39" i="1"/>
  <c r="J39" i="1"/>
  <c r="E39" i="1"/>
  <c r="AR38" i="1"/>
  <c r="AQ38" i="1"/>
  <c r="AP38" i="1"/>
  <c r="AO38" i="1"/>
  <c r="R38" i="1"/>
  <c r="P38" i="1"/>
  <c r="J38" i="1"/>
  <c r="E38" i="1"/>
  <c r="AR37" i="1"/>
  <c r="AQ37" i="1"/>
  <c r="AP37" i="1"/>
  <c r="AO37" i="1"/>
  <c r="R37" i="1"/>
  <c r="P37" i="1"/>
  <c r="J37" i="1"/>
  <c r="E37" i="1"/>
  <c r="AR35" i="1"/>
  <c r="AQ35" i="1"/>
  <c r="AP35" i="1"/>
  <c r="AO35" i="1"/>
  <c r="R35" i="1"/>
  <c r="P35" i="1"/>
  <c r="J35" i="1"/>
  <c r="E35" i="1"/>
  <c r="AQ34" i="1"/>
  <c r="AP34" i="1"/>
  <c r="AO34" i="1"/>
  <c r="R34" i="1"/>
  <c r="P34" i="1"/>
  <c r="J34" i="1"/>
  <c r="E34" i="1"/>
  <c r="AQ33" i="1"/>
  <c r="AP33" i="1"/>
  <c r="AO33" i="1"/>
  <c r="R33" i="1"/>
  <c r="P33" i="1"/>
  <c r="J33" i="1"/>
  <c r="E33" i="1"/>
  <c r="AR32" i="1"/>
  <c r="AQ32" i="1"/>
  <c r="AP32" i="1"/>
  <c r="AO32" i="1"/>
  <c r="R32" i="1"/>
  <c r="P32" i="1"/>
  <c r="J32" i="1"/>
  <c r="E32" i="1"/>
  <c r="AQ31" i="1"/>
  <c r="AP31" i="1"/>
  <c r="AO31" i="1"/>
  <c r="R31" i="1"/>
  <c r="P31" i="1"/>
  <c r="J31" i="1"/>
  <c r="E31" i="1"/>
  <c r="AR30" i="1"/>
  <c r="AQ30" i="1"/>
  <c r="AP30" i="1"/>
  <c r="AO30" i="1"/>
  <c r="R30" i="1"/>
  <c r="P30" i="1"/>
  <c r="J30" i="1"/>
  <c r="E30" i="1"/>
  <c r="AQ28" i="1"/>
  <c r="AP28" i="1"/>
  <c r="AO28" i="1"/>
  <c r="R28" i="1"/>
  <c r="P28" i="1"/>
  <c r="J28" i="1"/>
  <c r="E28" i="1"/>
  <c r="AQ27" i="1"/>
  <c r="AP27" i="1"/>
  <c r="AO27" i="1"/>
  <c r="R27" i="1"/>
  <c r="P27" i="1"/>
  <c r="J27" i="1"/>
  <c r="E27" i="1"/>
  <c r="AQ26" i="1"/>
  <c r="AP26" i="1"/>
  <c r="AO26" i="1"/>
  <c r="R26" i="1"/>
  <c r="P26" i="1"/>
  <c r="J26" i="1"/>
  <c r="E26" i="1"/>
  <c r="AQ24" i="1"/>
  <c r="AP24" i="1"/>
  <c r="AO24" i="1"/>
  <c r="R24" i="1"/>
  <c r="P24" i="1"/>
  <c r="J24" i="1"/>
  <c r="E24" i="1"/>
  <c r="AQ23" i="1"/>
  <c r="AP23" i="1"/>
  <c r="AO23" i="1"/>
  <c r="R23" i="1"/>
  <c r="P23" i="1"/>
  <c r="J23" i="1"/>
  <c r="E23" i="1"/>
  <c r="AQ22" i="1"/>
  <c r="AP22" i="1"/>
  <c r="AO22" i="1"/>
  <c r="R22" i="1"/>
  <c r="P22" i="1"/>
  <c r="J22" i="1"/>
  <c r="E22" i="1"/>
  <c r="AR21" i="1"/>
  <c r="AQ21" i="1"/>
  <c r="AP21" i="1"/>
  <c r="AO21" i="1"/>
  <c r="R21" i="1"/>
  <c r="P21" i="1"/>
  <c r="J21" i="1"/>
  <c r="E21" i="1"/>
  <c r="AR20" i="1"/>
  <c r="AQ20" i="1"/>
  <c r="AP20" i="1"/>
  <c r="AO20" i="1"/>
  <c r="R20" i="1"/>
  <c r="P20" i="1"/>
  <c r="J20" i="1"/>
  <c r="E20" i="1"/>
  <c r="AQ18" i="1"/>
  <c r="AP18" i="1"/>
  <c r="AO18" i="1"/>
  <c r="R18" i="1"/>
  <c r="P18" i="1"/>
  <c r="J18" i="1"/>
  <c r="E18" i="1"/>
  <c r="AQ17" i="1"/>
  <c r="AP17" i="1"/>
  <c r="AO17" i="1"/>
  <c r="R17" i="1"/>
  <c r="P17" i="1"/>
  <c r="J17" i="1"/>
  <c r="E17" i="1"/>
  <c r="AR16" i="1"/>
  <c r="AQ16" i="1"/>
  <c r="AP16" i="1"/>
  <c r="AO16" i="1"/>
  <c r="R16" i="1"/>
  <c r="P16" i="1"/>
  <c r="J16" i="1"/>
  <c r="E16" i="1"/>
  <c r="AR15" i="1"/>
  <c r="AQ15" i="1"/>
  <c r="AP15" i="1"/>
  <c r="AO15" i="1"/>
  <c r="R15" i="1"/>
  <c r="P15" i="1"/>
  <c r="J15" i="1"/>
  <c r="E15" i="1"/>
  <c r="AR13" i="1"/>
  <c r="AQ13" i="1"/>
  <c r="AP13" i="1"/>
  <c r="AO13" i="1"/>
  <c r="R13" i="1"/>
  <c r="P13" i="1"/>
  <c r="J13" i="1"/>
  <c r="E13" i="1"/>
  <c r="AR12" i="1"/>
  <c r="AQ12" i="1"/>
  <c r="AP12" i="1"/>
  <c r="AO12" i="1"/>
  <c r="R12" i="1"/>
  <c r="P12" i="1"/>
  <c r="J12" i="1"/>
  <c r="E12" i="1"/>
  <c r="AR10" i="1"/>
  <c r="AQ10" i="1"/>
  <c r="AP10" i="1"/>
  <c r="AO10" i="1"/>
  <c r="R10" i="1"/>
  <c r="P10" i="1"/>
  <c r="J10" i="1"/>
  <c r="E10" i="1"/>
</calcChain>
</file>

<file path=xl/sharedStrings.xml><?xml version="1.0" encoding="utf-8"?>
<sst xmlns="http://schemas.openxmlformats.org/spreadsheetml/2006/main" count="595" uniqueCount="138">
  <si>
    <t xml:space="preserve"> 平成28年度　肺がん検診結果報告（市町村別集計表）1/4</t>
    <rPh sb="8" eb="9">
      <t>ハイ</t>
    </rPh>
    <rPh sb="11" eb="13">
      <t>ケンシン</t>
    </rPh>
    <rPh sb="13" eb="15">
      <t>ケッカ</t>
    </rPh>
    <rPh sb="15" eb="17">
      <t>ホウコク</t>
    </rPh>
    <rPh sb="18" eb="21">
      <t>シチョウソン</t>
    </rPh>
    <rPh sb="21" eb="22">
      <t>ベツ</t>
    </rPh>
    <rPh sb="22" eb="24">
      <t>シュウケイ</t>
    </rPh>
    <rPh sb="24" eb="25">
      <t>ヒョウ</t>
    </rPh>
    <phoneticPr fontId="5"/>
  </si>
  <si>
    <t xml:space="preserve"> 平成28年度　肺がん検診結果報告（市町村別集計表）2/4</t>
    <rPh sb="8" eb="9">
      <t>ハイ</t>
    </rPh>
    <rPh sb="11" eb="13">
      <t>ケンシン</t>
    </rPh>
    <rPh sb="13" eb="15">
      <t>ケッカ</t>
    </rPh>
    <rPh sb="15" eb="17">
      <t>ホウコク</t>
    </rPh>
    <rPh sb="18" eb="21">
      <t>シチョウソン</t>
    </rPh>
    <rPh sb="21" eb="22">
      <t>ベツ</t>
    </rPh>
    <rPh sb="22" eb="24">
      <t>シュウケイ</t>
    </rPh>
    <rPh sb="24" eb="25">
      <t>ヒョウ</t>
    </rPh>
    <phoneticPr fontId="5"/>
  </si>
  <si>
    <t>　40歳以上</t>
    <rPh sb="3" eb="4">
      <t>サイ</t>
    </rPh>
    <rPh sb="4" eb="6">
      <t>イジョウ</t>
    </rPh>
    <phoneticPr fontId="3"/>
  </si>
  <si>
    <t>(平成29年3月末現在)</t>
    <phoneticPr fontId="5"/>
  </si>
  <si>
    <t>(平成29年3月末現在)</t>
    <phoneticPr fontId="5"/>
  </si>
  <si>
    <t>区   分</t>
    <phoneticPr fontId="14"/>
  </si>
  <si>
    <t>対象者数</t>
  </si>
  <si>
    <t>受診者数</t>
    <rPh sb="0" eb="2">
      <t>ジュシン</t>
    </rPh>
    <phoneticPr fontId="14"/>
  </si>
  <si>
    <t>受診率</t>
    <rPh sb="0" eb="2">
      <t>ジュシン</t>
    </rPh>
    <rPh sb="2" eb="3">
      <t>リツ</t>
    </rPh>
    <phoneticPr fontId="5"/>
  </si>
  <si>
    <t>Ｘ線判定結果</t>
    <phoneticPr fontId="14"/>
  </si>
  <si>
    <t>喀痰細胞診</t>
    <phoneticPr fontId="14"/>
  </si>
  <si>
    <t>精   　　　　 検　　　　   結  　　　　  果</t>
    <phoneticPr fontId="14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</si>
  <si>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14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</si>
  <si>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14"/>
  </si>
  <si>
    <t>発見方法別
肺がん患者数</t>
    <rPh sb="2" eb="4">
      <t>ホウホウ</t>
    </rPh>
    <rPh sb="6" eb="7">
      <t>ハイ</t>
    </rPh>
    <rPh sb="9" eb="12">
      <t>カンジャスウ</t>
    </rPh>
    <phoneticPr fontId="14"/>
  </si>
  <si>
    <t>肺がん発見率
(人口10万対)</t>
    <rPh sb="0" eb="1">
      <t>ハイ</t>
    </rPh>
    <rPh sb="3" eb="5">
      <t>ハッケン</t>
    </rPh>
    <rPh sb="5" eb="6">
      <t>リツ</t>
    </rPh>
    <rPh sb="8" eb="10">
      <t>ジンコウ</t>
    </rPh>
    <rPh sb="12" eb="14">
      <t>マンタイ</t>
    </rPh>
    <phoneticPr fontId="5"/>
  </si>
  <si>
    <t>結核発見率
(人口10万対)</t>
    <rPh sb="0" eb="2">
      <t>ケッカク</t>
    </rPh>
    <rPh sb="2" eb="4">
      <t>ハッケン</t>
    </rPh>
    <rPh sb="4" eb="5">
      <t>リツ</t>
    </rPh>
    <rPh sb="7" eb="9">
      <t>ジンコウ</t>
    </rPh>
    <rPh sb="11" eb="13">
      <t>マンタイ</t>
    </rPh>
    <phoneticPr fontId="5"/>
  </si>
  <si>
    <t>精検受診率</t>
  </si>
  <si>
    <t>異常なし</t>
    <rPh sb="0" eb="2">
      <t>イジョウ</t>
    </rPh>
    <phoneticPr fontId="14"/>
  </si>
  <si>
    <t xml:space="preserve">
要精検者数</t>
    <phoneticPr fontId="14"/>
  </si>
  <si>
    <t>要精検率</t>
    <rPh sb="0" eb="1">
      <t>ヨウ</t>
    </rPh>
    <rPh sb="1" eb="2">
      <t>セイ</t>
    </rPh>
    <rPh sb="2" eb="3">
      <t>ケン</t>
    </rPh>
    <rPh sb="3" eb="4">
      <t>リツ</t>
    </rPh>
    <phoneticPr fontId="5"/>
  </si>
  <si>
    <t xml:space="preserve">
精検受診者数</t>
    <rPh sb="5" eb="7">
      <t>ジュシン</t>
    </rPh>
    <rPh sb="7" eb="8">
      <t>シャ</t>
    </rPh>
    <phoneticPr fontId="14"/>
  </si>
  <si>
    <t>対象者数</t>
    <rPh sb="0" eb="3">
      <t>タイショウシャ</t>
    </rPh>
    <rPh sb="3" eb="4">
      <t>スウ</t>
    </rPh>
    <phoneticPr fontId="14"/>
  </si>
  <si>
    <t>採痰者数</t>
    <rPh sb="0" eb="1">
      <t>サイ</t>
    </rPh>
    <rPh sb="1" eb="2">
      <t>タン</t>
    </rPh>
    <rPh sb="2" eb="3">
      <t>シャ</t>
    </rPh>
    <rPh sb="3" eb="4">
      <t>スウ</t>
    </rPh>
    <phoneticPr fontId="14"/>
  </si>
  <si>
    <t>採痰率</t>
    <rPh sb="0" eb="1">
      <t>サイ</t>
    </rPh>
    <rPh sb="1" eb="2">
      <t>タン</t>
    </rPh>
    <rPh sb="2" eb="3">
      <t>リツ</t>
    </rPh>
    <phoneticPr fontId="5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</si>
  <si>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14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</si>
  <si>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14"/>
  </si>
  <si>
    <t>肺　が　ん（原発性肺がん）</t>
    <rPh sb="0" eb="1">
      <t>ハイ</t>
    </rPh>
    <rPh sb="6" eb="8">
      <t>ゲンパツ</t>
    </rPh>
    <rPh sb="8" eb="9">
      <t>セイ</t>
    </rPh>
    <rPh sb="9" eb="10">
      <t>ハイ</t>
    </rPh>
    <phoneticPr fontId="14"/>
  </si>
  <si>
    <t xml:space="preserve">肺がんの疑い 
</t>
    <phoneticPr fontId="14"/>
  </si>
  <si>
    <t>その他悪性新生物</t>
    <rPh sb="2" eb="3">
      <t>タ</t>
    </rPh>
    <rPh sb="3" eb="5">
      <t>アクセイ</t>
    </rPh>
    <rPh sb="5" eb="8">
      <t>シンセイブツ</t>
    </rPh>
    <phoneticPr fontId="14"/>
  </si>
  <si>
    <t>結　核</t>
    <rPh sb="0" eb="1">
      <t>ムスブ</t>
    </rPh>
    <rPh sb="2" eb="3">
      <t>カク</t>
    </rPh>
    <phoneticPr fontId="14"/>
  </si>
  <si>
    <t>その他</t>
    <rPh sb="2" eb="3">
      <t>タ</t>
    </rPh>
    <phoneticPr fontId="14"/>
  </si>
  <si>
    <t>X-P</t>
  </si>
  <si>
    <t>喀痰</t>
    <rPh sb="0" eb="1">
      <t>カク</t>
    </rPh>
    <rPh sb="1" eb="2">
      <t>タン</t>
    </rPh>
    <phoneticPr fontId="14"/>
  </si>
  <si>
    <t>X-P
喀痰</t>
    <rPh sb="4" eb="5">
      <t>カク</t>
    </rPh>
    <rPh sb="5" eb="6">
      <t>タン</t>
    </rPh>
    <phoneticPr fontId="14"/>
  </si>
  <si>
    <t>計</t>
    <rPh sb="0" eb="1">
      <t>ケイ</t>
    </rPh>
    <phoneticPr fontId="14"/>
  </si>
  <si>
    <t>喀痰</t>
  </si>
  <si>
    <t>病　　期</t>
    <rPh sb="0" eb="1">
      <t>ビョウ</t>
    </rPh>
    <rPh sb="3" eb="4">
      <t>キ</t>
    </rPh>
    <phoneticPr fontId="14"/>
  </si>
  <si>
    <t>Ｅ１
再掲</t>
    <rPh sb="3" eb="5">
      <t>サイケイ</t>
    </rPh>
    <phoneticPr fontId="14"/>
  </si>
  <si>
    <t>Ｅ２
再掲</t>
    <rPh sb="3" eb="5">
      <t>サイケイ</t>
    </rPh>
    <phoneticPr fontId="14"/>
  </si>
  <si>
    <t>0期</t>
    <rPh sb="1" eb="2">
      <t>キ</t>
    </rPh>
    <phoneticPr fontId="14"/>
  </si>
  <si>
    <t>Ⅰ期</t>
    <rPh sb="1" eb="2">
      <t>キ</t>
    </rPh>
    <phoneticPr fontId="14"/>
  </si>
  <si>
    <t>Ⅱ期</t>
    <rPh sb="1" eb="2">
      <t>キ</t>
    </rPh>
    <phoneticPr fontId="14"/>
  </si>
  <si>
    <t>Ⅲ期</t>
    <rPh sb="1" eb="2">
      <t>キ</t>
    </rPh>
    <phoneticPr fontId="14"/>
  </si>
  <si>
    <t>Ⅳ期</t>
    <rPh sb="1" eb="2">
      <t>キ</t>
    </rPh>
    <phoneticPr fontId="14"/>
  </si>
  <si>
    <t>県計</t>
    <rPh sb="0" eb="1">
      <t>ケン</t>
    </rPh>
    <rPh sb="1" eb="2">
      <t>ケイ</t>
    </rPh>
    <phoneticPr fontId="14"/>
  </si>
  <si>
    <t>市計</t>
    <rPh sb="0" eb="1">
      <t>シ</t>
    </rPh>
    <rPh sb="1" eb="2">
      <t>ケイ</t>
    </rPh>
    <phoneticPr fontId="14"/>
  </si>
  <si>
    <t>町村計</t>
    <rPh sb="0" eb="2">
      <t>チョウソン</t>
    </rPh>
    <rPh sb="2" eb="3">
      <t>ケイ</t>
    </rPh>
    <phoneticPr fontId="14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</si>
  <si>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14"/>
  </si>
  <si>
    <t>村上市</t>
    <rPh sb="0" eb="3">
      <t>ムラカミシ</t>
    </rPh>
    <phoneticPr fontId="14"/>
  </si>
  <si>
    <t>関川村</t>
    <rPh sb="0" eb="3">
      <t>セキカワムラ</t>
    </rPh>
    <phoneticPr fontId="14"/>
  </si>
  <si>
    <t>-</t>
    <phoneticPr fontId="14"/>
  </si>
  <si>
    <t>粟島浦村</t>
    <rPh sb="0" eb="4">
      <t>アワシマウラムラ</t>
    </rPh>
    <phoneticPr fontId="1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</si>
  <si>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14"/>
  </si>
  <si>
    <t>新発田市</t>
    <rPh sb="0" eb="4">
      <t>シバタシ</t>
    </rPh>
    <phoneticPr fontId="14"/>
  </si>
  <si>
    <t>阿賀野市</t>
    <rPh sb="0" eb="4">
      <t>アガノシ</t>
    </rPh>
    <phoneticPr fontId="14"/>
  </si>
  <si>
    <t>胎内市</t>
    <rPh sb="0" eb="3">
      <t>タイナイシ</t>
    </rPh>
    <phoneticPr fontId="14"/>
  </si>
  <si>
    <t>聖籠町</t>
    <rPh sb="0" eb="3">
      <t>セイロウマチ</t>
    </rPh>
    <phoneticPr fontId="1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</si>
  <si>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14"/>
  </si>
  <si>
    <t>五泉市</t>
    <rPh sb="0" eb="3">
      <t>ゴセンシ</t>
    </rPh>
    <phoneticPr fontId="14"/>
  </si>
  <si>
    <t>阿賀町</t>
    <rPh sb="0" eb="3">
      <t>アガマチ</t>
    </rPh>
    <phoneticPr fontId="1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</si>
  <si>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14"/>
  </si>
  <si>
    <t>三条市</t>
    <rPh sb="0" eb="3">
      <t>サンジョウシ</t>
    </rPh>
    <phoneticPr fontId="14"/>
  </si>
  <si>
    <t>-</t>
    <phoneticPr fontId="14"/>
  </si>
  <si>
    <t>燕市</t>
    <rPh sb="0" eb="2">
      <t>ツバメシ</t>
    </rPh>
    <phoneticPr fontId="14"/>
  </si>
  <si>
    <t>加茂市</t>
    <rPh sb="0" eb="3">
      <t>カモシ</t>
    </rPh>
    <phoneticPr fontId="14"/>
  </si>
  <si>
    <t>-</t>
    <phoneticPr fontId="14"/>
  </si>
  <si>
    <t>田上町</t>
    <rPh sb="0" eb="3">
      <t>タガミマチ</t>
    </rPh>
    <phoneticPr fontId="14"/>
  </si>
  <si>
    <t>弥彦村</t>
    <rPh sb="0" eb="3">
      <t>ヤヒコムラ</t>
    </rPh>
    <phoneticPr fontId="1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</si>
  <si>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14"/>
  </si>
  <si>
    <t>長岡市</t>
    <rPh sb="0" eb="3">
      <t>ナガオカシ</t>
    </rPh>
    <phoneticPr fontId="14"/>
  </si>
  <si>
    <t>見附市</t>
    <rPh sb="0" eb="3">
      <t>ミツケシ</t>
    </rPh>
    <phoneticPr fontId="14"/>
  </si>
  <si>
    <t>出雲崎町</t>
    <rPh sb="0" eb="4">
      <t>イズモザキマチ</t>
    </rPh>
    <phoneticPr fontId="14"/>
  </si>
  <si>
    <t>小千谷市</t>
    <rPh sb="0" eb="2">
      <t>コセン</t>
    </rPh>
    <rPh sb="2" eb="4">
      <t>タニシ</t>
    </rPh>
    <phoneticPr fontId="14"/>
  </si>
  <si>
    <t xml:space="preserve"> 平成28年度　肺がん検診結果報告（市町村別集計表）3/4</t>
    <rPh sb="8" eb="9">
      <t>ハイ</t>
    </rPh>
    <rPh sb="11" eb="13">
      <t>ケンシン</t>
    </rPh>
    <rPh sb="13" eb="15">
      <t>ケッカ</t>
    </rPh>
    <rPh sb="15" eb="17">
      <t>ホウコク</t>
    </rPh>
    <rPh sb="18" eb="21">
      <t>シチョウソン</t>
    </rPh>
    <rPh sb="21" eb="22">
      <t>ベツ</t>
    </rPh>
    <rPh sb="22" eb="24">
      <t>シュウケイ</t>
    </rPh>
    <rPh sb="24" eb="25">
      <t>ヒョウ</t>
    </rPh>
    <phoneticPr fontId="5"/>
  </si>
  <si>
    <t xml:space="preserve"> 平成28年度　肺がん検診結果報告（市町村別集計表）4/4</t>
    <rPh sb="8" eb="9">
      <t>ハイ</t>
    </rPh>
    <rPh sb="11" eb="13">
      <t>ケンシン</t>
    </rPh>
    <rPh sb="13" eb="15">
      <t>ケッカ</t>
    </rPh>
    <rPh sb="15" eb="17">
      <t>ホウコク</t>
    </rPh>
    <rPh sb="18" eb="21">
      <t>シチョウソン</t>
    </rPh>
    <rPh sb="21" eb="22">
      <t>ベツ</t>
    </rPh>
    <rPh sb="22" eb="24">
      <t>シュウケイ</t>
    </rPh>
    <rPh sb="24" eb="25">
      <t>ヒョウ</t>
    </rPh>
    <phoneticPr fontId="5"/>
  </si>
  <si>
    <t>(平成29年3月末現在)</t>
    <phoneticPr fontId="5"/>
  </si>
  <si>
    <t>区   分</t>
    <phoneticPr fontId="14"/>
  </si>
  <si>
    <t>Ｘ線判定結果</t>
    <phoneticPr fontId="14"/>
  </si>
  <si>
    <t>喀痰細胞診</t>
    <phoneticPr fontId="14"/>
  </si>
  <si>
    <t>精   　　　　 検　　　　   結  　　　　  果</t>
    <phoneticPr fontId="14"/>
  </si>
  <si>
    <t xml:space="preserve">
要精検者数</t>
    <phoneticPr fontId="14"/>
  </si>
  <si>
    <t xml:space="preserve">肺がんの疑い 
</t>
    <phoneticPr fontId="1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</si>
  <si>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14"/>
  </si>
  <si>
    <t>-</t>
    <phoneticPr fontId="14"/>
  </si>
  <si>
    <t>魚沼市</t>
    <rPh sb="0" eb="3">
      <t>ウオヌマシ</t>
    </rPh>
    <phoneticPr fontId="1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</si>
  <si>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14"/>
  </si>
  <si>
    <t>南魚沼市</t>
    <rPh sb="0" eb="4">
      <t>ミナミウオヌマシ</t>
    </rPh>
    <phoneticPr fontId="14"/>
  </si>
  <si>
    <t>湯沢町</t>
    <rPh sb="0" eb="3">
      <t>ユザワマチ</t>
    </rPh>
    <phoneticPr fontId="1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</si>
  <si>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14"/>
  </si>
  <si>
    <t>十日町市</t>
    <rPh sb="0" eb="4">
      <t>トオカマチシ</t>
    </rPh>
    <phoneticPr fontId="14"/>
  </si>
  <si>
    <t>津南町</t>
    <rPh sb="0" eb="3">
      <t>ツナンマチ</t>
    </rPh>
    <phoneticPr fontId="1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</si>
  <si>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14"/>
  </si>
  <si>
    <t>柏崎市</t>
    <rPh sb="0" eb="3">
      <t>カシワザキシ</t>
    </rPh>
    <phoneticPr fontId="14"/>
  </si>
  <si>
    <t>刈羽村</t>
    <rPh sb="0" eb="2">
      <t>カリワ</t>
    </rPh>
    <rPh sb="2" eb="3">
      <t>ムラ</t>
    </rPh>
    <phoneticPr fontId="1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</si>
  <si>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14"/>
  </si>
  <si>
    <t>上越市</t>
    <rPh sb="0" eb="3">
      <t>ジョウエツシ</t>
    </rPh>
    <phoneticPr fontId="14"/>
  </si>
  <si>
    <t>妙高市</t>
    <rPh sb="0" eb="3">
      <t>ミョウコウシ</t>
    </rPh>
    <phoneticPr fontId="1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</si>
  <si>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14"/>
  </si>
  <si>
    <t>糸魚川市</t>
    <rPh sb="0" eb="4">
      <t>イトイガワシ</t>
    </rPh>
    <phoneticPr fontId="1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</si>
  <si>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14"/>
  </si>
  <si>
    <t>佐渡市</t>
    <rPh sb="0" eb="3">
      <t>サドシ</t>
    </rPh>
    <phoneticPr fontId="14"/>
  </si>
  <si>
    <t>-</t>
    <phoneticPr fontId="14"/>
  </si>
  <si>
    <t>新潟市</t>
    <rPh sb="0" eb="3">
      <t>ニイガタシ</t>
    </rPh>
    <phoneticPr fontId="14"/>
  </si>
  <si>
    <t xml:space="preserve"> 平成28年度　肺がん検診結果報告（年齢階級別集計表）1/6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5"/>
  </si>
  <si>
    <t xml:space="preserve"> 平成28年度　肺がん検診結果報告（年齢階級別集計表）2/6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5"/>
  </si>
  <si>
    <t>一般群・高危険群合計</t>
    <rPh sb="0" eb="2">
      <t>イッパン</t>
    </rPh>
    <rPh sb="2" eb="3">
      <t>グン</t>
    </rPh>
    <rPh sb="4" eb="5">
      <t>コウ</t>
    </rPh>
    <rPh sb="5" eb="7">
      <t>キケン</t>
    </rPh>
    <rPh sb="8" eb="10">
      <t>ゴウケイ</t>
    </rPh>
    <phoneticPr fontId="5"/>
  </si>
  <si>
    <t>(平成29年3月末現在)</t>
    <phoneticPr fontId="5"/>
  </si>
  <si>
    <t>区   分</t>
    <phoneticPr fontId="14"/>
  </si>
  <si>
    <t>Ｘ線判定結果</t>
    <phoneticPr fontId="14"/>
  </si>
  <si>
    <t>喀痰細胞診</t>
    <phoneticPr fontId="14"/>
  </si>
  <si>
    <t>精   　　　　 検　　　　   結  　　　　  果</t>
    <phoneticPr fontId="14"/>
  </si>
  <si>
    <t xml:space="preserve">
要精検者数</t>
    <phoneticPr fontId="14"/>
  </si>
  <si>
    <t xml:space="preserve">肺がんの疑い 
</t>
    <phoneticPr fontId="14"/>
  </si>
  <si>
    <t>男</t>
  </si>
  <si>
    <t xml:space="preserve"> 40歳未満</t>
  </si>
  <si>
    <t>-</t>
    <phoneticPr fontId="14"/>
  </si>
  <si>
    <t>女</t>
  </si>
  <si>
    <t xml:space="preserve"> 合    計</t>
  </si>
  <si>
    <t>-</t>
    <phoneticPr fontId="14"/>
  </si>
  <si>
    <t xml:space="preserve"> 40 - 44歳</t>
  </si>
  <si>
    <t xml:space="preserve"> 45 - 49歳</t>
  </si>
  <si>
    <t>-</t>
    <phoneticPr fontId="14"/>
  </si>
  <si>
    <t xml:space="preserve"> 50 - 54歳</t>
  </si>
  <si>
    <t xml:space="preserve"> 55 - 59歳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</si>
  <si>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</si>
  <si>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</si>
  <si>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</si>
  <si>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</si>
  <si>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</si>
  <si>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 小  計</t>
  </si>
  <si>
    <t xml:space="preserve">    計</t>
  </si>
  <si>
    <t xml:space="preserve"> 平成28年度　肺がん検診結果報告（年齢階級別集計表）3/6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5"/>
  </si>
  <si>
    <t xml:space="preserve"> 平成28年度　肺がん検診結果報告（年齢階級別集計表）4/6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5"/>
  </si>
  <si>
    <t>一般群</t>
    <phoneticPr fontId="14"/>
  </si>
  <si>
    <t xml:space="preserve"> 平成28年度　肺がん検診結果報告（年齢階級別集計表）5/6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5"/>
  </si>
  <si>
    <t xml:space="preserve"> 平成28年度　肺がん検診結果報告（年齢階級別集計表）6/6</t>
    <rPh sb="8" eb="9">
      <t>ハイ</t>
    </rPh>
    <rPh sb="11" eb="13">
      <t>ケンシン</t>
    </rPh>
    <rPh sb="13" eb="15">
      <t>ケッカ</t>
    </rPh>
    <rPh sb="15" eb="17">
      <t>ホウコク</t>
    </rPh>
    <rPh sb="18" eb="20">
      <t>ネンレイ</t>
    </rPh>
    <rPh sb="20" eb="22">
      <t>カイキュウ</t>
    </rPh>
    <rPh sb="22" eb="23">
      <t>ベツ</t>
    </rPh>
    <rPh sb="23" eb="26">
      <t>シュウケイヒョウ</t>
    </rPh>
    <phoneticPr fontId="5"/>
  </si>
  <si>
    <t>高危険群</t>
    <rPh sb="0" eb="1">
      <t>コウ</t>
    </rPh>
    <rPh sb="1" eb="3">
      <t>キケン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</si>
</sst>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;[Red]\-#,##0.0"/>
    <numFmt numFmtId="177" formatCode="#,##0.0_);[Red]\(#,##0.0\)"/>
    <numFmt numFmtId="178" formatCode="#,##0;\-#,##0;\-"/>
    <numFmt numFmtId="179" formatCode="#,##0.0;\-#,##0.0;\-"/>
    <numFmt numFmtId="180" formatCode="#,##0.00;\-#,##0.00;\-"/>
    <numFmt numFmtId="181" formatCode="0.0_);[Red]\(0.0\)"/>
  </numFmts>
  <fonts count="25">
    <font>
      <sz val="13.5"/>
      <name val="FixedSys"/>
      <charset val="128"/>
    </font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24"/>
      <name val="ＭＳ Ｐ明朝"/>
      <family val="1"/>
      <charset val="128"/>
    </font>
    <font>
      <sz val="6.75"/>
      <name val="ＭＳ Ｐゴシック"/>
      <family val="3"/>
      <charset val="128"/>
    </font>
    <font>
      <sz val="24"/>
      <name val="ＭＳ Ｐゴシック"/>
      <family val="3"/>
      <charset val="128"/>
      <scheme val="minor"/>
    </font>
    <font>
      <b/>
      <sz val="16"/>
      <color indexed="59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3.5"/>
      <name val="FixedSys"/>
      <charset val="128"/>
    </font>
    <font>
      <b/>
      <sz val="14"/>
      <color indexed="59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6"/>
      <name val="ＭＳ Ｐ明朝"/>
      <family val="1"/>
      <charset val="128"/>
    </font>
    <font>
      <sz val="6.75"/>
      <name val="FixedSys"/>
      <charset val="128"/>
    </font>
    <font>
      <sz val="11"/>
      <name val="ＭＳ Ｐ明朝"/>
      <family val="1"/>
      <charset val="128"/>
    </font>
    <font>
      <sz val="13.5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indexed="10"/>
      <name val="ＭＳ Ｐ明朝"/>
      <family val="1"/>
      <charset val="128"/>
    </font>
    <font>
      <b/>
      <sz val="18"/>
      <name val="ＭＳ Ｐ明朝"/>
      <family val="1"/>
      <charset val="128"/>
    </font>
    <font>
      <sz val="2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19">
    <xf numFmtId="0" fontId="0" fillId="0" borderId="0"/>
    <xf numFmtId="38" fontId="1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38" fontId="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21">
    <xf numFmtId="0" fontId="0" fillId="0" borderId="0" xfId="0"/>
    <xf numFmtId="38" fontId="2" fillId="0" borderId="0" xfId="1" applyFont="1" applyProtection="1"/>
    <xf numFmtId="38" fontId="4" fillId="0" borderId="0" xfId="1" applyFont="1" applyFill="1" applyProtection="1"/>
    <xf numFmtId="38" fontId="2" fillId="0" borderId="0" xfId="1" applyFont="1" applyFill="1" applyProtection="1"/>
    <xf numFmtId="40" fontId="2" fillId="0" borderId="0" xfId="1" applyNumberFormat="1" applyFont="1" applyFill="1" applyProtection="1"/>
    <xf numFmtId="176" fontId="2" fillId="0" borderId="0" xfId="1" applyNumberFormat="1" applyFont="1" applyFill="1" applyProtection="1"/>
    <xf numFmtId="38" fontId="6" fillId="0" borderId="0" xfId="1" applyFont="1" applyFill="1" applyProtection="1"/>
    <xf numFmtId="38" fontId="7" fillId="0" borderId="0" xfId="1" applyFont="1" applyAlignment="1" applyProtection="1">
      <alignment vertical="center"/>
    </xf>
    <xf numFmtId="38" fontId="8" fillId="0" borderId="0" xfId="1" applyFont="1" applyProtection="1"/>
    <xf numFmtId="38" fontId="9" fillId="0" borderId="0" xfId="1" applyFont="1" applyFill="1" applyProtection="1"/>
    <xf numFmtId="40" fontId="9" fillId="0" borderId="0" xfId="1" applyNumberFormat="1" applyFont="1" applyFill="1" applyProtection="1"/>
    <xf numFmtId="38" fontId="11" fillId="0" borderId="0" xfId="1" applyFont="1" applyAlignment="1" applyProtection="1">
      <alignment vertical="center"/>
    </xf>
    <xf numFmtId="38" fontId="9" fillId="0" borderId="0" xfId="1" applyFont="1" applyProtection="1"/>
    <xf numFmtId="38" fontId="12" fillId="0" borderId="0" xfId="1" applyFont="1" applyFill="1" applyProtection="1"/>
    <xf numFmtId="38" fontId="12" fillId="0" borderId="0" xfId="1" applyFont="1" applyFill="1" applyAlignment="1" applyProtection="1">
      <alignment vertical="center"/>
    </xf>
    <xf numFmtId="38" fontId="12" fillId="0" borderId="9" xfId="1" applyFont="1" applyFill="1" applyBorder="1" applyProtection="1"/>
    <xf numFmtId="38" fontId="15" fillId="0" borderId="2" xfId="1" applyFont="1" applyBorder="1" applyProtection="1"/>
    <xf numFmtId="38" fontId="15" fillId="0" borderId="8" xfId="1" applyFont="1" applyBorder="1" applyProtection="1"/>
    <xf numFmtId="176" fontId="15" fillId="0" borderId="8" xfId="1" applyNumberFormat="1" applyFont="1" applyBorder="1" applyProtection="1"/>
    <xf numFmtId="40" fontId="15" fillId="0" borderId="8" xfId="1" applyNumberFormat="1" applyFont="1" applyBorder="1" applyProtection="1"/>
    <xf numFmtId="178" fontId="15" fillId="0" borderId="8" xfId="1" applyNumberFormat="1" applyFont="1" applyBorder="1" applyProtection="1"/>
    <xf numFmtId="38" fontId="15" fillId="0" borderId="3" xfId="1" applyFont="1" applyBorder="1" applyProtection="1"/>
    <xf numFmtId="179" fontId="15" fillId="0" borderId="8" xfId="1" applyNumberFormat="1" applyFont="1" applyBorder="1" applyProtection="1"/>
    <xf numFmtId="177" fontId="16" fillId="0" borderId="8" xfId="0" applyNumberFormat="1" applyFont="1" applyFill="1" applyBorder="1" applyAlignment="1">
      <alignment shrinkToFit="1"/>
    </xf>
    <xf numFmtId="177" fontId="16" fillId="0" borderId="3" xfId="0" applyNumberFormat="1" applyFont="1" applyFill="1" applyBorder="1" applyAlignment="1">
      <alignment shrinkToFit="1"/>
    </xf>
    <xf numFmtId="38" fontId="17" fillId="0" borderId="0" xfId="1" applyFont="1" applyProtection="1"/>
    <xf numFmtId="38" fontId="8" fillId="0" borderId="17" xfId="1" applyFont="1" applyFill="1" applyBorder="1" applyProtection="1"/>
    <xf numFmtId="38" fontId="8" fillId="0" borderId="18" xfId="1" applyFont="1" applyFill="1" applyBorder="1" applyProtection="1"/>
    <xf numFmtId="176" fontId="8" fillId="0" borderId="18" xfId="1" applyNumberFormat="1" applyFont="1" applyFill="1" applyBorder="1" applyProtection="1"/>
    <xf numFmtId="178" fontId="8" fillId="0" borderId="18" xfId="1" applyNumberFormat="1" applyFont="1" applyFill="1" applyBorder="1" applyProtection="1"/>
    <xf numFmtId="40" fontId="8" fillId="0" borderId="18" xfId="1" applyNumberFormat="1" applyFont="1" applyFill="1" applyBorder="1" applyProtection="1"/>
    <xf numFmtId="180" fontId="8" fillId="0" borderId="18" xfId="1" applyNumberFormat="1" applyFont="1" applyFill="1" applyBorder="1" applyProtection="1"/>
    <xf numFmtId="178" fontId="8" fillId="0" borderId="16" xfId="1" applyNumberFormat="1" applyFont="1" applyFill="1" applyBorder="1" applyProtection="1"/>
    <xf numFmtId="178" fontId="8" fillId="0" borderId="17" xfId="1" applyNumberFormat="1" applyFont="1" applyFill="1" applyBorder="1" applyProtection="1"/>
    <xf numFmtId="179" fontId="8" fillId="0" borderId="18" xfId="1" applyNumberFormat="1" applyFont="1" applyFill="1" applyBorder="1" applyProtection="1"/>
    <xf numFmtId="179" fontId="8" fillId="0" borderId="18" xfId="0" applyNumberFormat="1" applyFont="1" applyFill="1" applyBorder="1" applyAlignment="1">
      <alignment shrinkToFit="1"/>
    </xf>
    <xf numFmtId="179" fontId="8" fillId="0" borderId="19" xfId="0" applyNumberFormat="1" applyFont="1" applyFill="1" applyBorder="1" applyAlignment="1">
      <alignment horizontal="right" shrinkToFit="1"/>
    </xf>
    <xf numFmtId="38" fontId="8" fillId="0" borderId="9" xfId="1" applyFont="1" applyFill="1" applyBorder="1" applyProtection="1"/>
    <xf numFmtId="38" fontId="8" fillId="0" borderId="0" xfId="1" applyFont="1" applyFill="1" applyBorder="1" applyProtection="1"/>
    <xf numFmtId="178" fontId="8" fillId="0" borderId="0" xfId="1" applyNumberFormat="1" applyFont="1" applyFill="1" applyBorder="1" applyProtection="1"/>
    <xf numFmtId="176" fontId="8" fillId="0" borderId="0" xfId="1" applyNumberFormat="1" applyFont="1" applyFill="1" applyBorder="1" applyProtection="1"/>
    <xf numFmtId="180" fontId="8" fillId="0" borderId="0" xfId="1" applyNumberFormat="1" applyFont="1" applyFill="1" applyBorder="1" applyProtection="1"/>
    <xf numFmtId="178" fontId="8" fillId="0" borderId="10" xfId="1" applyNumberFormat="1" applyFont="1" applyFill="1" applyBorder="1" applyProtection="1"/>
    <xf numFmtId="178" fontId="8" fillId="0" borderId="9" xfId="1" applyNumberFormat="1" applyFont="1" applyFill="1" applyBorder="1" applyProtection="1"/>
    <xf numFmtId="179" fontId="8" fillId="0" borderId="0" xfId="1" applyNumberFormat="1" applyFont="1" applyFill="1" applyBorder="1" applyProtection="1"/>
    <xf numFmtId="179" fontId="8" fillId="0" borderId="0" xfId="0" applyNumberFormat="1" applyFont="1" applyFill="1" applyBorder="1" applyAlignment="1">
      <alignment shrinkToFit="1"/>
    </xf>
    <xf numFmtId="179" fontId="8" fillId="0" borderId="10" xfId="0" applyNumberFormat="1" applyFont="1" applyFill="1" applyBorder="1" applyAlignment="1">
      <alignment horizontal="right" shrinkToFit="1"/>
    </xf>
    <xf numFmtId="40" fontId="8" fillId="0" borderId="0" xfId="1" applyNumberFormat="1" applyFont="1" applyFill="1" applyBorder="1" applyProtection="1"/>
    <xf numFmtId="179" fontId="16" fillId="0" borderId="0" xfId="0" applyNumberFormat="1" applyFont="1" applyFill="1" applyBorder="1" applyAlignment="1">
      <alignment shrinkToFit="1"/>
    </xf>
    <xf numFmtId="179" fontId="16" fillId="0" borderId="0" xfId="0" applyNumberFormat="1" applyFont="1" applyFill="1" applyBorder="1" applyAlignment="1">
      <alignment horizontal="right" shrinkToFit="1"/>
    </xf>
    <xf numFmtId="38" fontId="6" fillId="0" borderId="0" xfId="1" applyFont="1" applyFill="1" applyBorder="1" applyProtection="1"/>
    <xf numFmtId="38" fontId="7" fillId="0" borderId="0" xfId="1" applyFont="1" applyFill="1" applyAlignment="1" applyProtection="1">
      <alignment vertical="center"/>
    </xf>
    <xf numFmtId="38" fontId="11" fillId="0" borderId="0" xfId="1" applyFont="1" applyFill="1" applyAlignment="1" applyProtection="1">
      <alignment vertical="center"/>
    </xf>
    <xf numFmtId="0" fontId="9" fillId="0" borderId="1" xfId="0" applyFont="1" applyFill="1" applyBorder="1" applyAlignment="1" applyProtection="1">
      <protection locked="0"/>
    </xf>
    <xf numFmtId="38" fontId="12" fillId="0" borderId="0" xfId="1" applyFont="1" applyFill="1" applyBorder="1" applyProtection="1"/>
    <xf numFmtId="38" fontId="8" fillId="0" borderId="2" xfId="1" applyFont="1" applyFill="1" applyBorder="1" applyProtection="1"/>
    <xf numFmtId="38" fontId="8" fillId="0" borderId="8" xfId="1" applyFont="1" applyFill="1" applyBorder="1" applyProtection="1"/>
    <xf numFmtId="178" fontId="8" fillId="0" borderId="8" xfId="1" applyNumberFormat="1" applyFont="1" applyFill="1" applyBorder="1" applyProtection="1"/>
    <xf numFmtId="176" fontId="8" fillId="0" borderId="8" xfId="1" applyNumberFormat="1" applyFont="1" applyFill="1" applyBorder="1" applyProtection="1"/>
    <xf numFmtId="178" fontId="8" fillId="0" borderId="3" xfId="1" applyNumberFormat="1" applyFont="1" applyFill="1" applyBorder="1" applyProtection="1"/>
    <xf numFmtId="178" fontId="8" fillId="0" borderId="2" xfId="1" applyNumberFormat="1" applyFont="1" applyFill="1" applyBorder="1" applyProtection="1"/>
    <xf numFmtId="179" fontId="8" fillId="0" borderId="8" xfId="1" applyNumberFormat="1" applyFont="1" applyFill="1" applyBorder="1" applyProtection="1"/>
    <xf numFmtId="38" fontId="15" fillId="0" borderId="0" xfId="1" applyFont="1" applyFill="1" applyProtection="1"/>
    <xf numFmtId="38" fontId="15" fillId="0" borderId="3" xfId="1" applyFont="1" applyFill="1" applyBorder="1" applyProtection="1"/>
    <xf numFmtId="38" fontId="17" fillId="0" borderId="9" xfId="1" applyFont="1" applyBorder="1" applyProtection="1"/>
    <xf numFmtId="38" fontId="8" fillId="0" borderId="0" xfId="1" applyFont="1" applyFill="1" applyProtection="1"/>
    <xf numFmtId="38" fontId="8" fillId="0" borderId="12" xfId="1" applyFont="1" applyFill="1" applyBorder="1" applyProtection="1"/>
    <xf numFmtId="38" fontId="8" fillId="0" borderId="1" xfId="1" applyFont="1" applyFill="1" applyBorder="1" applyProtection="1"/>
    <xf numFmtId="40" fontId="8" fillId="0" borderId="1" xfId="1" applyNumberFormat="1" applyFont="1" applyFill="1" applyBorder="1" applyProtection="1"/>
    <xf numFmtId="178" fontId="8" fillId="0" borderId="1" xfId="1" applyNumberFormat="1" applyFont="1" applyFill="1" applyBorder="1" applyProtection="1"/>
    <xf numFmtId="176" fontId="8" fillId="0" borderId="1" xfId="1" applyNumberFormat="1" applyFont="1" applyFill="1" applyBorder="1" applyProtection="1"/>
    <xf numFmtId="38" fontId="8" fillId="0" borderId="13" xfId="1" applyFont="1" applyFill="1" applyBorder="1" applyProtection="1"/>
    <xf numFmtId="38" fontId="18" fillId="0" borderId="0" xfId="1" applyFont="1" applyProtection="1"/>
    <xf numFmtId="38" fontId="19" fillId="0" borderId="0" xfId="1" applyFont="1" applyProtection="1"/>
    <xf numFmtId="40" fontId="19" fillId="0" borderId="0" xfId="1" applyNumberFormat="1" applyFont="1" applyProtection="1"/>
    <xf numFmtId="176" fontId="19" fillId="0" borderId="0" xfId="1" applyNumberFormat="1" applyFont="1" applyProtection="1"/>
    <xf numFmtId="38" fontId="4" fillId="0" borderId="0" xfId="1" applyFont="1" applyFill="1" applyAlignment="1" applyProtection="1"/>
    <xf numFmtId="38" fontId="2" fillId="0" borderId="0" xfId="1" applyFont="1" applyFill="1" applyAlignment="1" applyProtection="1"/>
    <xf numFmtId="179" fontId="4" fillId="0" borderId="0" xfId="1" applyNumberFormat="1" applyFont="1" applyFill="1" applyAlignment="1" applyProtection="1"/>
    <xf numFmtId="180" fontId="2" fillId="0" borderId="0" xfId="1" applyNumberFormat="1" applyFont="1" applyFill="1" applyAlignment="1" applyProtection="1"/>
    <xf numFmtId="179" fontId="2" fillId="0" borderId="0" xfId="1" applyNumberFormat="1" applyFont="1" applyFill="1" applyProtection="1"/>
    <xf numFmtId="180" fontId="2" fillId="0" borderId="0" xfId="1" applyNumberFormat="1" applyFont="1" applyFill="1" applyProtection="1"/>
    <xf numFmtId="38" fontId="22" fillId="0" borderId="0" xfId="1" applyFont="1" applyFill="1" applyAlignment="1" applyProtection="1">
      <alignment vertical="center"/>
    </xf>
    <xf numFmtId="179" fontId="9" fillId="0" borderId="0" xfId="1" applyNumberFormat="1" applyFont="1" applyFill="1" applyProtection="1"/>
    <xf numFmtId="180" fontId="9" fillId="0" borderId="0" xfId="1" applyNumberFormat="1" applyFont="1" applyFill="1" applyProtection="1"/>
    <xf numFmtId="38" fontId="9" fillId="0" borderId="1" xfId="1" applyFont="1" applyFill="1" applyBorder="1" applyProtection="1"/>
    <xf numFmtId="176" fontId="12" fillId="0" borderId="0" xfId="1" applyNumberFormat="1" applyFont="1" applyBorder="1" applyAlignment="1" applyProtection="1">
      <alignment horizontal="center" vertical="center" textRotation="255" wrapText="1"/>
    </xf>
    <xf numFmtId="38" fontId="13" fillId="0" borderId="0" xfId="1" applyFont="1" applyFill="1" applyProtection="1"/>
    <xf numFmtId="179" fontId="13" fillId="0" borderId="0" xfId="1" applyNumberFormat="1" applyFont="1" applyFill="1" applyProtection="1"/>
    <xf numFmtId="180" fontId="13" fillId="0" borderId="0" xfId="1" applyNumberFormat="1" applyFont="1" applyFill="1" applyProtection="1"/>
    <xf numFmtId="176" fontId="13" fillId="0" borderId="0" xfId="1" applyNumberFormat="1" applyFont="1" applyFill="1" applyProtection="1"/>
    <xf numFmtId="0" fontId="13" fillId="0" borderId="0" xfId="0" applyFont="1" applyFill="1" applyAlignment="1">
      <alignment vertical="center"/>
    </xf>
    <xf numFmtId="178" fontId="13" fillId="0" borderId="5" xfId="1" applyNumberFormat="1" applyFont="1" applyFill="1" applyBorder="1" applyProtection="1"/>
    <xf numFmtId="178" fontId="13" fillId="0" borderId="7" xfId="1" applyNumberFormat="1" applyFont="1" applyFill="1" applyBorder="1" applyProtection="1"/>
    <xf numFmtId="178" fontId="8" fillId="0" borderId="20" xfId="1" applyNumberFormat="1" applyFont="1" applyFill="1" applyBorder="1" applyAlignment="1" applyProtection="1">
      <alignment horizontal="right" shrinkToFit="1"/>
    </xf>
    <xf numFmtId="178" fontId="8" fillId="0" borderId="21" xfId="1" applyNumberFormat="1" applyFont="1" applyFill="1" applyBorder="1" applyAlignment="1" applyProtection="1">
      <alignment horizontal="right" shrinkToFit="1"/>
    </xf>
    <xf numFmtId="179" fontId="8" fillId="0" borderId="20" xfId="1" applyNumberFormat="1" applyFont="1" applyFill="1" applyBorder="1" applyAlignment="1" applyProtection="1">
      <alignment horizontal="right" shrinkToFit="1"/>
    </xf>
    <xf numFmtId="180" fontId="8" fillId="0" borderId="21" xfId="1" applyNumberFormat="1" applyFont="1" applyFill="1" applyBorder="1" applyAlignment="1" applyProtection="1">
      <alignment horizontal="right" shrinkToFit="1"/>
      <protection locked="0"/>
    </xf>
    <xf numFmtId="179" fontId="8" fillId="0" borderId="21" xfId="1" applyNumberFormat="1" applyFont="1" applyFill="1" applyBorder="1" applyAlignment="1" applyProtection="1">
      <alignment horizontal="right" shrinkToFit="1"/>
      <protection locked="0"/>
    </xf>
    <xf numFmtId="178" fontId="8" fillId="0" borderId="5" xfId="1" applyNumberFormat="1" applyFont="1" applyFill="1" applyBorder="1" applyProtection="1"/>
    <xf numFmtId="178" fontId="8" fillId="0" borderId="7" xfId="1" applyNumberFormat="1" applyFont="1" applyFill="1" applyBorder="1" applyProtection="1"/>
    <xf numFmtId="179" fontId="8" fillId="0" borderId="21" xfId="0" applyNumberFormat="1" applyFont="1" applyFill="1" applyBorder="1" applyAlignment="1">
      <alignment horizontal="right" shrinkToFit="1"/>
    </xf>
    <xf numFmtId="178" fontId="12" fillId="0" borderId="0" xfId="1" applyNumberFormat="1" applyFont="1" applyFill="1" applyProtection="1"/>
    <xf numFmtId="178" fontId="13" fillId="0" borderId="22" xfId="1" applyNumberFormat="1" applyFont="1" applyFill="1" applyBorder="1" applyProtection="1"/>
    <xf numFmtId="178" fontId="13" fillId="0" borderId="23" xfId="1" applyNumberFormat="1" applyFont="1" applyFill="1" applyBorder="1" applyProtection="1"/>
    <xf numFmtId="178" fontId="8" fillId="0" borderId="24" xfId="1" applyNumberFormat="1" applyFont="1" applyFill="1" applyBorder="1" applyAlignment="1" applyProtection="1">
      <alignment horizontal="right" shrinkToFit="1"/>
    </xf>
    <xf numFmtId="178" fontId="8" fillId="0" borderId="25" xfId="1" applyNumberFormat="1" applyFont="1" applyFill="1" applyBorder="1" applyAlignment="1" applyProtection="1">
      <alignment horizontal="right" shrinkToFit="1"/>
    </xf>
    <xf numFmtId="179" fontId="8" fillId="0" borderId="24" xfId="1" applyNumberFormat="1" applyFont="1" applyFill="1" applyBorder="1" applyAlignment="1" applyProtection="1">
      <alignment horizontal="right" shrinkToFit="1"/>
    </xf>
    <xf numFmtId="178" fontId="8" fillId="0" borderId="22" xfId="1" applyNumberFormat="1" applyFont="1" applyFill="1" applyBorder="1" applyProtection="1"/>
    <xf numFmtId="178" fontId="8" fillId="0" borderId="23" xfId="1" applyNumberFormat="1" applyFont="1" applyFill="1" applyBorder="1" applyProtection="1"/>
    <xf numFmtId="179" fontId="8" fillId="0" borderId="4" xfId="1" applyNumberFormat="1" applyFont="1" applyFill="1" applyBorder="1" applyAlignment="1" applyProtection="1">
      <alignment horizontal="right" shrinkToFit="1"/>
      <protection locked="0"/>
    </xf>
    <xf numFmtId="179" fontId="8" fillId="0" borderId="25" xfId="1" applyNumberFormat="1" applyFont="1" applyFill="1" applyBorder="1" applyAlignment="1" applyProtection="1">
      <alignment horizontal="right" shrinkToFit="1"/>
      <protection locked="0"/>
    </xf>
    <xf numFmtId="179" fontId="8" fillId="0" borderId="25" xfId="0" applyNumberFormat="1" applyFont="1" applyFill="1" applyBorder="1" applyAlignment="1">
      <alignment horizontal="right" shrinkToFit="1"/>
    </xf>
    <xf numFmtId="179" fontId="8" fillId="0" borderId="4" xfId="0" applyNumberFormat="1" applyFont="1" applyFill="1" applyBorder="1" applyAlignment="1">
      <alignment horizontal="right" shrinkToFit="1"/>
    </xf>
    <xf numFmtId="178" fontId="13" fillId="0" borderId="12" xfId="1" applyNumberFormat="1" applyFont="1" applyFill="1" applyBorder="1" applyProtection="1"/>
    <xf numFmtId="178" fontId="13" fillId="0" borderId="13" xfId="1" applyNumberFormat="1" applyFont="1" applyFill="1" applyBorder="1" applyProtection="1"/>
    <xf numFmtId="178" fontId="8" fillId="0" borderId="26" xfId="1" applyNumberFormat="1" applyFont="1" applyFill="1" applyBorder="1" applyAlignment="1" applyProtection="1">
      <alignment horizontal="right" shrinkToFit="1"/>
    </xf>
    <xf numFmtId="178" fontId="8" fillId="0" borderId="14" xfId="1" applyNumberFormat="1" applyFont="1" applyFill="1" applyBorder="1" applyAlignment="1" applyProtection="1">
      <alignment horizontal="right" shrinkToFit="1"/>
    </xf>
    <xf numFmtId="179" fontId="8" fillId="0" borderId="26" xfId="1" applyNumberFormat="1" applyFont="1" applyFill="1" applyBorder="1" applyAlignment="1" applyProtection="1">
      <alignment horizontal="right" shrinkToFit="1"/>
    </xf>
    <xf numFmtId="178" fontId="8" fillId="0" borderId="12" xfId="1" applyNumberFormat="1" applyFont="1" applyFill="1" applyBorder="1" applyProtection="1"/>
    <xf numFmtId="178" fontId="8" fillId="0" borderId="13" xfId="1" applyNumberFormat="1" applyFont="1" applyFill="1" applyBorder="1" applyProtection="1"/>
    <xf numFmtId="179" fontId="8" fillId="0" borderId="27" xfId="1" applyNumberFormat="1" applyFont="1" applyFill="1" applyBorder="1" applyAlignment="1" applyProtection="1">
      <alignment horizontal="right" shrinkToFit="1"/>
      <protection locked="0"/>
    </xf>
    <xf numFmtId="179" fontId="8" fillId="0" borderId="14" xfId="1" applyNumberFormat="1" applyFont="1" applyFill="1" applyBorder="1" applyAlignment="1" applyProtection="1">
      <alignment horizontal="right" shrinkToFit="1"/>
      <protection locked="0"/>
    </xf>
    <xf numFmtId="179" fontId="8" fillId="0" borderId="14" xfId="0" applyNumberFormat="1" applyFont="1" applyFill="1" applyBorder="1" applyAlignment="1">
      <alignment horizontal="right" shrinkToFit="1"/>
    </xf>
    <xf numFmtId="179" fontId="8" fillId="0" borderId="27" xfId="0" applyNumberFormat="1" applyFont="1" applyFill="1" applyBorder="1" applyAlignment="1">
      <alignment horizontal="right" shrinkToFit="1"/>
    </xf>
    <xf numFmtId="178" fontId="13" fillId="0" borderId="0" xfId="1" applyNumberFormat="1" applyFont="1" applyFill="1" applyProtection="1"/>
    <xf numFmtId="178" fontId="8" fillId="0" borderId="0" xfId="1" applyNumberFormat="1" applyFont="1" applyFill="1" applyProtection="1"/>
    <xf numFmtId="179" fontId="8" fillId="0" borderId="0" xfId="1" applyNumberFormat="1" applyFont="1" applyFill="1" applyProtection="1"/>
    <xf numFmtId="179" fontId="8" fillId="0" borderId="0" xfId="1" applyNumberFormat="1" applyFont="1" applyFill="1" applyAlignment="1" applyProtection="1">
      <alignment shrinkToFit="1"/>
    </xf>
    <xf numFmtId="178" fontId="13" fillId="0" borderId="4" xfId="1" applyNumberFormat="1" applyFont="1" applyFill="1" applyBorder="1" applyProtection="1"/>
    <xf numFmtId="178" fontId="13" fillId="0" borderId="21" xfId="1" applyNumberFormat="1" applyFont="1" applyFill="1" applyBorder="1" applyProtection="1"/>
    <xf numFmtId="178" fontId="8" fillId="0" borderId="21" xfId="1" applyNumberFormat="1" applyFont="1" applyFill="1" applyBorder="1" applyAlignment="1" applyProtection="1">
      <alignment horizontal="right" shrinkToFit="1"/>
      <protection locked="0"/>
    </xf>
    <xf numFmtId="176" fontId="8" fillId="0" borderId="21" xfId="1" applyNumberFormat="1" applyFont="1" applyFill="1" applyBorder="1" applyAlignment="1" applyProtection="1">
      <alignment horizontal="right" shrinkToFit="1"/>
      <protection locked="0"/>
    </xf>
    <xf numFmtId="178" fontId="8" fillId="0" borderId="4" xfId="1" applyNumberFormat="1" applyFont="1" applyFill="1" applyBorder="1" applyProtection="1"/>
    <xf numFmtId="178" fontId="8" fillId="0" borderId="21" xfId="1" applyNumberFormat="1" applyFont="1" applyFill="1" applyBorder="1" applyProtection="1"/>
    <xf numFmtId="178" fontId="13" fillId="0" borderId="11" xfId="1" applyNumberFormat="1" applyFont="1" applyFill="1" applyBorder="1" applyProtection="1"/>
    <xf numFmtId="178" fontId="8" fillId="0" borderId="11" xfId="1" applyNumberFormat="1" applyFont="1" applyFill="1" applyBorder="1" applyProtection="1"/>
    <xf numFmtId="178" fontId="13" fillId="0" borderId="28" xfId="1" applyNumberFormat="1" applyFont="1" applyFill="1" applyBorder="1" applyProtection="1"/>
    <xf numFmtId="178" fontId="8" fillId="0" borderId="28" xfId="1" applyNumberFormat="1" applyFont="1" applyFill="1" applyBorder="1" applyAlignment="1" applyProtection="1">
      <alignment horizontal="right" shrinkToFit="1"/>
      <protection locked="0"/>
    </xf>
    <xf numFmtId="178" fontId="8" fillId="0" borderId="28" xfId="1" applyNumberFormat="1" applyFont="1" applyFill="1" applyBorder="1" applyAlignment="1" applyProtection="1">
      <alignment horizontal="right" shrinkToFit="1"/>
    </xf>
    <xf numFmtId="176" fontId="8" fillId="0" borderId="28" xfId="1" applyNumberFormat="1" applyFont="1" applyFill="1" applyBorder="1" applyAlignment="1" applyProtection="1">
      <alignment horizontal="right" shrinkToFit="1"/>
      <protection locked="0"/>
    </xf>
    <xf numFmtId="180" fontId="8" fillId="0" borderId="28" xfId="1" applyNumberFormat="1" applyFont="1" applyFill="1" applyBorder="1" applyAlignment="1" applyProtection="1">
      <alignment horizontal="right" shrinkToFit="1"/>
      <protection locked="0"/>
    </xf>
    <xf numFmtId="179" fontId="8" fillId="0" borderId="28" xfId="1" applyNumberFormat="1" applyFont="1" applyFill="1" applyBorder="1" applyAlignment="1" applyProtection="1">
      <alignment horizontal="right" shrinkToFit="1"/>
      <protection locked="0"/>
    </xf>
    <xf numFmtId="178" fontId="8" fillId="0" borderId="28" xfId="1" applyNumberFormat="1" applyFont="1" applyFill="1" applyBorder="1" applyProtection="1"/>
    <xf numFmtId="179" fontId="8" fillId="0" borderId="28" xfId="0" applyNumberFormat="1" applyFont="1" applyFill="1" applyBorder="1" applyAlignment="1">
      <alignment horizontal="right" shrinkToFit="1"/>
    </xf>
    <xf numFmtId="178" fontId="13" fillId="0" borderId="29" xfId="1" applyNumberFormat="1" applyFont="1" applyFill="1" applyBorder="1" applyProtection="1"/>
    <xf numFmtId="178" fontId="13" fillId="0" borderId="30" xfId="1" applyNumberFormat="1" applyFont="1" applyFill="1" applyBorder="1" applyProtection="1"/>
    <xf numFmtId="178" fontId="8" fillId="0" borderId="30" xfId="1" applyNumberFormat="1" applyFont="1" applyFill="1" applyBorder="1" applyAlignment="1" applyProtection="1">
      <alignment horizontal="right" shrinkToFit="1"/>
      <protection locked="0"/>
    </xf>
    <xf numFmtId="178" fontId="8" fillId="0" borderId="30" xfId="1" applyNumberFormat="1" applyFont="1" applyFill="1" applyBorder="1" applyAlignment="1" applyProtection="1">
      <alignment horizontal="right" shrinkToFit="1"/>
    </xf>
    <xf numFmtId="176" fontId="8" fillId="0" borderId="30" xfId="1" applyNumberFormat="1" applyFont="1" applyFill="1" applyBorder="1" applyAlignment="1" applyProtection="1">
      <alignment horizontal="right" shrinkToFit="1"/>
      <protection locked="0"/>
    </xf>
    <xf numFmtId="180" fontId="8" fillId="0" borderId="30" xfId="1" applyNumberFormat="1" applyFont="1" applyFill="1" applyBorder="1" applyAlignment="1" applyProtection="1">
      <alignment horizontal="right" shrinkToFit="1"/>
      <protection locked="0"/>
    </xf>
    <xf numFmtId="179" fontId="8" fillId="0" borderId="30" xfId="1" applyNumberFormat="1" applyFont="1" applyFill="1" applyBorder="1" applyAlignment="1" applyProtection="1">
      <alignment horizontal="right" shrinkToFit="1"/>
      <protection locked="0"/>
    </xf>
    <xf numFmtId="178" fontId="8" fillId="0" borderId="30" xfId="1" applyNumberFormat="1" applyFont="1" applyFill="1" applyBorder="1" applyProtection="1"/>
    <xf numFmtId="179" fontId="8" fillId="0" borderId="11" xfId="0" applyNumberFormat="1" applyFont="1" applyFill="1" applyBorder="1" applyAlignment="1">
      <alignment horizontal="right" shrinkToFit="1"/>
    </xf>
    <xf numFmtId="178" fontId="13" fillId="0" borderId="14" xfId="1" applyNumberFormat="1" applyFont="1" applyFill="1" applyBorder="1" applyProtection="1"/>
    <xf numFmtId="178" fontId="8" fillId="0" borderId="14" xfId="1" applyNumberFormat="1" applyFont="1" applyFill="1" applyBorder="1" applyAlignment="1" applyProtection="1">
      <alignment horizontal="right" shrinkToFit="1"/>
      <protection locked="0"/>
    </xf>
    <xf numFmtId="176" fontId="8" fillId="0" borderId="14" xfId="1" applyNumberFormat="1" applyFont="1" applyFill="1" applyBorder="1" applyAlignment="1" applyProtection="1">
      <alignment horizontal="right" shrinkToFit="1"/>
      <protection locked="0"/>
    </xf>
    <xf numFmtId="180" fontId="8" fillId="0" borderId="14" xfId="1" applyNumberFormat="1" applyFont="1" applyFill="1" applyBorder="1" applyAlignment="1" applyProtection="1">
      <alignment horizontal="right" shrinkToFit="1"/>
      <protection locked="0"/>
    </xf>
    <xf numFmtId="178" fontId="8" fillId="0" borderId="31" xfId="1" applyNumberFormat="1" applyFont="1" applyFill="1" applyBorder="1" applyProtection="1"/>
    <xf numFmtId="178" fontId="8" fillId="0" borderId="14" xfId="1" applyNumberFormat="1" applyFont="1" applyFill="1" applyBorder="1" applyProtection="1"/>
    <xf numFmtId="178" fontId="8" fillId="0" borderId="29" xfId="1" applyNumberFormat="1" applyFont="1" applyFill="1" applyBorder="1" applyAlignment="1" applyProtection="1">
      <alignment horizontal="right" shrinkToFit="1"/>
      <protection locked="0"/>
    </xf>
    <xf numFmtId="178" fontId="8" fillId="0" borderId="29" xfId="1" applyNumberFormat="1" applyFont="1" applyFill="1" applyBorder="1" applyAlignment="1" applyProtection="1">
      <alignment horizontal="right" shrinkToFit="1"/>
    </xf>
    <xf numFmtId="176" fontId="8" fillId="0" borderId="29" xfId="1" applyNumberFormat="1" applyFont="1" applyFill="1" applyBorder="1" applyAlignment="1" applyProtection="1">
      <alignment horizontal="right" shrinkToFit="1"/>
      <protection locked="0"/>
    </xf>
    <xf numFmtId="180" fontId="8" fillId="0" borderId="29" xfId="1" applyNumberFormat="1" applyFont="1" applyFill="1" applyBorder="1" applyAlignment="1" applyProtection="1">
      <alignment horizontal="right" shrinkToFit="1"/>
      <protection locked="0"/>
    </xf>
    <xf numFmtId="179" fontId="8" fillId="0" borderId="29" xfId="1" applyNumberFormat="1" applyFont="1" applyFill="1" applyBorder="1" applyAlignment="1" applyProtection="1">
      <alignment horizontal="right" shrinkToFit="1"/>
      <protection locked="0"/>
    </xf>
    <xf numFmtId="178" fontId="8" fillId="0" borderId="29" xfId="1" applyNumberFormat="1" applyFont="1" applyFill="1" applyBorder="1" applyProtection="1"/>
    <xf numFmtId="179" fontId="8" fillId="0" borderId="29" xfId="0" applyNumberFormat="1" applyFont="1" applyFill="1" applyBorder="1" applyAlignment="1">
      <alignment horizontal="right" shrinkToFit="1"/>
    </xf>
    <xf numFmtId="178" fontId="4" fillId="0" borderId="0" xfId="1" applyNumberFormat="1" applyFont="1" applyFill="1" applyProtection="1"/>
    <xf numFmtId="179" fontId="23" fillId="0" borderId="0" xfId="1" applyNumberFormat="1" applyFont="1" applyFill="1" applyProtection="1"/>
    <xf numFmtId="180" fontId="8" fillId="0" borderId="0" xfId="1" applyNumberFormat="1" applyFont="1" applyFill="1" applyProtection="1"/>
    <xf numFmtId="176" fontId="8" fillId="0" borderId="0" xfId="1" applyNumberFormat="1" applyFont="1" applyFill="1" applyProtection="1"/>
    <xf numFmtId="178" fontId="24" fillId="0" borderId="0" xfId="1" applyNumberFormat="1" applyFont="1" applyFill="1" applyProtection="1"/>
    <xf numFmtId="178" fontId="22" fillId="0" borderId="0" xfId="1" applyNumberFormat="1" applyFont="1" applyFill="1" applyAlignment="1" applyProtection="1">
      <alignment vertical="center"/>
    </xf>
    <xf numFmtId="178" fontId="12" fillId="0" borderId="0" xfId="1" applyNumberFormat="1" applyFont="1" applyFill="1" applyAlignment="1" applyProtection="1">
      <alignment vertical="center"/>
    </xf>
    <xf numFmtId="178" fontId="6" fillId="0" borderId="0" xfId="1" applyNumberFormat="1" applyFont="1" applyFill="1" applyProtection="1"/>
    <xf numFmtId="0" fontId="8" fillId="0" borderId="0" xfId="0" applyFont="1" applyFill="1" applyAlignment="1">
      <alignment vertical="center"/>
    </xf>
    <xf numFmtId="178" fontId="8" fillId="0" borderId="25" xfId="1" applyNumberFormat="1" applyFont="1" applyFill="1" applyBorder="1" applyAlignment="1" applyProtection="1">
      <alignment horizontal="right" shrinkToFit="1"/>
      <protection locked="0"/>
    </xf>
    <xf numFmtId="180" fontId="8" fillId="0" borderId="25" xfId="1" applyNumberFormat="1" applyFont="1" applyFill="1" applyBorder="1" applyAlignment="1" applyProtection="1">
      <alignment horizontal="right" shrinkToFit="1"/>
      <protection locked="0"/>
    </xf>
    <xf numFmtId="180" fontId="8" fillId="0" borderId="6" xfId="1" applyNumberFormat="1" applyFont="1" applyFill="1" applyBorder="1" applyAlignment="1" applyProtection="1">
      <alignment horizontal="right" shrinkToFit="1"/>
    </xf>
    <xf numFmtId="179" fontId="8" fillId="0" borderId="0" xfId="1" applyNumberFormat="1" applyFont="1" applyFill="1" applyAlignment="1" applyProtection="1">
      <alignment horizontal="right" shrinkToFit="1"/>
    </xf>
    <xf numFmtId="178" fontId="8" fillId="0" borderId="32" xfId="1" applyNumberFormat="1" applyFont="1" applyFill="1" applyBorder="1" applyAlignment="1" applyProtection="1">
      <alignment horizontal="right" shrinkToFit="1"/>
    </xf>
    <xf numFmtId="179" fontId="8" fillId="0" borderId="32" xfId="1" applyNumberFormat="1" applyFont="1" applyFill="1" applyBorder="1" applyAlignment="1" applyProtection="1">
      <alignment horizontal="right" shrinkToFit="1"/>
    </xf>
    <xf numFmtId="178" fontId="8" fillId="0" borderId="33" xfId="1" applyNumberFormat="1" applyFont="1" applyFill="1" applyBorder="1" applyAlignment="1" applyProtection="1">
      <alignment horizontal="right" shrinkToFit="1"/>
    </xf>
    <xf numFmtId="179" fontId="8" fillId="0" borderId="33" xfId="1" applyNumberFormat="1" applyFont="1" applyFill="1" applyBorder="1" applyAlignment="1" applyProtection="1">
      <alignment horizontal="right" shrinkToFit="1"/>
    </xf>
    <xf numFmtId="178" fontId="8" fillId="0" borderId="26" xfId="4" applyNumberFormat="1" applyFont="1" applyFill="1" applyBorder="1" applyAlignment="1" applyProtection="1">
      <alignment horizontal="right" shrinkToFit="1"/>
    </xf>
    <xf numFmtId="179" fontId="8" fillId="0" borderId="26" xfId="4" applyNumberFormat="1" applyFont="1" applyFill="1" applyBorder="1" applyAlignment="1" applyProtection="1">
      <alignment horizontal="right" shrinkToFit="1"/>
    </xf>
    <xf numFmtId="178" fontId="8" fillId="0" borderId="20" xfId="4" applyNumberFormat="1" applyFont="1" applyFill="1" applyBorder="1" applyAlignment="1" applyProtection="1">
      <alignment horizontal="right" shrinkToFit="1"/>
    </xf>
    <xf numFmtId="179" fontId="8" fillId="0" borderId="20" xfId="4" applyNumberFormat="1" applyFont="1" applyFill="1" applyBorder="1" applyAlignment="1" applyProtection="1">
      <alignment horizontal="right" shrinkToFit="1"/>
    </xf>
    <xf numFmtId="178" fontId="8" fillId="0" borderId="32" xfId="4" applyNumberFormat="1" applyFont="1" applyFill="1" applyBorder="1" applyAlignment="1" applyProtection="1">
      <alignment horizontal="right" shrinkToFit="1"/>
    </xf>
    <xf numFmtId="179" fontId="8" fillId="0" borderId="32" xfId="4" applyNumberFormat="1" applyFont="1" applyFill="1" applyBorder="1" applyAlignment="1" applyProtection="1">
      <alignment horizontal="right" shrinkToFit="1"/>
    </xf>
    <xf numFmtId="178" fontId="13" fillId="0" borderId="0" xfId="1" applyNumberFormat="1" applyFont="1" applyFill="1" applyBorder="1" applyProtection="1"/>
    <xf numFmtId="178" fontId="8" fillId="0" borderId="0" xfId="1" applyNumberFormat="1" applyFont="1" applyFill="1" applyBorder="1" applyAlignment="1" applyProtection="1">
      <alignment horizontal="right"/>
    </xf>
    <xf numFmtId="179" fontId="8" fillId="0" borderId="0" xfId="1" applyNumberFormat="1" applyFont="1" applyFill="1" applyBorder="1" applyAlignment="1" applyProtection="1">
      <alignment horizontal="right"/>
    </xf>
    <xf numFmtId="180" fontId="8" fillId="0" borderId="0" xfId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 applyProtection="1">
      <alignment horizontal="right"/>
    </xf>
    <xf numFmtId="179" fontId="8" fillId="0" borderId="11" xfId="1" applyNumberFormat="1" applyFont="1" applyFill="1" applyBorder="1" applyAlignment="1" applyProtection="1">
      <alignment horizontal="right" shrinkToFit="1"/>
      <protection locked="0"/>
    </xf>
    <xf numFmtId="38" fontId="12" fillId="0" borderId="0" xfId="1" applyFont="1" applyFill="1" applyBorder="1" applyAlignment="1" applyProtection="1">
      <alignment horizontal="right"/>
    </xf>
    <xf numFmtId="179" fontId="12" fillId="0" borderId="0" xfId="1" applyNumberFormat="1" applyFont="1" applyFill="1" applyBorder="1" applyAlignment="1" applyProtection="1">
      <alignment horizontal="right"/>
    </xf>
    <xf numFmtId="180" fontId="12" fillId="0" borderId="0" xfId="1" applyNumberFormat="1" applyFont="1" applyFill="1" applyBorder="1" applyAlignment="1" applyProtection="1">
      <alignment horizontal="right"/>
    </xf>
    <xf numFmtId="176" fontId="12" fillId="0" borderId="0" xfId="1" applyNumberFormat="1" applyFont="1" applyFill="1" applyBorder="1" applyAlignment="1" applyProtection="1">
      <alignment horizontal="right"/>
    </xf>
    <xf numFmtId="38" fontId="19" fillId="0" borderId="0" xfId="1" applyFont="1" applyFill="1" applyProtection="1"/>
    <xf numFmtId="179" fontId="19" fillId="0" borderId="0" xfId="1" applyNumberFormat="1" applyFont="1" applyFill="1" applyProtection="1"/>
    <xf numFmtId="180" fontId="19" fillId="0" borderId="0" xfId="1" applyNumberFormat="1" applyFont="1" applyFill="1" applyProtection="1"/>
    <xf numFmtId="176" fontId="19" fillId="0" borderId="0" xfId="1" applyNumberFormat="1" applyFont="1" applyFill="1" applyProtection="1"/>
    <xf numFmtId="38" fontId="9" fillId="0" borderId="9" xfId="1" applyFont="1" applyFill="1" applyBorder="1" applyAlignment="1" applyProtection="1">
      <alignment horizontal="center"/>
    </xf>
    <xf numFmtId="38" fontId="9" fillId="0" borderId="10" xfId="1" applyFont="1" applyFill="1" applyBorder="1" applyAlignment="1" applyProtection="1">
      <alignment horizontal="center"/>
    </xf>
    <xf numFmtId="38" fontId="9" fillId="0" borderId="15" xfId="1" applyFont="1" applyFill="1" applyBorder="1" applyAlignment="1" applyProtection="1">
      <alignment horizontal="center" vertical="center"/>
    </xf>
    <xf numFmtId="38" fontId="9" fillId="0" borderId="16" xfId="1" applyFont="1" applyFill="1" applyBorder="1" applyAlignment="1" applyProtection="1">
      <alignment horizontal="center" vertical="center"/>
    </xf>
    <xf numFmtId="38" fontId="9" fillId="0" borderId="12" xfId="1" applyFont="1" applyFill="1" applyBorder="1" applyAlignment="1" applyProtection="1">
      <alignment horizontal="center"/>
    </xf>
    <xf numFmtId="38" fontId="9" fillId="0" borderId="13" xfId="1" applyFont="1" applyFill="1" applyBorder="1" applyAlignment="1" applyProtection="1">
      <alignment horizontal="center"/>
    </xf>
    <xf numFmtId="38" fontId="9" fillId="0" borderId="2" xfId="1" applyFont="1" applyFill="1" applyBorder="1" applyAlignment="1" applyProtection="1">
      <alignment horizontal="center"/>
    </xf>
    <xf numFmtId="38" fontId="9" fillId="0" borderId="3" xfId="1" applyFont="1" applyFill="1" applyBorder="1" applyAlignment="1" applyProtection="1">
      <alignment horizontal="center"/>
    </xf>
    <xf numFmtId="38" fontId="13" fillId="0" borderId="4" xfId="1" applyFont="1" applyFill="1" applyBorder="1" applyAlignment="1" applyProtection="1">
      <alignment horizontal="center" vertical="center" wrapText="1"/>
    </xf>
    <xf numFmtId="38" fontId="13" fillId="0" borderId="14" xfId="1" applyFont="1" applyFill="1" applyBorder="1" applyAlignment="1" applyProtection="1">
      <alignment horizontal="center" vertical="center"/>
    </xf>
    <xf numFmtId="38" fontId="13" fillId="0" borderId="11" xfId="1" applyFont="1" applyFill="1" applyBorder="1" applyAlignment="1" applyProtection="1">
      <alignment horizontal="center"/>
    </xf>
    <xf numFmtId="38" fontId="13" fillId="0" borderId="14" xfId="1" applyFont="1" applyFill="1" applyBorder="1" applyAlignment="1" applyProtection="1">
      <alignment horizontal="center"/>
    </xf>
    <xf numFmtId="38" fontId="13" fillId="0" borderId="11" xfId="1" applyFont="1" applyFill="1" applyBorder="1" applyAlignment="1" applyProtection="1">
      <alignment horizontal="center" vertical="center"/>
    </xf>
    <xf numFmtId="38" fontId="13" fillId="0" borderId="4" xfId="1" applyFont="1" applyFill="1" applyBorder="1" applyAlignment="1" applyProtection="1">
      <alignment horizontal="center" vertical="center"/>
    </xf>
    <xf numFmtId="177" fontId="13" fillId="0" borderId="4" xfId="1" applyNumberFormat="1" applyFont="1" applyFill="1" applyBorder="1" applyAlignment="1" applyProtection="1">
      <alignment horizontal="center" vertical="center"/>
      <protection locked="0"/>
    </xf>
    <xf numFmtId="177" fontId="13" fillId="0" borderId="11" xfId="1" applyNumberFormat="1" applyFont="1" applyFill="1" applyBorder="1" applyAlignment="1" applyProtection="1">
      <alignment horizontal="center" vertical="center"/>
      <protection locked="0"/>
    </xf>
    <xf numFmtId="177" fontId="13" fillId="0" borderId="14" xfId="1" applyNumberFormat="1" applyFont="1" applyFill="1" applyBorder="1" applyAlignment="1" applyProtection="1">
      <alignment horizontal="center" vertical="center"/>
      <protection locked="0"/>
    </xf>
    <xf numFmtId="38" fontId="13" fillId="0" borderId="5" xfId="1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38" fontId="13" fillId="0" borderId="2" xfId="1" applyFont="1" applyFill="1" applyBorder="1" applyAlignment="1" applyProtection="1">
      <alignment horizontal="center" vertical="center"/>
    </xf>
    <xf numFmtId="38" fontId="13" fillId="0" borderId="9" xfId="1" applyFont="1" applyFill="1" applyBorder="1" applyAlignment="1" applyProtection="1">
      <alignment horizontal="center" vertical="center"/>
    </xf>
    <xf numFmtId="38" fontId="13" fillId="0" borderId="12" xfId="1" applyFont="1" applyFill="1" applyBorder="1" applyAlignment="1" applyProtection="1">
      <alignment horizontal="center" vertical="center"/>
    </xf>
    <xf numFmtId="38" fontId="13" fillId="0" borderId="6" xfId="1" applyFont="1" applyFill="1" applyBorder="1" applyAlignment="1" applyProtection="1">
      <alignment horizontal="center"/>
    </xf>
    <xf numFmtId="38" fontId="13" fillId="0" borderId="7" xfId="1" applyFont="1" applyFill="1" applyBorder="1" applyAlignment="1" applyProtection="1">
      <alignment horizontal="center"/>
    </xf>
    <xf numFmtId="38" fontId="13" fillId="0" borderId="2" xfId="1" applyFont="1" applyFill="1" applyBorder="1" applyAlignment="1" applyProtection="1">
      <alignment horizontal="center" wrapText="1"/>
    </xf>
    <xf numFmtId="38" fontId="13" fillId="0" borderId="8" xfId="1" applyFont="1" applyFill="1" applyBorder="1" applyAlignment="1" applyProtection="1">
      <alignment horizontal="center"/>
    </xf>
    <xf numFmtId="38" fontId="13" fillId="0" borderId="3" xfId="1" applyFont="1" applyFill="1" applyBorder="1" applyAlignment="1" applyProtection="1">
      <alignment horizontal="center"/>
    </xf>
    <xf numFmtId="38" fontId="13" fillId="0" borderId="9" xfId="1" applyFont="1" applyFill="1" applyBorder="1" applyAlignment="1" applyProtection="1">
      <alignment horizontal="center"/>
    </xf>
    <xf numFmtId="38" fontId="13" fillId="0" borderId="0" xfId="1" applyFont="1" applyFill="1" applyBorder="1" applyAlignment="1" applyProtection="1">
      <alignment horizontal="center"/>
    </xf>
    <xf numFmtId="38" fontId="13" fillId="0" borderId="10" xfId="1" applyFont="1" applyFill="1" applyBorder="1" applyAlignment="1" applyProtection="1">
      <alignment horizontal="center"/>
    </xf>
    <xf numFmtId="38" fontId="9" fillId="0" borderId="4" xfId="1" applyFont="1" applyFill="1" applyBorder="1" applyAlignment="1" applyProtection="1">
      <alignment horizontal="center" vertical="center" textRotation="255"/>
    </xf>
    <xf numFmtId="38" fontId="9" fillId="0" borderId="11" xfId="1" applyFont="1" applyFill="1" applyBorder="1" applyAlignment="1" applyProtection="1">
      <alignment horizontal="center" vertical="center" textRotation="255"/>
    </xf>
    <xf numFmtId="38" fontId="9" fillId="0" borderId="14" xfId="1" applyFont="1" applyFill="1" applyBorder="1" applyAlignment="1" applyProtection="1">
      <alignment horizontal="center" vertical="center" textRotation="255"/>
    </xf>
    <xf numFmtId="38" fontId="13" fillId="0" borderId="4" xfId="1" applyFont="1" applyFill="1" applyBorder="1" applyAlignment="1" applyProtection="1">
      <alignment horizontal="center" vertical="center" textRotation="255"/>
    </xf>
    <xf numFmtId="38" fontId="13" fillId="0" borderId="11" xfId="1" applyFont="1" applyFill="1" applyBorder="1" applyAlignment="1" applyProtection="1">
      <alignment horizontal="center" vertical="center" textRotation="255"/>
    </xf>
    <xf numFmtId="38" fontId="13" fillId="0" borderId="14" xfId="1" applyFont="1" applyFill="1" applyBorder="1" applyAlignment="1" applyProtection="1">
      <alignment horizontal="center" vertical="center" textRotation="255"/>
    </xf>
    <xf numFmtId="38" fontId="13" fillId="0" borderId="4" xfId="1" applyFont="1" applyFill="1" applyBorder="1" applyAlignment="1" applyProtection="1">
      <alignment horizontal="center" vertical="center" textRotation="255" wrapText="1"/>
    </xf>
    <xf numFmtId="0" fontId="13" fillId="0" borderId="11" xfId="0" applyFont="1" applyFill="1" applyBorder="1" applyAlignment="1" applyProtection="1">
      <alignment horizontal="center" vertical="center" textRotation="255" wrapText="1"/>
    </xf>
    <xf numFmtId="0" fontId="13" fillId="0" borderId="14" xfId="0" applyFont="1" applyFill="1" applyBorder="1" applyAlignment="1" applyProtection="1">
      <alignment horizontal="center" vertical="center" textRotation="255" wrapText="1"/>
    </xf>
    <xf numFmtId="177" fontId="13" fillId="0" borderId="2" xfId="1" applyNumberFormat="1" applyFont="1" applyFill="1" applyBorder="1" applyAlignment="1" applyProtection="1">
      <alignment horizontal="center" vertical="center" wrapText="1"/>
      <protection locked="0"/>
    </xf>
    <xf numFmtId="177" fontId="13" fillId="0" borderId="3" xfId="0" applyNumberFormat="1" applyFont="1" applyFill="1" applyBorder="1" applyAlignment="1">
      <alignment wrapText="1"/>
    </xf>
    <xf numFmtId="177" fontId="13" fillId="0" borderId="12" xfId="0" applyNumberFormat="1" applyFont="1" applyFill="1" applyBorder="1" applyAlignment="1">
      <alignment wrapText="1"/>
    </xf>
    <xf numFmtId="177" fontId="13" fillId="0" borderId="13" xfId="0" applyNumberFormat="1" applyFont="1" applyFill="1" applyBorder="1" applyAlignment="1">
      <alignment wrapText="1"/>
    </xf>
    <xf numFmtId="38" fontId="13" fillId="0" borderId="2" xfId="1" applyFont="1" applyFill="1" applyBorder="1" applyAlignment="1" applyProtection="1">
      <alignment horizontal="center" vertical="center" wrapText="1"/>
    </xf>
    <xf numFmtId="38" fontId="13" fillId="0" borderId="8" xfId="1" applyFont="1" applyFill="1" applyBorder="1" applyAlignment="1" applyProtection="1">
      <alignment horizontal="center" vertical="center"/>
    </xf>
    <xf numFmtId="38" fontId="13" fillId="0" borderId="3" xfId="1" applyFont="1" applyFill="1" applyBorder="1" applyAlignment="1" applyProtection="1">
      <alignment horizontal="center" vertical="center"/>
    </xf>
    <xf numFmtId="38" fontId="13" fillId="0" borderId="0" xfId="1" applyFont="1" applyFill="1" applyBorder="1" applyAlignment="1" applyProtection="1">
      <alignment horizontal="center" vertical="center"/>
    </xf>
    <xf numFmtId="38" fontId="13" fillId="0" borderId="10" xfId="1" applyFont="1" applyFill="1" applyBorder="1" applyAlignment="1" applyProtection="1">
      <alignment horizontal="center" vertical="center"/>
    </xf>
    <xf numFmtId="40" fontId="13" fillId="0" borderId="4" xfId="1" applyNumberFormat="1" applyFont="1" applyFill="1" applyBorder="1" applyAlignment="1" applyProtection="1">
      <alignment horizontal="center" vertical="center" textRotation="255" wrapText="1"/>
    </xf>
    <xf numFmtId="40" fontId="13" fillId="0" borderId="11" xfId="1" applyNumberFormat="1" applyFont="1" applyFill="1" applyBorder="1" applyAlignment="1" applyProtection="1">
      <alignment horizontal="center" vertical="center" textRotation="255"/>
    </xf>
    <xf numFmtId="40" fontId="13" fillId="0" borderId="14" xfId="1" applyNumberFormat="1" applyFont="1" applyFill="1" applyBorder="1" applyAlignment="1" applyProtection="1">
      <alignment horizontal="center" vertical="center" textRotation="255"/>
    </xf>
    <xf numFmtId="176" fontId="13" fillId="0" borderId="4" xfId="1" applyNumberFormat="1" applyFont="1" applyFill="1" applyBorder="1" applyAlignment="1" applyProtection="1">
      <alignment horizontal="center" vertical="center" textRotation="255" wrapText="1"/>
    </xf>
    <xf numFmtId="176" fontId="13" fillId="0" borderId="11" xfId="1" applyNumberFormat="1" applyFont="1" applyFill="1" applyBorder="1" applyAlignment="1" applyProtection="1">
      <alignment horizontal="center" vertical="center" textRotation="255"/>
    </xf>
    <xf numFmtId="176" fontId="13" fillId="0" borderId="14" xfId="1" applyNumberFormat="1" applyFont="1" applyFill="1" applyBorder="1" applyAlignment="1" applyProtection="1">
      <alignment horizontal="center" vertical="center" textRotation="255"/>
    </xf>
    <xf numFmtId="178" fontId="13" fillId="0" borderId="4" xfId="1" applyNumberFormat="1" applyFont="1" applyFill="1" applyBorder="1" applyAlignment="1" applyProtection="1">
      <alignment horizontal="center" vertical="center" textRotation="255"/>
    </xf>
    <xf numFmtId="178" fontId="13" fillId="0" borderId="11" xfId="1" applyNumberFormat="1" applyFont="1" applyFill="1" applyBorder="1" applyAlignment="1" applyProtection="1">
      <alignment horizontal="center" vertical="center" textRotation="255"/>
    </xf>
    <xf numFmtId="178" fontId="13" fillId="0" borderId="14" xfId="1" applyNumberFormat="1" applyFont="1" applyFill="1" applyBorder="1" applyAlignment="1" applyProtection="1">
      <alignment horizontal="center" vertical="center" textRotation="255"/>
    </xf>
    <xf numFmtId="38" fontId="13" fillId="0" borderId="1" xfId="1" applyFont="1" applyFill="1" applyBorder="1" applyAlignment="1" applyProtection="1">
      <alignment horizontal="center" vertical="center"/>
    </xf>
    <xf numFmtId="38" fontId="13" fillId="0" borderId="13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right"/>
      <protection locked="0"/>
    </xf>
    <xf numFmtId="0" fontId="9" fillId="0" borderId="1" xfId="0" applyFont="1" applyFill="1" applyBorder="1" applyAlignment="1" applyProtection="1">
      <protection locked="0"/>
    </xf>
    <xf numFmtId="0" fontId="13" fillId="0" borderId="11" xfId="0" applyFont="1" applyFill="1" applyBorder="1" applyAlignment="1" applyProtection="1">
      <alignment horizontal="center" vertical="center" textRotation="255"/>
    </xf>
    <xf numFmtId="0" fontId="13" fillId="0" borderId="14" xfId="0" applyFont="1" applyFill="1" applyBorder="1" applyAlignment="1" applyProtection="1">
      <alignment horizontal="center" vertical="center" textRotation="255"/>
    </xf>
    <xf numFmtId="38" fontId="13" fillId="0" borderId="4" xfId="1" applyFont="1" applyFill="1" applyBorder="1" applyAlignment="1" applyProtection="1">
      <alignment vertical="center" textRotation="255" wrapText="1"/>
    </xf>
    <xf numFmtId="38" fontId="13" fillId="0" borderId="11" xfId="1" applyFont="1" applyFill="1" applyBorder="1" applyAlignment="1" applyProtection="1">
      <alignment vertical="center" textRotation="255"/>
    </xf>
    <xf numFmtId="38" fontId="13" fillId="0" borderId="14" xfId="1" applyFont="1" applyFill="1" applyBorder="1" applyAlignment="1" applyProtection="1">
      <alignment vertical="center" textRotation="255"/>
    </xf>
    <xf numFmtId="38" fontId="9" fillId="0" borderId="15" xfId="1" applyFont="1" applyFill="1" applyBorder="1" applyAlignment="1" applyProtection="1">
      <alignment horizontal="center"/>
    </xf>
    <xf numFmtId="38" fontId="9" fillId="0" borderId="16" xfId="1" applyFont="1" applyFill="1" applyBorder="1" applyAlignment="1" applyProtection="1">
      <alignment horizontal="center"/>
    </xf>
    <xf numFmtId="38" fontId="13" fillId="0" borderId="4" xfId="1" applyFont="1" applyBorder="1" applyAlignment="1" applyProtection="1">
      <alignment horizontal="center" vertical="center" wrapText="1"/>
    </xf>
    <xf numFmtId="38" fontId="13" fillId="0" borderId="14" xfId="1" applyFont="1" applyBorder="1" applyAlignment="1" applyProtection="1">
      <alignment horizontal="center" vertical="center"/>
    </xf>
    <xf numFmtId="38" fontId="13" fillId="0" borderId="11" xfId="1" applyFont="1" applyBorder="1" applyAlignment="1" applyProtection="1">
      <alignment horizontal="center"/>
    </xf>
    <xf numFmtId="38" fontId="13" fillId="0" borderId="14" xfId="1" applyFont="1" applyBorder="1" applyAlignment="1" applyProtection="1">
      <alignment horizontal="center"/>
    </xf>
    <xf numFmtId="38" fontId="13" fillId="0" borderId="2" xfId="1" applyFont="1" applyBorder="1" applyAlignment="1" applyProtection="1">
      <alignment horizontal="center" wrapText="1"/>
    </xf>
    <xf numFmtId="38" fontId="13" fillId="0" borderId="8" xfId="1" applyFont="1" applyBorder="1" applyAlignment="1" applyProtection="1">
      <alignment horizontal="center"/>
    </xf>
    <xf numFmtId="38" fontId="13" fillId="0" borderId="3" xfId="1" applyFont="1" applyBorder="1" applyAlignment="1" applyProtection="1">
      <alignment horizontal="center"/>
    </xf>
    <xf numFmtId="38" fontId="13" fillId="0" borderId="9" xfId="1" applyFont="1" applyBorder="1" applyAlignment="1" applyProtection="1">
      <alignment horizontal="center"/>
    </xf>
    <xf numFmtId="38" fontId="13" fillId="0" borderId="0" xfId="1" applyFont="1" applyBorder="1" applyAlignment="1" applyProtection="1">
      <alignment horizontal="center"/>
    </xf>
    <xf numFmtId="38" fontId="13" fillId="0" borderId="10" xfId="1" applyFont="1" applyBorder="1" applyAlignment="1" applyProtection="1">
      <alignment horizontal="center"/>
    </xf>
    <xf numFmtId="38" fontId="9" fillId="0" borderId="4" xfId="1" applyFont="1" applyBorder="1" applyAlignment="1" applyProtection="1">
      <alignment horizontal="center" vertical="center" textRotation="255"/>
    </xf>
    <xf numFmtId="38" fontId="9" fillId="0" borderId="11" xfId="1" applyFont="1" applyBorder="1" applyAlignment="1" applyProtection="1">
      <alignment horizontal="center" vertical="center" textRotation="255"/>
    </xf>
    <xf numFmtId="38" fontId="9" fillId="0" borderId="14" xfId="1" applyFont="1" applyBorder="1" applyAlignment="1" applyProtection="1">
      <alignment horizontal="center" vertical="center" textRotation="255"/>
    </xf>
    <xf numFmtId="38" fontId="13" fillId="0" borderId="4" xfId="1" applyFont="1" applyBorder="1" applyAlignment="1" applyProtection="1">
      <alignment horizontal="center" vertical="center" textRotation="255"/>
    </xf>
    <xf numFmtId="38" fontId="13" fillId="0" borderId="11" xfId="1" applyFont="1" applyBorder="1" applyAlignment="1" applyProtection="1">
      <alignment horizontal="center" vertical="center" textRotation="255"/>
    </xf>
    <xf numFmtId="38" fontId="13" fillId="0" borderId="14" xfId="1" applyFont="1" applyBorder="1" applyAlignment="1" applyProtection="1">
      <alignment horizontal="center" vertical="center" textRotation="255"/>
    </xf>
    <xf numFmtId="38" fontId="13" fillId="0" borderId="4" xfId="1" applyFont="1" applyBorder="1" applyAlignment="1" applyProtection="1">
      <alignment horizontal="center" vertical="center"/>
    </xf>
    <xf numFmtId="38" fontId="13" fillId="0" borderId="11" xfId="1" applyFont="1" applyBorder="1" applyAlignment="1" applyProtection="1">
      <alignment horizontal="center" vertical="center"/>
    </xf>
    <xf numFmtId="176" fontId="13" fillId="0" borderId="4" xfId="1" applyNumberFormat="1" applyFont="1" applyBorder="1" applyAlignment="1" applyProtection="1">
      <alignment horizontal="center" vertical="center" textRotation="255" wrapText="1"/>
    </xf>
    <xf numFmtId="176" fontId="13" fillId="0" borderId="11" xfId="1" applyNumberFormat="1" applyFont="1" applyBorder="1" applyAlignment="1" applyProtection="1">
      <alignment horizontal="center" vertical="center" textRotation="255"/>
    </xf>
    <xf numFmtId="176" fontId="13" fillId="0" borderId="14" xfId="1" applyNumberFormat="1" applyFont="1" applyBorder="1" applyAlignment="1" applyProtection="1">
      <alignment horizontal="center" vertical="center" textRotation="255"/>
    </xf>
    <xf numFmtId="178" fontId="13" fillId="0" borderId="4" xfId="1" applyNumberFormat="1" applyFont="1" applyBorder="1" applyAlignment="1" applyProtection="1">
      <alignment horizontal="center" vertical="center" textRotation="255"/>
    </xf>
    <xf numFmtId="178" fontId="13" fillId="0" borderId="11" xfId="1" applyNumberFormat="1" applyFont="1" applyBorder="1" applyAlignment="1" applyProtection="1">
      <alignment horizontal="center" vertical="center" textRotation="255"/>
    </xf>
    <xf numFmtId="178" fontId="13" fillId="0" borderId="14" xfId="1" applyNumberFormat="1" applyFont="1" applyBorder="1" applyAlignment="1" applyProtection="1">
      <alignment horizontal="center" vertical="center" textRotation="255"/>
    </xf>
    <xf numFmtId="40" fontId="13" fillId="0" borderId="4" xfId="1" applyNumberFormat="1" applyFont="1" applyBorder="1" applyAlignment="1" applyProtection="1">
      <alignment horizontal="center" vertical="center" textRotation="255" wrapText="1"/>
    </xf>
    <xf numFmtId="40" fontId="13" fillId="0" borderId="11" xfId="1" applyNumberFormat="1" applyFont="1" applyBorder="1" applyAlignment="1" applyProtection="1">
      <alignment horizontal="center" vertical="center" textRotation="255"/>
    </xf>
    <xf numFmtId="40" fontId="13" fillId="0" borderId="14" xfId="1" applyNumberFormat="1" applyFont="1" applyBorder="1" applyAlignment="1" applyProtection="1">
      <alignment horizontal="center" vertical="center" textRotation="255"/>
    </xf>
    <xf numFmtId="38" fontId="13" fillId="0" borderId="2" xfId="1" applyFont="1" applyBorder="1" applyAlignment="1" applyProtection="1">
      <alignment horizontal="center" vertical="center"/>
    </xf>
    <xf numFmtId="38" fontId="13" fillId="0" borderId="8" xfId="1" applyFont="1" applyBorder="1" applyAlignment="1" applyProtection="1">
      <alignment horizontal="center" vertical="center"/>
    </xf>
    <xf numFmtId="38" fontId="13" fillId="0" borderId="3" xfId="1" applyFont="1" applyBorder="1" applyAlignment="1" applyProtection="1">
      <alignment horizontal="center" vertical="center"/>
    </xf>
    <xf numFmtId="38" fontId="13" fillId="0" borderId="12" xfId="1" applyFont="1" applyBorder="1" applyAlignment="1" applyProtection="1">
      <alignment horizontal="center" vertical="center"/>
    </xf>
    <xf numFmtId="38" fontId="13" fillId="0" borderId="1" xfId="1" applyFont="1" applyBorder="1" applyAlignment="1" applyProtection="1">
      <alignment horizontal="center" vertical="center"/>
    </xf>
    <xf numFmtId="38" fontId="13" fillId="0" borderId="13" xfId="1" applyFont="1" applyBorder="1" applyAlignment="1" applyProtection="1">
      <alignment horizontal="center" vertical="center"/>
    </xf>
    <xf numFmtId="38" fontId="13" fillId="0" borderId="5" xfId="1" applyFont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8" fontId="13" fillId="0" borderId="9" xfId="1" applyFont="1" applyBorder="1" applyAlignment="1" applyProtection="1">
      <alignment horizontal="center" vertical="center"/>
    </xf>
    <xf numFmtId="38" fontId="13" fillId="0" borderId="6" xfId="1" applyFont="1" applyBorder="1" applyAlignment="1" applyProtection="1">
      <alignment horizontal="center"/>
    </xf>
    <xf numFmtId="38" fontId="13" fillId="0" borderId="7" xfId="1" applyFont="1" applyBorder="1" applyAlignment="1" applyProtection="1">
      <alignment horizontal="center"/>
    </xf>
    <xf numFmtId="38" fontId="13" fillId="0" borderId="4" xfId="1" applyFont="1" applyBorder="1" applyAlignment="1" applyProtection="1">
      <alignment horizontal="center" vertical="center" textRotation="255" wrapText="1"/>
    </xf>
    <xf numFmtId="38" fontId="13" fillId="0" borderId="2" xfId="1" applyFont="1" applyBorder="1" applyAlignment="1" applyProtection="1">
      <alignment horizontal="center" vertical="center" wrapText="1"/>
    </xf>
    <xf numFmtId="38" fontId="13" fillId="0" borderId="0" xfId="1" applyFont="1" applyBorder="1" applyAlignment="1" applyProtection="1">
      <alignment horizontal="center" vertical="center"/>
    </xf>
    <xf numFmtId="38" fontId="13" fillId="0" borderId="10" xfId="1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 textRotation="255" wrapText="1"/>
    </xf>
    <xf numFmtId="0" fontId="13" fillId="0" borderId="14" xfId="0" applyFont="1" applyBorder="1" applyAlignment="1" applyProtection="1">
      <alignment horizontal="center" vertical="center" textRotation="255" wrapText="1"/>
    </xf>
    <xf numFmtId="0" fontId="9" fillId="0" borderId="1" xfId="0" applyFont="1" applyBorder="1" applyAlignment="1" applyProtection="1">
      <protection locked="0"/>
    </xf>
    <xf numFmtId="0" fontId="13" fillId="0" borderId="11" xfId="0" applyFont="1" applyBorder="1" applyAlignment="1" applyProtection="1">
      <alignment horizontal="center" vertical="center" textRotation="255"/>
    </xf>
    <xf numFmtId="0" fontId="13" fillId="0" borderId="14" xfId="0" applyFont="1" applyBorder="1" applyAlignment="1" applyProtection="1">
      <alignment horizontal="center" vertical="center" textRotation="255"/>
    </xf>
    <xf numFmtId="38" fontId="13" fillId="0" borderId="4" xfId="1" applyFont="1" applyBorder="1" applyAlignment="1" applyProtection="1">
      <alignment vertical="center" textRotation="255" wrapText="1"/>
    </xf>
    <xf numFmtId="38" fontId="13" fillId="0" borderId="11" xfId="1" applyFont="1" applyBorder="1" applyAlignment="1" applyProtection="1">
      <alignment vertical="center" textRotation="255"/>
    </xf>
    <xf numFmtId="38" fontId="13" fillId="0" borderId="14" xfId="1" applyFont="1" applyBorder="1" applyAlignment="1" applyProtection="1">
      <alignment vertical="center" textRotation="255"/>
    </xf>
    <xf numFmtId="178" fontId="8" fillId="0" borderId="4" xfId="1" applyNumberFormat="1" applyFont="1" applyBorder="1" applyAlignment="1" applyProtection="1">
      <alignment horizontal="center" vertical="center" wrapText="1"/>
    </xf>
    <xf numFmtId="178" fontId="8" fillId="0" borderId="14" xfId="1" applyNumberFormat="1" applyFont="1" applyBorder="1" applyAlignment="1" applyProtection="1">
      <alignment horizontal="center" vertical="center"/>
    </xf>
    <xf numFmtId="178" fontId="8" fillId="0" borderId="11" xfId="1" applyNumberFormat="1" applyFont="1" applyBorder="1" applyAlignment="1" applyProtection="1">
      <alignment horizontal="center"/>
    </xf>
    <xf numFmtId="178" fontId="8" fillId="0" borderId="14" xfId="1" applyNumberFormat="1" applyFont="1" applyBorder="1" applyAlignment="1" applyProtection="1">
      <alignment horizontal="center"/>
    </xf>
    <xf numFmtId="38" fontId="8" fillId="0" borderId="4" xfId="1" applyFont="1" applyFill="1" applyBorder="1" applyAlignment="1" applyProtection="1">
      <alignment horizontal="center" vertical="center"/>
      <protection locked="0"/>
    </xf>
    <xf numFmtId="38" fontId="8" fillId="0" borderId="11" xfId="1" applyFont="1" applyFill="1" applyBorder="1" applyAlignment="1" applyProtection="1">
      <alignment horizontal="center" vertical="center"/>
      <protection locked="0"/>
    </xf>
    <xf numFmtId="38" fontId="8" fillId="0" borderId="14" xfId="1" applyFont="1" applyFill="1" applyBorder="1" applyAlignment="1" applyProtection="1">
      <alignment horizontal="center" vertical="center"/>
      <protection locked="0"/>
    </xf>
    <xf numFmtId="178" fontId="8" fillId="0" borderId="5" xfId="1" applyNumberFormat="1" applyFont="1" applyBorder="1" applyAlignment="1" applyProtection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2" xfId="1" applyNumberFormat="1" applyFont="1" applyBorder="1" applyAlignment="1" applyProtection="1">
      <alignment horizontal="center" vertical="center"/>
    </xf>
    <xf numFmtId="178" fontId="8" fillId="0" borderId="9" xfId="1" applyNumberFormat="1" applyFont="1" applyBorder="1" applyAlignment="1" applyProtection="1">
      <alignment horizontal="center" vertical="center"/>
    </xf>
    <xf numFmtId="178" fontId="8" fillId="0" borderId="12" xfId="1" applyNumberFormat="1" applyFont="1" applyBorder="1" applyAlignment="1" applyProtection="1">
      <alignment horizontal="center" vertical="center"/>
    </xf>
    <xf numFmtId="178" fontId="8" fillId="0" borderId="6" xfId="1" applyNumberFormat="1" applyFont="1" applyBorder="1" applyAlignment="1" applyProtection="1">
      <alignment horizontal="center"/>
    </xf>
    <xf numFmtId="178" fontId="8" fillId="0" borderId="7" xfId="1" applyNumberFormat="1" applyFont="1" applyBorder="1" applyAlignment="1" applyProtection="1">
      <alignment horizontal="center"/>
    </xf>
    <xf numFmtId="178" fontId="8" fillId="0" borderId="11" xfId="1" applyNumberFormat="1" applyFont="1" applyFill="1" applyBorder="1" applyAlignment="1" applyProtection="1">
      <alignment horizontal="center"/>
    </xf>
    <xf numFmtId="178" fontId="8" fillId="0" borderId="14" xfId="1" applyNumberFormat="1" applyFont="1" applyFill="1" applyBorder="1" applyAlignment="1" applyProtection="1">
      <alignment horizontal="center"/>
    </xf>
    <xf numFmtId="178" fontId="8" fillId="0" borderId="4" xfId="1" applyNumberFormat="1" applyFont="1" applyFill="1" applyBorder="1" applyAlignment="1" applyProtection="1">
      <alignment horizontal="center" vertical="center" wrapText="1"/>
    </xf>
    <xf numFmtId="178" fontId="8" fillId="0" borderId="14" xfId="1" applyNumberFormat="1" applyFont="1" applyFill="1" applyBorder="1" applyAlignment="1" applyProtection="1">
      <alignment horizontal="center" vertical="center"/>
    </xf>
    <xf numFmtId="178" fontId="8" fillId="0" borderId="4" xfId="1" applyNumberFormat="1" applyFont="1" applyBorder="1" applyAlignment="1" applyProtection="1">
      <alignment horizontal="center" vertical="center" textRotation="255"/>
    </xf>
    <xf numFmtId="178" fontId="8" fillId="0" borderId="11" xfId="1" applyNumberFormat="1" applyFont="1" applyBorder="1" applyAlignment="1" applyProtection="1">
      <alignment horizontal="center" vertical="center" textRotation="255"/>
    </xf>
    <xf numFmtId="178" fontId="8" fillId="0" borderId="14" xfId="1" applyNumberFormat="1" applyFont="1" applyBorder="1" applyAlignment="1" applyProtection="1">
      <alignment horizontal="center" vertical="center" textRotation="255"/>
    </xf>
    <xf numFmtId="178" fontId="8" fillId="0" borderId="4" xfId="1" applyNumberFormat="1" applyFont="1" applyBorder="1" applyAlignment="1" applyProtection="1">
      <alignment horizontal="center" vertical="center"/>
    </xf>
    <xf numFmtId="178" fontId="8" fillId="0" borderId="11" xfId="1" applyNumberFormat="1" applyFont="1" applyBorder="1" applyAlignment="1" applyProtection="1">
      <alignment horizontal="center" vertical="center"/>
    </xf>
    <xf numFmtId="176" fontId="8" fillId="0" borderId="4" xfId="1" applyNumberFormat="1" applyFont="1" applyFill="1" applyBorder="1" applyAlignment="1" applyProtection="1">
      <alignment horizontal="center" vertical="center" textRotation="255" wrapText="1"/>
    </xf>
    <xf numFmtId="176" fontId="8" fillId="0" borderId="11" xfId="0" applyNumberFormat="1" applyFont="1" applyFill="1" applyBorder="1" applyAlignment="1" applyProtection="1">
      <alignment horizontal="center" vertical="center" textRotation="255" wrapText="1"/>
    </xf>
    <xf numFmtId="176" fontId="8" fillId="0" borderId="14" xfId="0" applyNumberFormat="1" applyFont="1" applyFill="1" applyBorder="1" applyAlignment="1" applyProtection="1">
      <alignment horizontal="center" vertical="center" textRotation="255" wrapText="1"/>
    </xf>
    <xf numFmtId="181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  <xf numFmtId="178" fontId="8" fillId="0" borderId="4" xfId="1" applyNumberFormat="1" applyFont="1" applyFill="1" applyBorder="1" applyAlignment="1" applyProtection="1">
      <alignment horizontal="center" vertical="center" textRotation="255" wrapText="1"/>
    </xf>
    <xf numFmtId="178" fontId="8" fillId="0" borderId="11" xfId="1" applyNumberFormat="1" applyFont="1" applyFill="1" applyBorder="1" applyAlignment="1" applyProtection="1">
      <alignment horizontal="center" vertical="center" textRotation="255"/>
    </xf>
    <xf numFmtId="178" fontId="8" fillId="0" borderId="14" xfId="1" applyNumberFormat="1" applyFont="1" applyFill="1" applyBorder="1" applyAlignment="1" applyProtection="1">
      <alignment horizontal="center" vertical="center" textRotation="255"/>
    </xf>
    <xf numFmtId="178" fontId="8" fillId="0" borderId="2" xfId="1" applyNumberFormat="1" applyFont="1" applyFill="1" applyBorder="1" applyAlignment="1" applyProtection="1">
      <alignment horizontal="center" vertical="center" wrapText="1"/>
    </xf>
    <xf numFmtId="178" fontId="8" fillId="0" borderId="8" xfId="1" applyNumberFormat="1" applyFont="1" applyFill="1" applyBorder="1" applyAlignment="1" applyProtection="1">
      <alignment horizontal="center" vertical="center"/>
    </xf>
    <xf numFmtId="178" fontId="8" fillId="0" borderId="3" xfId="1" applyNumberFormat="1" applyFont="1" applyFill="1" applyBorder="1" applyAlignment="1" applyProtection="1">
      <alignment horizontal="center" vertical="center"/>
    </xf>
    <xf numFmtId="178" fontId="8" fillId="0" borderId="9" xfId="1" applyNumberFormat="1" applyFont="1" applyFill="1" applyBorder="1" applyAlignment="1" applyProtection="1">
      <alignment horizontal="center" vertical="center"/>
    </xf>
    <xf numFmtId="178" fontId="8" fillId="0" borderId="0" xfId="1" applyNumberFormat="1" applyFont="1" applyFill="1" applyBorder="1" applyAlignment="1" applyProtection="1">
      <alignment horizontal="center" vertical="center"/>
    </xf>
    <xf numFmtId="178" fontId="8" fillId="0" borderId="10" xfId="1" applyNumberFormat="1" applyFont="1" applyFill="1" applyBorder="1" applyAlignment="1" applyProtection="1">
      <alignment horizontal="center" vertical="center"/>
    </xf>
    <xf numFmtId="180" fontId="8" fillId="0" borderId="4" xfId="1" applyNumberFormat="1" applyFont="1" applyFill="1" applyBorder="1" applyAlignment="1" applyProtection="1">
      <alignment horizontal="center" vertical="center" textRotation="255" wrapText="1"/>
    </xf>
    <xf numFmtId="180" fontId="8" fillId="0" borderId="11" xfId="1" applyNumberFormat="1" applyFont="1" applyFill="1" applyBorder="1" applyAlignment="1" applyProtection="1">
      <alignment horizontal="center" vertical="center" textRotation="255"/>
    </xf>
    <xf numFmtId="180" fontId="8" fillId="0" borderId="14" xfId="1" applyNumberFormat="1" applyFont="1" applyFill="1" applyBorder="1" applyAlignment="1" applyProtection="1">
      <alignment horizontal="center" vertical="center" textRotation="255"/>
    </xf>
    <xf numFmtId="178" fontId="8" fillId="0" borderId="4" xfId="1" applyNumberFormat="1" applyFont="1" applyFill="1" applyBorder="1" applyAlignment="1" applyProtection="1">
      <alignment horizontal="center" vertical="center" textRotation="255"/>
    </xf>
    <xf numFmtId="179" fontId="8" fillId="0" borderId="4" xfId="1" applyNumberFormat="1" applyFont="1" applyFill="1" applyBorder="1" applyAlignment="1" applyProtection="1">
      <alignment horizontal="center" vertical="center" textRotation="255" wrapText="1"/>
    </xf>
    <xf numFmtId="179" fontId="8" fillId="0" borderId="11" xfId="1" applyNumberFormat="1" applyFont="1" applyFill="1" applyBorder="1" applyAlignment="1" applyProtection="1">
      <alignment horizontal="center" vertical="center" textRotation="255"/>
    </xf>
    <xf numFmtId="179" fontId="8" fillId="0" borderId="14" xfId="1" applyNumberFormat="1" applyFont="1" applyFill="1" applyBorder="1" applyAlignment="1" applyProtection="1">
      <alignment horizontal="center" vertical="center" textRotation="255"/>
    </xf>
    <xf numFmtId="178" fontId="8" fillId="0" borderId="3" xfId="1" applyNumberFormat="1" applyFont="1" applyBorder="1" applyAlignment="1" applyProtection="1">
      <alignment horizontal="center" vertical="center"/>
    </xf>
    <xf numFmtId="178" fontId="8" fillId="0" borderId="10" xfId="1" applyNumberFormat="1" applyFont="1" applyBorder="1" applyAlignment="1" applyProtection="1">
      <alignment horizontal="center" vertical="center"/>
    </xf>
    <xf numFmtId="178" fontId="8" fillId="0" borderId="13" xfId="1" applyNumberFormat="1" applyFont="1" applyBorder="1" applyAlignment="1" applyProtection="1">
      <alignment horizontal="center" vertical="center"/>
    </xf>
    <xf numFmtId="178" fontId="8" fillId="0" borderId="2" xfId="1" applyNumberFormat="1" applyFont="1" applyBorder="1" applyAlignment="1" applyProtection="1">
      <alignment horizontal="center" vertical="center" wrapText="1"/>
    </xf>
    <xf numFmtId="178" fontId="8" fillId="0" borderId="8" xfId="1" applyNumberFormat="1" applyFont="1" applyBorder="1" applyAlignment="1" applyProtection="1">
      <alignment horizontal="center" vertical="center"/>
    </xf>
    <xf numFmtId="178" fontId="8" fillId="0" borderId="1" xfId="1" applyNumberFormat="1" applyFont="1" applyBorder="1" applyAlignment="1" applyProtection="1">
      <alignment horizontal="center" vertical="center"/>
    </xf>
    <xf numFmtId="178" fontId="8" fillId="0" borderId="2" xfId="1" applyNumberFormat="1" applyFont="1" applyBorder="1" applyAlignment="1" applyProtection="1">
      <alignment horizontal="center" wrapText="1"/>
    </xf>
    <xf numFmtId="178" fontId="8" fillId="0" borderId="8" xfId="1" applyNumberFormat="1" applyFont="1" applyBorder="1" applyAlignment="1" applyProtection="1">
      <alignment horizontal="center"/>
    </xf>
    <xf numFmtId="178" fontId="8" fillId="0" borderId="3" xfId="1" applyNumberFormat="1" applyFont="1" applyBorder="1" applyAlignment="1" applyProtection="1">
      <alignment horizontal="center"/>
    </xf>
    <xf numFmtId="178" fontId="8" fillId="0" borderId="9" xfId="1" applyNumberFormat="1" applyFont="1" applyBorder="1" applyAlignment="1" applyProtection="1">
      <alignment horizontal="center"/>
    </xf>
    <xf numFmtId="178" fontId="8" fillId="0" borderId="0" xfId="1" applyNumberFormat="1" applyFont="1" applyBorder="1" applyAlignment="1" applyProtection="1">
      <alignment horizontal="center"/>
    </xf>
    <xf numFmtId="178" fontId="8" fillId="0" borderId="10" xfId="1" applyNumberFormat="1" applyFont="1" applyBorder="1" applyAlignment="1" applyProtection="1">
      <alignment horizontal="center"/>
    </xf>
    <xf numFmtId="178" fontId="9" fillId="0" borderId="4" xfId="1" applyNumberFormat="1" applyFont="1" applyBorder="1" applyAlignment="1" applyProtection="1">
      <alignment horizontal="center" vertical="center" textRotation="255"/>
    </xf>
    <xf numFmtId="178" fontId="9" fillId="0" borderId="11" xfId="1" applyNumberFormat="1" applyFont="1" applyBorder="1" applyAlignment="1" applyProtection="1">
      <alignment horizontal="center" vertical="center" textRotation="255"/>
    </xf>
    <xf numFmtId="178" fontId="9" fillId="0" borderId="14" xfId="1" applyNumberFormat="1" applyFont="1" applyBorder="1" applyAlignment="1" applyProtection="1">
      <alignment horizontal="center" vertical="center" textRotation="255"/>
    </xf>
    <xf numFmtId="178" fontId="13" fillId="0" borderId="2" xfId="1" applyNumberFormat="1" applyFont="1" applyBorder="1" applyAlignment="1" applyProtection="1">
      <alignment horizontal="center" vertical="center"/>
    </xf>
    <xf numFmtId="178" fontId="13" fillId="0" borderId="3" xfId="1" applyNumberFormat="1" applyFont="1" applyBorder="1" applyAlignment="1" applyProtection="1">
      <alignment horizontal="center" vertical="center"/>
    </xf>
    <xf numFmtId="178" fontId="13" fillId="0" borderId="9" xfId="1" applyNumberFormat="1" applyFont="1" applyBorder="1" applyAlignment="1" applyProtection="1">
      <alignment horizontal="center" vertical="center"/>
    </xf>
    <xf numFmtId="178" fontId="13" fillId="0" borderId="10" xfId="1" applyNumberFormat="1" applyFont="1" applyBorder="1" applyAlignment="1" applyProtection="1">
      <alignment horizontal="center" vertical="center"/>
    </xf>
    <xf numFmtId="178" fontId="13" fillId="0" borderId="12" xfId="1" applyNumberFormat="1" applyFont="1" applyBorder="1" applyAlignment="1" applyProtection="1">
      <alignment horizontal="center" vertical="center"/>
    </xf>
    <xf numFmtId="178" fontId="13" fillId="0" borderId="13" xfId="1" applyNumberFormat="1" applyFont="1" applyBorder="1" applyAlignment="1" applyProtection="1">
      <alignment horizontal="center" vertical="center"/>
    </xf>
    <xf numFmtId="178" fontId="8" fillId="0" borderId="11" xfId="0" applyNumberFormat="1" applyFont="1" applyBorder="1" applyAlignment="1" applyProtection="1">
      <alignment horizontal="center" vertical="center" textRotation="255"/>
    </xf>
    <xf numFmtId="178" fontId="8" fillId="0" borderId="14" xfId="0" applyNumberFormat="1" applyFont="1" applyBorder="1" applyAlignment="1" applyProtection="1">
      <alignment horizontal="center" vertical="center" textRotation="255"/>
    </xf>
    <xf numFmtId="179" fontId="8" fillId="0" borderId="4" xfId="1" applyNumberFormat="1" applyFont="1" applyFill="1" applyBorder="1" applyAlignment="1" applyProtection="1">
      <alignment vertical="center" textRotation="255" wrapText="1"/>
    </xf>
    <xf numFmtId="179" fontId="8" fillId="0" borderId="11" xfId="1" applyNumberFormat="1" applyFont="1" applyFill="1" applyBorder="1" applyAlignment="1" applyProtection="1">
      <alignment vertical="center" textRotation="255"/>
    </xf>
    <xf numFmtId="179" fontId="8" fillId="0" borderId="14" xfId="1" applyNumberFormat="1" applyFont="1" applyFill="1" applyBorder="1" applyAlignment="1" applyProtection="1">
      <alignment vertical="center" textRotation="255"/>
    </xf>
    <xf numFmtId="178" fontId="8" fillId="0" borderId="5" xfId="1" applyNumberFormat="1" applyFont="1" applyFill="1" applyBorder="1" applyAlignment="1" applyProtection="1">
      <alignment horizontal="center" vertical="center"/>
    </xf>
    <xf numFmtId="178" fontId="8" fillId="0" borderId="6" xfId="0" applyNumberFormat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 applyProtection="1">
      <alignment horizontal="right"/>
      <protection locked="0"/>
    </xf>
    <xf numFmtId="178" fontId="8" fillId="0" borderId="1" xfId="0" applyNumberFormat="1" applyFont="1" applyFill="1" applyBorder="1" applyAlignment="1" applyProtection="1">
      <protection locked="0"/>
    </xf>
    <xf numFmtId="179" fontId="13" fillId="0" borderId="4" xfId="1" applyNumberFormat="1" applyFont="1" applyFill="1" applyBorder="1" applyAlignment="1" applyProtection="1">
      <alignment horizontal="center" vertical="center" textRotation="255" wrapText="1"/>
    </xf>
    <xf numFmtId="179" fontId="13" fillId="0" borderId="11" xfId="1" applyNumberFormat="1" applyFont="1" applyFill="1" applyBorder="1" applyAlignment="1" applyProtection="1">
      <alignment horizontal="center" vertical="center" textRotation="255"/>
    </xf>
    <xf numFmtId="179" fontId="13" fillId="0" borderId="14" xfId="1" applyNumberFormat="1" applyFont="1" applyFill="1" applyBorder="1" applyAlignment="1" applyProtection="1">
      <alignment horizontal="center" vertical="center" textRotation="255"/>
    </xf>
    <xf numFmtId="180" fontId="13" fillId="0" borderId="4" xfId="1" applyNumberFormat="1" applyFont="1" applyFill="1" applyBorder="1" applyAlignment="1" applyProtection="1">
      <alignment horizontal="center" vertical="center" textRotation="255" wrapText="1"/>
    </xf>
    <xf numFmtId="180" fontId="13" fillId="0" borderId="11" xfId="1" applyNumberFormat="1" applyFont="1" applyFill="1" applyBorder="1" applyAlignment="1" applyProtection="1">
      <alignment horizontal="center" vertical="center" textRotation="255"/>
    </xf>
    <xf numFmtId="180" fontId="13" fillId="0" borderId="14" xfId="1" applyNumberFormat="1" applyFont="1" applyFill="1" applyBorder="1" applyAlignment="1" applyProtection="1">
      <alignment horizontal="center" vertical="center" textRotation="255"/>
    </xf>
    <xf numFmtId="176" fontId="13" fillId="0" borderId="11" xfId="0" applyNumberFormat="1" applyFont="1" applyFill="1" applyBorder="1" applyAlignment="1" applyProtection="1">
      <alignment horizontal="center" vertical="center" textRotation="255" wrapText="1"/>
    </xf>
    <xf numFmtId="176" fontId="13" fillId="0" borderId="14" xfId="0" applyNumberFormat="1" applyFont="1" applyFill="1" applyBorder="1" applyAlignment="1" applyProtection="1">
      <alignment horizontal="center" vertical="center" textRotation="255" wrapText="1"/>
    </xf>
    <xf numFmtId="181" fontId="1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>
      <alignment wrapText="1"/>
    </xf>
    <xf numFmtId="0" fontId="13" fillId="0" borderId="12" xfId="0" applyFont="1" applyFill="1" applyBorder="1" applyAlignment="1">
      <alignment wrapText="1"/>
    </xf>
    <xf numFmtId="0" fontId="13" fillId="0" borderId="13" xfId="0" applyFont="1" applyFill="1" applyBorder="1" applyAlignment="1">
      <alignment wrapText="1"/>
    </xf>
    <xf numFmtId="38" fontId="13" fillId="0" borderId="4" xfId="1" applyFont="1" applyFill="1" applyBorder="1" applyAlignment="1" applyProtection="1">
      <alignment horizontal="center" vertical="center"/>
      <protection locked="0"/>
    </xf>
    <xf numFmtId="38" fontId="13" fillId="0" borderId="11" xfId="1" applyFont="1" applyFill="1" applyBorder="1" applyAlignment="1" applyProtection="1">
      <alignment horizontal="center" vertical="center"/>
      <protection locked="0"/>
    </xf>
    <xf numFmtId="38" fontId="13" fillId="0" borderId="14" xfId="1" applyFont="1" applyFill="1" applyBorder="1" applyAlignment="1" applyProtection="1">
      <alignment horizontal="center" vertical="center"/>
      <protection locked="0"/>
    </xf>
    <xf numFmtId="38" fontId="13" fillId="0" borderId="1" xfId="1" applyFont="1" applyFill="1" applyBorder="1" applyAlignment="1" applyProtection="1">
      <alignment horizontal="right"/>
      <protection locked="0"/>
    </xf>
    <xf numFmtId="0" fontId="13" fillId="0" borderId="1" xfId="0" applyFont="1" applyFill="1" applyBorder="1" applyAlignment="1" applyProtection="1">
      <protection locked="0"/>
    </xf>
    <xf numFmtId="179" fontId="13" fillId="0" borderId="4" xfId="1" applyNumberFormat="1" applyFont="1" applyFill="1" applyBorder="1" applyAlignment="1" applyProtection="1">
      <alignment vertical="center" textRotation="255" wrapText="1"/>
    </xf>
    <xf numFmtId="179" fontId="13" fillId="0" borderId="11" xfId="1" applyNumberFormat="1" applyFont="1" applyFill="1" applyBorder="1" applyAlignment="1" applyProtection="1">
      <alignment vertical="center" textRotation="255"/>
    </xf>
    <xf numFmtId="179" fontId="13" fillId="0" borderId="14" xfId="1" applyNumberFormat="1" applyFont="1" applyFill="1" applyBorder="1" applyAlignment="1" applyProtection="1">
      <alignment vertical="center" textRotation="255"/>
    </xf>
  </cellXfs>
  <cellStyles count="19">
    <cellStyle name="パーセント 2" xfId="2"/>
    <cellStyle name="桁区切り" xfId="1" builtinId="6"/>
    <cellStyle name="桁区切り 2" xfId="3"/>
    <cellStyle name="桁区切り 2 2" xfId="4"/>
    <cellStyle name="桁区切り 3" xfId="5"/>
    <cellStyle name="桁区切り 3 2" xfId="6"/>
    <cellStyle name="桁区切り 3 3" xfId="7"/>
    <cellStyle name="桁区切り 4" xfId="8"/>
    <cellStyle name="標準" xfId="0" builtinId="0"/>
    <cellStyle name="標準 2" xfId="9"/>
    <cellStyle name="標準 2 2" xfId="10"/>
    <cellStyle name="標準 3" xfId="11"/>
    <cellStyle name="標準 4" xfId="12"/>
    <cellStyle name="標準 5" xfId="13"/>
    <cellStyle name="標準 5 2" xfId="14"/>
    <cellStyle name="標準 6" xfId="15"/>
    <cellStyle name="標準 7" xfId="16"/>
    <cellStyle name="標準 8" xfId="17"/>
    <cellStyle name="標準 9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78"/>
  <sheetViews>
    <sheetView tabSelected="1" view="pageBreakPreview" zoomScale="70" zoomScaleNormal="75" zoomScaleSheetLayoutView="70" workbookViewId="0">
      <selection activeCell="A3" sqref="A3:B8"/>
    </sheetView>
  </sheetViews>
  <sheetFormatPr defaultColWidth="11.625" defaultRowHeight="30" customHeight="1"/>
  <cols>
    <col min="1" max="1" width="10.625" style="72" customWidth="1"/>
    <col min="2" max="2" width="11.75" style="72" customWidth="1"/>
    <col min="3" max="3" width="16.125" style="73" customWidth="1"/>
    <col min="4" max="4" width="12.625" style="73" customWidth="1"/>
    <col min="5" max="5" width="9.125" style="73" customWidth="1"/>
    <col min="6" max="6" width="12.875" style="73" customWidth="1"/>
    <col min="7" max="8" width="8.5" style="73" customWidth="1"/>
    <col min="9" max="9" width="7.125" style="73" customWidth="1"/>
    <col min="10" max="10" width="7.125" style="74" customWidth="1"/>
    <col min="11" max="11" width="9.125" style="73" customWidth="1"/>
    <col min="12" max="12" width="8.875" style="73" customWidth="1"/>
    <col min="13" max="13" width="7.125" style="73" customWidth="1"/>
    <col min="14" max="14" width="10.875" style="73" customWidth="1"/>
    <col min="15" max="15" width="10" style="73" customWidth="1"/>
    <col min="16" max="16" width="10" style="75" customWidth="1"/>
    <col min="17" max="17" width="10" style="73" customWidth="1"/>
    <col min="18" max="18" width="10" style="74" customWidth="1"/>
    <col min="19" max="19" width="10" style="73" customWidth="1"/>
    <col min="20" max="20" width="8.5" style="73" customWidth="1"/>
    <col min="21" max="33" width="7.125" style="73" customWidth="1"/>
    <col min="34" max="34" width="9.375" style="73" customWidth="1"/>
    <col min="35" max="40" width="7.125" style="73" customWidth="1"/>
    <col min="41" max="42" width="9" style="73" customWidth="1"/>
    <col min="43" max="44" width="10.5" style="73" customWidth="1"/>
    <col min="45" max="16384" width="11.625" style="73"/>
  </cols>
  <sheetData>
    <row r="1" spans="1:45" s="6" customFormat="1" ht="30" customHeight="1">
      <c r="A1" s="1"/>
      <c r="B1" s="1"/>
      <c r="C1" s="2" t="s">
        <v>0</v>
      </c>
      <c r="D1" s="3"/>
      <c r="E1" s="2"/>
      <c r="F1" s="3"/>
      <c r="G1" s="3"/>
      <c r="H1" s="3"/>
      <c r="I1" s="3"/>
      <c r="J1" s="4"/>
      <c r="K1" s="3"/>
      <c r="L1" s="3"/>
      <c r="M1" s="3"/>
      <c r="N1" s="3"/>
      <c r="O1" s="3"/>
      <c r="P1" s="5"/>
      <c r="Q1" s="3"/>
      <c r="R1" s="4"/>
      <c r="S1" s="3"/>
      <c r="T1" s="2" t="s">
        <v>1</v>
      </c>
      <c r="U1" s="1"/>
      <c r="V1" s="3"/>
      <c r="W1" s="3"/>
      <c r="X1" s="2"/>
      <c r="Y1" s="3"/>
      <c r="Z1" s="3"/>
      <c r="AA1" s="3"/>
      <c r="AB1" s="3"/>
      <c r="AC1" s="4"/>
      <c r="AD1" s="3"/>
      <c r="AE1" s="3"/>
      <c r="AF1" s="3"/>
      <c r="AG1" s="3"/>
      <c r="AH1" s="3"/>
      <c r="AI1" s="4"/>
      <c r="AJ1" s="3"/>
      <c r="AK1" s="4"/>
      <c r="AL1" s="3"/>
      <c r="AM1" s="3"/>
      <c r="AN1" s="3"/>
      <c r="AO1" s="3"/>
      <c r="AP1" s="3"/>
      <c r="AQ1" s="3"/>
      <c r="AR1" s="3"/>
    </row>
    <row r="2" spans="1:45" s="13" customFormat="1" ht="30" customHeight="1">
      <c r="A2" s="7" t="s">
        <v>2</v>
      </c>
      <c r="B2" s="8"/>
      <c r="C2" s="9"/>
      <c r="D2" s="9"/>
      <c r="E2" s="9"/>
      <c r="F2" s="9"/>
      <c r="G2" s="9"/>
      <c r="H2" s="9"/>
      <c r="I2" s="9"/>
      <c r="J2" s="10"/>
      <c r="K2" s="9"/>
      <c r="L2" s="9"/>
      <c r="M2" s="9"/>
      <c r="N2" s="9"/>
      <c r="O2" s="9"/>
      <c r="P2" s="264" t="s">
        <v>3</v>
      </c>
      <c r="Q2" s="318"/>
      <c r="R2" s="318"/>
      <c r="S2" s="318"/>
      <c r="T2" s="11"/>
      <c r="U2" s="12"/>
      <c r="V2" s="9"/>
      <c r="W2" s="9"/>
      <c r="X2" s="9"/>
      <c r="Y2" s="9"/>
      <c r="Z2" s="9"/>
      <c r="AA2" s="9"/>
      <c r="AB2" s="9"/>
      <c r="AC2" s="10"/>
      <c r="AD2" s="9"/>
      <c r="AE2" s="9"/>
      <c r="AF2" s="9"/>
      <c r="AG2" s="9"/>
      <c r="AH2" s="9"/>
      <c r="AI2" s="264"/>
      <c r="AJ2" s="318"/>
      <c r="AK2" s="318"/>
      <c r="AL2" s="318"/>
      <c r="AM2" s="9"/>
      <c r="AN2" s="9"/>
      <c r="AO2" s="264" t="s">
        <v>4</v>
      </c>
      <c r="AP2" s="264"/>
      <c r="AQ2" s="264"/>
      <c r="AR2" s="264"/>
    </row>
    <row r="3" spans="1:45" s="14" customFormat="1" ht="30" customHeight="1">
      <c r="A3" s="300" t="s">
        <v>5</v>
      </c>
      <c r="B3" s="302"/>
      <c r="C3" s="286" t="s">
        <v>6</v>
      </c>
      <c r="D3" s="286" t="s">
        <v>7</v>
      </c>
      <c r="E3" s="321" t="s">
        <v>8</v>
      </c>
      <c r="F3" s="306" t="s">
        <v>9</v>
      </c>
      <c r="G3" s="307"/>
      <c r="H3" s="307"/>
      <c r="I3" s="307"/>
      <c r="J3" s="307"/>
      <c r="K3" s="307"/>
      <c r="L3" s="307"/>
      <c r="M3" s="307"/>
      <c r="N3" s="306" t="s">
        <v>10</v>
      </c>
      <c r="O3" s="307"/>
      <c r="P3" s="307"/>
      <c r="Q3" s="307"/>
      <c r="R3" s="307"/>
      <c r="S3" s="308"/>
      <c r="T3" s="306" t="s">
        <v>11</v>
      </c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8"/>
      <c r="AI3" s="286" t="s">
        <v>12</v>
      </c>
      <c r="AJ3" s="286" t="s">
        <v>13</v>
      </c>
      <c r="AK3" s="313" t="s">
        <v>14</v>
      </c>
      <c r="AL3" s="301"/>
      <c r="AM3" s="301"/>
      <c r="AN3" s="302"/>
      <c r="AO3" s="312" t="s">
        <v>15</v>
      </c>
      <c r="AP3" s="312" t="s">
        <v>16</v>
      </c>
      <c r="AQ3" s="244" t="s">
        <v>17</v>
      </c>
      <c r="AR3" s="245"/>
    </row>
    <row r="4" spans="1:45" s="13" customFormat="1" ht="30" customHeight="1">
      <c r="A4" s="309"/>
      <c r="B4" s="315"/>
      <c r="C4" s="319"/>
      <c r="D4" s="319"/>
      <c r="E4" s="322"/>
      <c r="F4" s="312" t="s">
        <v>18</v>
      </c>
      <c r="G4" s="313" t="s">
        <v>19</v>
      </c>
      <c r="H4" s="301"/>
      <c r="I4" s="302"/>
      <c r="J4" s="297" t="s">
        <v>20</v>
      </c>
      <c r="K4" s="313" t="s">
        <v>21</v>
      </c>
      <c r="L4" s="301"/>
      <c r="M4" s="302"/>
      <c r="N4" s="286" t="s">
        <v>22</v>
      </c>
      <c r="O4" s="286" t="s">
        <v>23</v>
      </c>
      <c r="P4" s="291" t="s">
        <v>24</v>
      </c>
      <c r="Q4" s="294" t="s">
        <v>25</v>
      </c>
      <c r="R4" s="297" t="s">
        <v>20</v>
      </c>
      <c r="S4" s="286" t="s">
        <v>26</v>
      </c>
      <c r="T4" s="286" t="s">
        <v>18</v>
      </c>
      <c r="U4" s="300" t="s">
        <v>27</v>
      </c>
      <c r="V4" s="301"/>
      <c r="W4" s="301"/>
      <c r="X4" s="301"/>
      <c r="Y4" s="301"/>
      <c r="Z4" s="301"/>
      <c r="AA4" s="301"/>
      <c r="AB4" s="302"/>
      <c r="AC4" s="277" t="s">
        <v>28</v>
      </c>
      <c r="AD4" s="278"/>
      <c r="AE4" s="279"/>
      <c r="AF4" s="283" t="s">
        <v>29</v>
      </c>
      <c r="AG4" s="286" t="s">
        <v>30</v>
      </c>
      <c r="AH4" s="286" t="s">
        <v>31</v>
      </c>
      <c r="AI4" s="287"/>
      <c r="AJ4" s="287"/>
      <c r="AK4" s="303"/>
      <c r="AL4" s="304"/>
      <c r="AM4" s="304"/>
      <c r="AN4" s="305"/>
      <c r="AO4" s="316"/>
      <c r="AP4" s="316"/>
      <c r="AQ4" s="246"/>
      <c r="AR4" s="247"/>
    </row>
    <row r="5" spans="1:45" s="13" customFormat="1" ht="30" customHeight="1">
      <c r="A5" s="309"/>
      <c r="B5" s="315"/>
      <c r="C5" s="319"/>
      <c r="D5" s="319"/>
      <c r="E5" s="322"/>
      <c r="F5" s="287"/>
      <c r="G5" s="309"/>
      <c r="H5" s="314"/>
      <c r="I5" s="315"/>
      <c r="J5" s="298"/>
      <c r="K5" s="309"/>
      <c r="L5" s="314"/>
      <c r="M5" s="315"/>
      <c r="N5" s="287"/>
      <c r="O5" s="287"/>
      <c r="P5" s="292"/>
      <c r="Q5" s="295"/>
      <c r="R5" s="298"/>
      <c r="S5" s="287"/>
      <c r="T5" s="287"/>
      <c r="U5" s="303"/>
      <c r="V5" s="304"/>
      <c r="W5" s="304"/>
      <c r="X5" s="304"/>
      <c r="Y5" s="304"/>
      <c r="Z5" s="304"/>
      <c r="AA5" s="304"/>
      <c r="AB5" s="305"/>
      <c r="AC5" s="280"/>
      <c r="AD5" s="281"/>
      <c r="AE5" s="282"/>
      <c r="AF5" s="284"/>
      <c r="AG5" s="287"/>
      <c r="AH5" s="287"/>
      <c r="AI5" s="287"/>
      <c r="AJ5" s="287"/>
      <c r="AK5" s="289" t="s">
        <v>32</v>
      </c>
      <c r="AL5" s="289" t="s">
        <v>33</v>
      </c>
      <c r="AM5" s="273" t="s">
        <v>34</v>
      </c>
      <c r="AN5" s="289" t="s">
        <v>35</v>
      </c>
      <c r="AO5" s="316"/>
      <c r="AP5" s="316"/>
      <c r="AQ5" s="218" t="s">
        <v>32</v>
      </c>
      <c r="AR5" s="218" t="s">
        <v>36</v>
      </c>
      <c r="AS5" s="15"/>
    </row>
    <row r="6" spans="1:45" s="13" customFormat="1" ht="30" customHeight="1">
      <c r="A6" s="309"/>
      <c r="B6" s="315"/>
      <c r="C6" s="319"/>
      <c r="D6" s="319"/>
      <c r="E6" s="322"/>
      <c r="F6" s="287"/>
      <c r="G6" s="309"/>
      <c r="H6" s="314"/>
      <c r="I6" s="315"/>
      <c r="J6" s="298"/>
      <c r="K6" s="309"/>
      <c r="L6" s="314"/>
      <c r="M6" s="315"/>
      <c r="N6" s="287"/>
      <c r="O6" s="287"/>
      <c r="P6" s="292"/>
      <c r="Q6" s="295"/>
      <c r="R6" s="298"/>
      <c r="S6" s="287"/>
      <c r="T6" s="287"/>
      <c r="U6" s="306" t="s">
        <v>37</v>
      </c>
      <c r="V6" s="307"/>
      <c r="W6" s="307"/>
      <c r="X6" s="307"/>
      <c r="Y6" s="308"/>
      <c r="Z6" s="300" t="s">
        <v>35</v>
      </c>
      <c r="AA6" s="310"/>
      <c r="AB6" s="311"/>
      <c r="AC6" s="280"/>
      <c r="AD6" s="281"/>
      <c r="AE6" s="282"/>
      <c r="AF6" s="284"/>
      <c r="AG6" s="287"/>
      <c r="AH6" s="287"/>
      <c r="AI6" s="287"/>
      <c r="AJ6" s="287"/>
      <c r="AK6" s="290"/>
      <c r="AL6" s="290"/>
      <c r="AM6" s="290"/>
      <c r="AN6" s="290"/>
      <c r="AO6" s="316"/>
      <c r="AP6" s="316"/>
      <c r="AQ6" s="219"/>
      <c r="AR6" s="219"/>
    </row>
    <row r="7" spans="1:45" s="13" customFormat="1" ht="30" customHeight="1">
      <c r="A7" s="309"/>
      <c r="B7" s="315"/>
      <c r="C7" s="319"/>
      <c r="D7" s="319"/>
      <c r="E7" s="322"/>
      <c r="F7" s="287"/>
      <c r="G7" s="275"/>
      <c r="H7" s="273" t="s">
        <v>38</v>
      </c>
      <c r="I7" s="273" t="s">
        <v>39</v>
      </c>
      <c r="J7" s="298"/>
      <c r="K7" s="275"/>
      <c r="L7" s="273" t="s">
        <v>38</v>
      </c>
      <c r="M7" s="273" t="s">
        <v>39</v>
      </c>
      <c r="N7" s="287"/>
      <c r="O7" s="287"/>
      <c r="P7" s="292"/>
      <c r="Q7" s="295"/>
      <c r="R7" s="298"/>
      <c r="S7" s="287"/>
      <c r="T7" s="287"/>
      <c r="U7" s="273" t="s">
        <v>40</v>
      </c>
      <c r="V7" s="273" t="s">
        <v>41</v>
      </c>
      <c r="W7" s="273" t="s">
        <v>42</v>
      </c>
      <c r="X7" s="273" t="s">
        <v>43</v>
      </c>
      <c r="Y7" s="273" t="s">
        <v>44</v>
      </c>
      <c r="Z7" s="309"/>
      <c r="AA7" s="273" t="s">
        <v>38</v>
      </c>
      <c r="AB7" s="273" t="s">
        <v>39</v>
      </c>
      <c r="AC7" s="275"/>
      <c r="AD7" s="273" t="s">
        <v>38</v>
      </c>
      <c r="AE7" s="273" t="s">
        <v>39</v>
      </c>
      <c r="AF7" s="284"/>
      <c r="AG7" s="287"/>
      <c r="AH7" s="287"/>
      <c r="AI7" s="287"/>
      <c r="AJ7" s="287"/>
      <c r="AK7" s="290"/>
      <c r="AL7" s="290"/>
      <c r="AM7" s="290"/>
      <c r="AN7" s="290"/>
      <c r="AO7" s="316"/>
      <c r="AP7" s="316"/>
      <c r="AQ7" s="219"/>
      <c r="AR7" s="219"/>
    </row>
    <row r="8" spans="1:45" s="13" customFormat="1" ht="30" customHeight="1">
      <c r="A8" s="309"/>
      <c r="B8" s="315"/>
      <c r="C8" s="320"/>
      <c r="D8" s="320"/>
      <c r="E8" s="323"/>
      <c r="F8" s="288"/>
      <c r="G8" s="276"/>
      <c r="H8" s="274"/>
      <c r="I8" s="274"/>
      <c r="J8" s="299"/>
      <c r="K8" s="276"/>
      <c r="L8" s="274"/>
      <c r="M8" s="274"/>
      <c r="N8" s="288"/>
      <c r="O8" s="288"/>
      <c r="P8" s="293"/>
      <c r="Q8" s="296"/>
      <c r="R8" s="299"/>
      <c r="S8" s="288"/>
      <c r="T8" s="288"/>
      <c r="U8" s="274"/>
      <c r="V8" s="274"/>
      <c r="W8" s="274"/>
      <c r="X8" s="274"/>
      <c r="Y8" s="274"/>
      <c r="Z8" s="303"/>
      <c r="AA8" s="274"/>
      <c r="AB8" s="274"/>
      <c r="AC8" s="276"/>
      <c r="AD8" s="274"/>
      <c r="AE8" s="274"/>
      <c r="AF8" s="285"/>
      <c r="AG8" s="288"/>
      <c r="AH8" s="288"/>
      <c r="AI8" s="288"/>
      <c r="AJ8" s="288"/>
      <c r="AK8" s="274"/>
      <c r="AL8" s="274"/>
      <c r="AM8" s="274"/>
      <c r="AN8" s="274"/>
      <c r="AO8" s="317"/>
      <c r="AP8" s="317"/>
      <c r="AQ8" s="220"/>
      <c r="AR8" s="220"/>
    </row>
    <row r="9" spans="1:45" s="25" customFormat="1" ht="30" customHeight="1" thickBot="1">
      <c r="A9" s="210"/>
      <c r="B9" s="211"/>
      <c r="C9" s="16"/>
      <c r="D9" s="17"/>
      <c r="E9" s="18"/>
      <c r="F9" s="17"/>
      <c r="G9" s="17"/>
      <c r="H9" s="17"/>
      <c r="I9" s="17"/>
      <c r="J9" s="19"/>
      <c r="K9" s="17"/>
      <c r="L9" s="17"/>
      <c r="M9" s="17"/>
      <c r="N9" s="17"/>
      <c r="O9" s="17"/>
      <c r="P9" s="18"/>
      <c r="Q9" s="20"/>
      <c r="R9" s="19"/>
      <c r="S9" s="21"/>
      <c r="T9" s="16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22"/>
      <c r="AP9" s="22"/>
      <c r="AQ9" s="23"/>
      <c r="AR9" s="24"/>
    </row>
    <row r="10" spans="1:45" s="25" customFormat="1" ht="30" customHeight="1" thickBot="1">
      <c r="A10" s="271" t="s">
        <v>45</v>
      </c>
      <c r="B10" s="272"/>
      <c r="C10" s="26">
        <v>1264086</v>
      </c>
      <c r="D10" s="27">
        <v>221057</v>
      </c>
      <c r="E10" s="28">
        <f>D10/C10*100</f>
        <v>17.487496894989739</v>
      </c>
      <c r="F10" s="29">
        <v>214250</v>
      </c>
      <c r="G10" s="29">
        <v>6807</v>
      </c>
      <c r="H10" s="29">
        <v>4682</v>
      </c>
      <c r="I10" s="29">
        <v>88</v>
      </c>
      <c r="J10" s="30">
        <f>G10/(F10+G10)*100</f>
        <v>3.0792962900971244</v>
      </c>
      <c r="K10" s="29">
        <v>6272</v>
      </c>
      <c r="L10" s="29">
        <v>4427</v>
      </c>
      <c r="M10" s="29">
        <v>75</v>
      </c>
      <c r="N10" s="29">
        <v>33407</v>
      </c>
      <c r="O10" s="29">
        <v>5778</v>
      </c>
      <c r="P10" s="28">
        <f>O10/N10*100</f>
        <v>17.295776334301195</v>
      </c>
      <c r="Q10" s="29">
        <v>23</v>
      </c>
      <c r="R10" s="31">
        <f>Q10/O10*100</f>
        <v>0.39806161301488407</v>
      </c>
      <c r="S10" s="32">
        <v>11</v>
      </c>
      <c r="T10" s="33">
        <v>2591</v>
      </c>
      <c r="U10" s="29">
        <v>0</v>
      </c>
      <c r="V10" s="29">
        <v>54</v>
      </c>
      <c r="W10" s="29">
        <v>14</v>
      </c>
      <c r="X10" s="29">
        <v>12</v>
      </c>
      <c r="Y10" s="29">
        <v>29</v>
      </c>
      <c r="Z10" s="29">
        <v>110</v>
      </c>
      <c r="AA10" s="29">
        <v>70</v>
      </c>
      <c r="AB10" s="29">
        <v>26</v>
      </c>
      <c r="AC10" s="29">
        <v>311</v>
      </c>
      <c r="AD10" s="29">
        <v>242</v>
      </c>
      <c r="AE10" s="29">
        <v>21</v>
      </c>
      <c r="AF10" s="29">
        <v>45</v>
      </c>
      <c r="AG10" s="29">
        <v>4</v>
      </c>
      <c r="AH10" s="29">
        <v>3155</v>
      </c>
      <c r="AI10" s="29">
        <v>533</v>
      </c>
      <c r="AJ10" s="29">
        <v>80</v>
      </c>
      <c r="AK10" s="29">
        <v>108</v>
      </c>
      <c r="AL10" s="29">
        <v>1</v>
      </c>
      <c r="AM10" s="29">
        <v>1</v>
      </c>
      <c r="AN10" s="29">
        <v>110</v>
      </c>
      <c r="AO10" s="34">
        <f>Z10/D10*100000</f>
        <v>49.760921391315364</v>
      </c>
      <c r="AP10" s="34">
        <f>AG10/D10*100000</f>
        <v>1.8094880505932858</v>
      </c>
      <c r="AQ10" s="35">
        <f>K10/G10%</f>
        <v>92.140443660937279</v>
      </c>
      <c r="AR10" s="36">
        <f>S10/Q10%</f>
        <v>47.826086956521735</v>
      </c>
    </row>
    <row r="11" spans="1:45" s="25" customFormat="1" ht="30" customHeight="1">
      <c r="A11" s="204"/>
      <c r="B11" s="205"/>
      <c r="C11" s="37"/>
      <c r="D11" s="38"/>
      <c r="E11" s="38"/>
      <c r="F11" s="39"/>
      <c r="G11" s="39"/>
      <c r="H11" s="39"/>
      <c r="I11" s="39"/>
      <c r="J11" s="38"/>
      <c r="K11" s="39"/>
      <c r="L11" s="39"/>
      <c r="M11" s="39"/>
      <c r="N11" s="39"/>
      <c r="O11" s="39"/>
      <c r="P11" s="40"/>
      <c r="Q11" s="39"/>
      <c r="R11" s="41"/>
      <c r="S11" s="42"/>
      <c r="T11" s="43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44"/>
      <c r="AP11" s="44"/>
      <c r="AQ11" s="45"/>
      <c r="AR11" s="46"/>
    </row>
    <row r="12" spans="1:45" s="25" customFormat="1" ht="30" customHeight="1">
      <c r="A12" s="204" t="s">
        <v>46</v>
      </c>
      <c r="B12" s="205"/>
      <c r="C12" s="37">
        <v>1212663</v>
      </c>
      <c r="D12" s="38">
        <v>208894</v>
      </c>
      <c r="E12" s="40">
        <f>D12/C12*100</f>
        <v>17.226055383894785</v>
      </c>
      <c r="F12" s="39">
        <v>202442</v>
      </c>
      <c r="G12" s="39">
        <v>6452</v>
      </c>
      <c r="H12" s="39">
        <v>4470</v>
      </c>
      <c r="I12" s="39">
        <v>79</v>
      </c>
      <c r="J12" s="47">
        <f>G12/(F12+G12)*100</f>
        <v>3.0886478309573273</v>
      </c>
      <c r="K12" s="39">
        <v>5938</v>
      </c>
      <c r="L12" s="39">
        <v>4224</v>
      </c>
      <c r="M12" s="39">
        <v>66</v>
      </c>
      <c r="N12" s="39">
        <v>31549</v>
      </c>
      <c r="O12" s="39">
        <v>5381</v>
      </c>
      <c r="P12" s="40">
        <f>O12/N12*100</f>
        <v>17.056008114361788</v>
      </c>
      <c r="Q12" s="39">
        <v>22</v>
      </c>
      <c r="R12" s="41">
        <f>Q12/O12*100</f>
        <v>0.4088459394164653</v>
      </c>
      <c r="S12" s="42">
        <v>11</v>
      </c>
      <c r="T12" s="43">
        <v>2488</v>
      </c>
      <c r="U12" s="39">
        <v>0</v>
      </c>
      <c r="V12" s="39">
        <v>53</v>
      </c>
      <c r="W12" s="39">
        <v>14</v>
      </c>
      <c r="X12" s="39">
        <v>12</v>
      </c>
      <c r="Y12" s="39">
        <v>29</v>
      </c>
      <c r="Z12" s="39">
        <v>109</v>
      </c>
      <c r="AA12" s="39">
        <v>70</v>
      </c>
      <c r="AB12" s="39">
        <v>25</v>
      </c>
      <c r="AC12" s="39">
        <v>286</v>
      </c>
      <c r="AD12" s="39">
        <v>227</v>
      </c>
      <c r="AE12" s="39">
        <v>16</v>
      </c>
      <c r="AF12" s="39">
        <v>43</v>
      </c>
      <c r="AG12" s="39">
        <v>3</v>
      </c>
      <c r="AH12" s="39">
        <v>2959</v>
      </c>
      <c r="AI12" s="39">
        <v>512</v>
      </c>
      <c r="AJ12" s="39">
        <v>73</v>
      </c>
      <c r="AK12" s="39">
        <v>107</v>
      </c>
      <c r="AL12" s="39">
        <v>1</v>
      </c>
      <c r="AM12" s="39">
        <v>1</v>
      </c>
      <c r="AN12" s="39">
        <v>109</v>
      </c>
      <c r="AO12" s="44">
        <f t="shared" ref="AO12:AO41" si="0">Z12/D12*100000</f>
        <v>52.179574329564275</v>
      </c>
      <c r="AP12" s="44">
        <f>AG12/D12*100000</f>
        <v>1.4361350732907601</v>
      </c>
      <c r="AQ12" s="45">
        <f>K12/G12%</f>
        <v>92.033477991320524</v>
      </c>
      <c r="AR12" s="46">
        <f t="shared" ref="AR12:AR39" si="1">S12/Q12%</f>
        <v>50</v>
      </c>
    </row>
    <row r="13" spans="1:45" s="25" customFormat="1" ht="30" customHeight="1">
      <c r="A13" s="204" t="s">
        <v>47</v>
      </c>
      <c r="B13" s="205"/>
      <c r="C13" s="37">
        <v>51423</v>
      </c>
      <c r="D13" s="38">
        <v>12163</v>
      </c>
      <c r="E13" s="40">
        <f>D13/C13*100</f>
        <v>23.652840168796065</v>
      </c>
      <c r="F13" s="39">
        <v>11808</v>
      </c>
      <c r="G13" s="39">
        <v>355</v>
      </c>
      <c r="H13" s="39">
        <v>212</v>
      </c>
      <c r="I13" s="39">
        <v>9</v>
      </c>
      <c r="J13" s="47">
        <f>G13/(F13+G13)*100</f>
        <v>2.9186878237276987</v>
      </c>
      <c r="K13" s="39">
        <v>334</v>
      </c>
      <c r="L13" s="39">
        <v>203</v>
      </c>
      <c r="M13" s="39">
        <v>9</v>
      </c>
      <c r="N13" s="39">
        <v>1858</v>
      </c>
      <c r="O13" s="39">
        <v>397</v>
      </c>
      <c r="P13" s="40">
        <f>O13/N13*100</f>
        <v>21.367061356297093</v>
      </c>
      <c r="Q13" s="39">
        <v>1</v>
      </c>
      <c r="R13" s="41">
        <f>Q13/O13*100</f>
        <v>0.25188916876574308</v>
      </c>
      <c r="S13" s="42">
        <v>0</v>
      </c>
      <c r="T13" s="43">
        <v>103</v>
      </c>
      <c r="U13" s="39">
        <v>0</v>
      </c>
      <c r="V13" s="39">
        <v>1</v>
      </c>
      <c r="W13" s="39">
        <v>0</v>
      </c>
      <c r="X13" s="39">
        <v>0</v>
      </c>
      <c r="Y13" s="39">
        <v>0</v>
      </c>
      <c r="Z13" s="39">
        <v>1</v>
      </c>
      <c r="AA13" s="39">
        <v>0</v>
      </c>
      <c r="AB13" s="39">
        <v>1</v>
      </c>
      <c r="AC13" s="39">
        <v>25</v>
      </c>
      <c r="AD13" s="39">
        <v>15</v>
      </c>
      <c r="AE13" s="39">
        <v>5</v>
      </c>
      <c r="AF13" s="39">
        <v>2</v>
      </c>
      <c r="AG13" s="39">
        <v>1</v>
      </c>
      <c r="AH13" s="39">
        <v>196</v>
      </c>
      <c r="AI13" s="39">
        <v>21</v>
      </c>
      <c r="AJ13" s="39">
        <v>7</v>
      </c>
      <c r="AK13" s="39">
        <v>1</v>
      </c>
      <c r="AL13" s="39">
        <v>0</v>
      </c>
      <c r="AM13" s="39">
        <v>0</v>
      </c>
      <c r="AN13" s="39">
        <v>1</v>
      </c>
      <c r="AO13" s="44">
        <f t="shared" si="0"/>
        <v>8.2216558414864753</v>
      </c>
      <c r="AP13" s="44">
        <f>AG13/D13*100000</f>
        <v>8.2216558414864753</v>
      </c>
      <c r="AQ13" s="45">
        <f>K13/G13%</f>
        <v>94.08450704225352</v>
      </c>
      <c r="AR13" s="46">
        <f t="shared" si="1"/>
        <v>0</v>
      </c>
    </row>
    <row r="14" spans="1:45" s="25" customFormat="1" ht="30" customHeight="1" thickBot="1">
      <c r="A14" s="204"/>
      <c r="B14" s="205"/>
      <c r="C14" s="37"/>
      <c r="D14" s="38"/>
      <c r="E14" s="38"/>
      <c r="F14" s="39"/>
      <c r="G14" s="39"/>
      <c r="H14" s="39"/>
      <c r="I14" s="39"/>
      <c r="J14" s="38"/>
      <c r="K14" s="39"/>
      <c r="L14" s="39"/>
      <c r="M14" s="39"/>
      <c r="N14" s="39"/>
      <c r="O14" s="39"/>
      <c r="P14" s="40"/>
      <c r="Q14" s="39"/>
      <c r="R14" s="41"/>
      <c r="S14" s="42"/>
      <c r="T14" s="43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44"/>
      <c r="AP14" s="44"/>
      <c r="AQ14" s="45"/>
      <c r="AR14" s="46"/>
    </row>
    <row r="15" spans="1:45" s="25" customFormat="1" ht="30" customHeight="1" thickBot="1">
      <c r="A15" s="206" t="s">
        <v>48</v>
      </c>
      <c r="B15" s="207"/>
      <c r="C15" s="26">
        <v>47985</v>
      </c>
      <c r="D15" s="27">
        <v>13731</v>
      </c>
      <c r="E15" s="28">
        <f>D15/C15*100</f>
        <v>28.615192247577369</v>
      </c>
      <c r="F15" s="29">
        <v>13221</v>
      </c>
      <c r="G15" s="29">
        <v>510</v>
      </c>
      <c r="H15" s="29">
        <v>178</v>
      </c>
      <c r="I15" s="29">
        <v>8</v>
      </c>
      <c r="J15" s="30">
        <f>G15/(F15+G15)*100</f>
        <v>3.7142232903648682</v>
      </c>
      <c r="K15" s="29">
        <v>487</v>
      </c>
      <c r="L15" s="29">
        <v>171</v>
      </c>
      <c r="M15" s="29">
        <v>7</v>
      </c>
      <c r="N15" s="29">
        <v>2068</v>
      </c>
      <c r="O15" s="29">
        <v>302</v>
      </c>
      <c r="P15" s="28">
        <f>O15/N15*100</f>
        <v>14.603481624758222</v>
      </c>
      <c r="Q15" s="29">
        <v>3</v>
      </c>
      <c r="R15" s="31">
        <f>Q15/O15*100</f>
        <v>0.99337748344370869</v>
      </c>
      <c r="S15" s="32">
        <v>0</v>
      </c>
      <c r="T15" s="33">
        <v>161</v>
      </c>
      <c r="U15" s="29">
        <v>0</v>
      </c>
      <c r="V15" s="29">
        <v>1</v>
      </c>
      <c r="W15" s="29">
        <v>0</v>
      </c>
      <c r="X15" s="29">
        <v>0</v>
      </c>
      <c r="Y15" s="29">
        <v>2</v>
      </c>
      <c r="Z15" s="29">
        <v>3</v>
      </c>
      <c r="AA15" s="29">
        <v>1</v>
      </c>
      <c r="AB15" s="29">
        <v>2</v>
      </c>
      <c r="AC15" s="29">
        <v>31</v>
      </c>
      <c r="AD15" s="29">
        <v>19</v>
      </c>
      <c r="AE15" s="29">
        <v>3</v>
      </c>
      <c r="AF15" s="29">
        <v>4</v>
      </c>
      <c r="AG15" s="29">
        <v>0</v>
      </c>
      <c r="AH15" s="29">
        <v>272</v>
      </c>
      <c r="AI15" s="29">
        <v>23</v>
      </c>
      <c r="AJ15" s="29">
        <v>17</v>
      </c>
      <c r="AK15" s="29">
        <v>3</v>
      </c>
      <c r="AL15" s="29">
        <v>0</v>
      </c>
      <c r="AM15" s="29">
        <v>0</v>
      </c>
      <c r="AN15" s="29">
        <v>3</v>
      </c>
      <c r="AO15" s="34">
        <f t="shared" si="0"/>
        <v>21.848372296263928</v>
      </c>
      <c r="AP15" s="34">
        <f>AG15/D15*100000</f>
        <v>0</v>
      </c>
      <c r="AQ15" s="35">
        <f>K15/G15%</f>
        <v>95.490196078431381</v>
      </c>
      <c r="AR15" s="36">
        <f t="shared" si="1"/>
        <v>0</v>
      </c>
    </row>
    <row r="16" spans="1:45" s="25" customFormat="1" ht="30" customHeight="1">
      <c r="A16" s="204" t="s">
        <v>49</v>
      </c>
      <c r="B16" s="205"/>
      <c r="C16" s="37">
        <v>43521</v>
      </c>
      <c r="D16" s="38">
        <v>12530</v>
      </c>
      <c r="E16" s="40">
        <f>D16/C16*100</f>
        <v>28.790698743135497</v>
      </c>
      <c r="F16" s="39">
        <v>12071</v>
      </c>
      <c r="G16" s="39">
        <v>459</v>
      </c>
      <c r="H16" s="39">
        <v>157</v>
      </c>
      <c r="I16" s="39">
        <v>7</v>
      </c>
      <c r="J16" s="47">
        <f>G16/(F16+G16)*100</f>
        <v>3.6632083000798086</v>
      </c>
      <c r="K16" s="39">
        <v>438</v>
      </c>
      <c r="L16" s="39">
        <v>150</v>
      </c>
      <c r="M16" s="39">
        <v>6</v>
      </c>
      <c r="N16" s="39">
        <v>1954</v>
      </c>
      <c r="O16" s="39">
        <v>265</v>
      </c>
      <c r="P16" s="40">
        <f>O16/N16*100</f>
        <v>13.561924257932445</v>
      </c>
      <c r="Q16" s="39">
        <v>3</v>
      </c>
      <c r="R16" s="41">
        <f>Q16/O16*100</f>
        <v>1.1320754716981132</v>
      </c>
      <c r="S16" s="42">
        <v>0</v>
      </c>
      <c r="T16" s="43">
        <v>144</v>
      </c>
      <c r="U16" s="39">
        <v>0</v>
      </c>
      <c r="V16" s="39">
        <v>1</v>
      </c>
      <c r="W16" s="39">
        <v>0</v>
      </c>
      <c r="X16" s="39">
        <v>0</v>
      </c>
      <c r="Y16" s="39">
        <v>2</v>
      </c>
      <c r="Z16" s="39">
        <v>3</v>
      </c>
      <c r="AA16" s="39">
        <v>1</v>
      </c>
      <c r="AB16" s="39">
        <v>2</v>
      </c>
      <c r="AC16" s="39">
        <v>26</v>
      </c>
      <c r="AD16" s="39">
        <v>15</v>
      </c>
      <c r="AE16" s="39">
        <v>3</v>
      </c>
      <c r="AF16" s="39">
        <v>3</v>
      </c>
      <c r="AG16" s="39">
        <v>0</v>
      </c>
      <c r="AH16" s="39">
        <v>251</v>
      </c>
      <c r="AI16" s="39">
        <v>21</v>
      </c>
      <c r="AJ16" s="39">
        <v>12</v>
      </c>
      <c r="AK16" s="39">
        <v>3</v>
      </c>
      <c r="AL16" s="39">
        <v>0</v>
      </c>
      <c r="AM16" s="39">
        <v>0</v>
      </c>
      <c r="AN16" s="39">
        <v>3</v>
      </c>
      <c r="AO16" s="44">
        <f t="shared" si="0"/>
        <v>23.942537909018355</v>
      </c>
      <c r="AP16" s="44">
        <f>AG16/D16*100000</f>
        <v>0</v>
      </c>
      <c r="AQ16" s="45">
        <f>K16/G16%</f>
        <v>95.424836601307192</v>
      </c>
      <c r="AR16" s="46">
        <f t="shared" si="1"/>
        <v>0</v>
      </c>
    </row>
    <row r="17" spans="1:44" s="25" customFormat="1" ht="30" customHeight="1">
      <c r="A17" s="204" t="s">
        <v>50</v>
      </c>
      <c r="B17" s="205"/>
      <c r="C17" s="37">
        <v>4198</v>
      </c>
      <c r="D17" s="38">
        <v>1049</v>
      </c>
      <c r="E17" s="40">
        <f>D17/C17*100</f>
        <v>24.988089566460221</v>
      </c>
      <c r="F17" s="39">
        <v>1009</v>
      </c>
      <c r="G17" s="39">
        <v>40</v>
      </c>
      <c r="H17" s="39">
        <v>21</v>
      </c>
      <c r="I17" s="39">
        <v>1</v>
      </c>
      <c r="J17" s="47">
        <f>G17/(F17+G17)*100</f>
        <v>3.8131553860819829</v>
      </c>
      <c r="K17" s="39">
        <v>39</v>
      </c>
      <c r="L17" s="39">
        <v>21</v>
      </c>
      <c r="M17" s="39">
        <v>1</v>
      </c>
      <c r="N17" s="39">
        <v>101</v>
      </c>
      <c r="O17" s="39">
        <v>24</v>
      </c>
      <c r="P17" s="40">
        <f>O17/N17*100</f>
        <v>23.762376237623762</v>
      </c>
      <c r="Q17" s="39">
        <v>0</v>
      </c>
      <c r="R17" s="41">
        <f>Q17/O17*100</f>
        <v>0</v>
      </c>
      <c r="S17" s="42">
        <v>0</v>
      </c>
      <c r="T17" s="43">
        <v>17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5</v>
      </c>
      <c r="AD17" s="39">
        <v>4</v>
      </c>
      <c r="AE17" s="39">
        <v>0</v>
      </c>
      <c r="AF17" s="39">
        <v>1</v>
      </c>
      <c r="AG17" s="39">
        <v>0</v>
      </c>
      <c r="AH17" s="39">
        <v>16</v>
      </c>
      <c r="AI17" s="39">
        <v>1</v>
      </c>
      <c r="AJ17" s="39">
        <v>0</v>
      </c>
      <c r="AK17" s="39">
        <v>0</v>
      </c>
      <c r="AL17" s="39">
        <v>0</v>
      </c>
      <c r="AM17" s="39">
        <v>0</v>
      </c>
      <c r="AN17" s="39">
        <v>0</v>
      </c>
      <c r="AO17" s="44">
        <f t="shared" si="0"/>
        <v>0</v>
      </c>
      <c r="AP17" s="44">
        <f>AG17/D17*100000</f>
        <v>0</v>
      </c>
      <c r="AQ17" s="45">
        <f>K17/G17%</f>
        <v>97.5</v>
      </c>
      <c r="AR17" s="46" t="s">
        <v>51</v>
      </c>
    </row>
    <row r="18" spans="1:44" s="25" customFormat="1" ht="30" customHeight="1">
      <c r="A18" s="204" t="s">
        <v>52</v>
      </c>
      <c r="B18" s="205"/>
      <c r="C18" s="37">
        <v>266</v>
      </c>
      <c r="D18" s="38">
        <v>152</v>
      </c>
      <c r="E18" s="40">
        <f>D18/C18*100</f>
        <v>57.142857142857139</v>
      </c>
      <c r="F18" s="39">
        <v>141</v>
      </c>
      <c r="G18" s="39">
        <v>11</v>
      </c>
      <c r="H18" s="39">
        <v>0</v>
      </c>
      <c r="I18" s="39">
        <v>0</v>
      </c>
      <c r="J18" s="47">
        <f>G18/(F18+G18)*100</f>
        <v>7.2368421052631584</v>
      </c>
      <c r="K18" s="39">
        <v>10</v>
      </c>
      <c r="L18" s="39">
        <v>0</v>
      </c>
      <c r="M18" s="39">
        <v>0</v>
      </c>
      <c r="N18" s="39">
        <v>13</v>
      </c>
      <c r="O18" s="39">
        <v>13</v>
      </c>
      <c r="P18" s="40">
        <f>O18/N18*100</f>
        <v>100</v>
      </c>
      <c r="Q18" s="39">
        <v>0</v>
      </c>
      <c r="R18" s="41">
        <f>Q18/O18*100</f>
        <v>0</v>
      </c>
      <c r="S18" s="42">
        <v>0</v>
      </c>
      <c r="T18" s="43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  <c r="AG18" s="39">
        <v>0</v>
      </c>
      <c r="AH18" s="39">
        <v>5</v>
      </c>
      <c r="AI18" s="39">
        <v>1</v>
      </c>
      <c r="AJ18" s="39">
        <v>5</v>
      </c>
      <c r="AK18" s="39">
        <v>0</v>
      </c>
      <c r="AL18" s="39">
        <v>0</v>
      </c>
      <c r="AM18" s="39">
        <v>0</v>
      </c>
      <c r="AN18" s="39">
        <v>0</v>
      </c>
      <c r="AO18" s="44">
        <f t="shared" si="0"/>
        <v>0</v>
      </c>
      <c r="AP18" s="44">
        <f>AG18/D18*100000</f>
        <v>0</v>
      </c>
      <c r="AQ18" s="45">
        <f>K18/G18%</f>
        <v>90.909090909090907</v>
      </c>
      <c r="AR18" s="46" t="s">
        <v>51</v>
      </c>
    </row>
    <row r="19" spans="1:44" s="25" customFormat="1" ht="30" customHeight="1" thickBot="1">
      <c r="A19" s="204"/>
      <c r="B19" s="205"/>
      <c r="C19" s="37"/>
      <c r="D19" s="38"/>
      <c r="E19" s="38"/>
      <c r="F19" s="39"/>
      <c r="G19" s="39"/>
      <c r="H19" s="39"/>
      <c r="I19" s="39"/>
      <c r="J19" s="38"/>
      <c r="K19" s="39"/>
      <c r="L19" s="39"/>
      <c r="M19" s="39"/>
      <c r="N19" s="39"/>
      <c r="O19" s="39"/>
      <c r="P19" s="40"/>
      <c r="Q19" s="39"/>
      <c r="R19" s="41"/>
      <c r="S19" s="42"/>
      <c r="T19" s="43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44"/>
      <c r="AP19" s="44"/>
      <c r="AQ19" s="45"/>
      <c r="AR19" s="46"/>
    </row>
    <row r="20" spans="1:44" s="25" customFormat="1" ht="30" customHeight="1" thickBot="1">
      <c r="A20" s="206" t="s">
        <v>53</v>
      </c>
      <c r="B20" s="207"/>
      <c r="C20" s="26">
        <v>117922</v>
      </c>
      <c r="D20" s="27">
        <v>23233</v>
      </c>
      <c r="E20" s="28">
        <f>D20/C20*100</f>
        <v>19.702006411017454</v>
      </c>
      <c r="F20" s="29">
        <v>22657</v>
      </c>
      <c r="G20" s="29">
        <v>576</v>
      </c>
      <c r="H20" s="29">
        <v>391</v>
      </c>
      <c r="I20" s="29">
        <v>7</v>
      </c>
      <c r="J20" s="30">
        <f>G20/(F20+G20)*100</f>
        <v>2.4792321267163087</v>
      </c>
      <c r="K20" s="29">
        <v>505</v>
      </c>
      <c r="L20" s="29">
        <v>353</v>
      </c>
      <c r="M20" s="29">
        <v>4</v>
      </c>
      <c r="N20" s="29">
        <v>3488</v>
      </c>
      <c r="O20" s="29">
        <v>890</v>
      </c>
      <c r="P20" s="28">
        <f>O20/N20*100</f>
        <v>25.51605504587156</v>
      </c>
      <c r="Q20" s="29">
        <v>6</v>
      </c>
      <c r="R20" s="31">
        <f>Q20/O20*100</f>
        <v>0.6741573033707865</v>
      </c>
      <c r="S20" s="32">
        <v>0</v>
      </c>
      <c r="T20" s="33">
        <v>175</v>
      </c>
      <c r="U20" s="29">
        <v>0</v>
      </c>
      <c r="V20" s="29">
        <v>2</v>
      </c>
      <c r="W20" s="29">
        <v>2</v>
      </c>
      <c r="X20" s="29">
        <v>0</v>
      </c>
      <c r="Y20" s="29">
        <v>1</v>
      </c>
      <c r="Z20" s="29">
        <v>6</v>
      </c>
      <c r="AA20" s="29">
        <v>6</v>
      </c>
      <c r="AB20" s="29">
        <v>0</v>
      </c>
      <c r="AC20" s="29">
        <v>39</v>
      </c>
      <c r="AD20" s="29">
        <v>29</v>
      </c>
      <c r="AE20" s="29">
        <v>3</v>
      </c>
      <c r="AF20" s="29">
        <v>4</v>
      </c>
      <c r="AG20" s="29">
        <v>1</v>
      </c>
      <c r="AH20" s="29">
        <v>275</v>
      </c>
      <c r="AI20" s="29">
        <v>71</v>
      </c>
      <c r="AJ20" s="29">
        <v>7</v>
      </c>
      <c r="AK20" s="29">
        <v>6</v>
      </c>
      <c r="AL20" s="29">
        <v>0</v>
      </c>
      <c r="AM20" s="29">
        <v>0</v>
      </c>
      <c r="AN20" s="29">
        <v>6</v>
      </c>
      <c r="AO20" s="34">
        <f t="shared" si="0"/>
        <v>25.825334653294885</v>
      </c>
      <c r="AP20" s="34">
        <f>AG20/D20*100000</f>
        <v>4.3042224422158135</v>
      </c>
      <c r="AQ20" s="35">
        <f>K20/G20%</f>
        <v>87.673611111111114</v>
      </c>
      <c r="AR20" s="36">
        <f t="shared" si="1"/>
        <v>0</v>
      </c>
    </row>
    <row r="21" spans="1:44" s="25" customFormat="1" ht="30" customHeight="1">
      <c r="A21" s="204" t="s">
        <v>54</v>
      </c>
      <c r="B21" s="205"/>
      <c r="C21" s="37">
        <v>62346</v>
      </c>
      <c r="D21" s="38">
        <v>13043</v>
      </c>
      <c r="E21" s="40">
        <f>D21/C21*100</f>
        <v>20.920347736823533</v>
      </c>
      <c r="F21" s="39">
        <v>12724</v>
      </c>
      <c r="G21" s="39">
        <v>319</v>
      </c>
      <c r="H21" s="39">
        <v>217</v>
      </c>
      <c r="I21" s="39">
        <v>3</v>
      </c>
      <c r="J21" s="47">
        <f>G21/(F21+G21)*100</f>
        <v>2.4457563443992947</v>
      </c>
      <c r="K21" s="39">
        <v>263</v>
      </c>
      <c r="L21" s="39">
        <v>187</v>
      </c>
      <c r="M21" s="39">
        <v>0</v>
      </c>
      <c r="N21" s="39">
        <v>1991</v>
      </c>
      <c r="O21" s="39">
        <v>646</v>
      </c>
      <c r="P21" s="40">
        <f>O21/N21*100</f>
        <v>32.446007031642395</v>
      </c>
      <c r="Q21" s="39">
        <v>6</v>
      </c>
      <c r="R21" s="41">
        <f>Q21/O21*100</f>
        <v>0.92879256965944268</v>
      </c>
      <c r="S21" s="42">
        <v>0</v>
      </c>
      <c r="T21" s="43">
        <v>92</v>
      </c>
      <c r="U21" s="39">
        <v>0</v>
      </c>
      <c r="V21" s="39">
        <v>1</v>
      </c>
      <c r="W21" s="39">
        <v>1</v>
      </c>
      <c r="X21" s="39">
        <v>0</v>
      </c>
      <c r="Y21" s="39">
        <v>0</v>
      </c>
      <c r="Z21" s="39">
        <v>3</v>
      </c>
      <c r="AA21" s="39">
        <v>3</v>
      </c>
      <c r="AB21" s="39">
        <v>0</v>
      </c>
      <c r="AC21" s="39">
        <v>18</v>
      </c>
      <c r="AD21" s="39">
        <v>14</v>
      </c>
      <c r="AE21" s="39">
        <v>0</v>
      </c>
      <c r="AF21" s="39">
        <v>3</v>
      </c>
      <c r="AG21" s="39">
        <v>0</v>
      </c>
      <c r="AH21" s="39">
        <v>147</v>
      </c>
      <c r="AI21" s="39">
        <v>56</v>
      </c>
      <c r="AJ21" s="39">
        <v>0</v>
      </c>
      <c r="AK21" s="39">
        <v>3</v>
      </c>
      <c r="AL21" s="39">
        <v>0</v>
      </c>
      <c r="AM21" s="39">
        <v>0</v>
      </c>
      <c r="AN21" s="39">
        <v>3</v>
      </c>
      <c r="AO21" s="44">
        <f t="shared" si="0"/>
        <v>23.000843364256689</v>
      </c>
      <c r="AP21" s="44">
        <f>AG21/D21*100000</f>
        <v>0</v>
      </c>
      <c r="AQ21" s="45">
        <f>K21/G21%</f>
        <v>82.445141065830725</v>
      </c>
      <c r="AR21" s="46">
        <f t="shared" si="1"/>
        <v>0</v>
      </c>
    </row>
    <row r="22" spans="1:44" s="25" customFormat="1" ht="30" customHeight="1">
      <c r="A22" s="204" t="s">
        <v>55</v>
      </c>
      <c r="B22" s="205"/>
      <c r="C22" s="37">
        <v>27756</v>
      </c>
      <c r="D22" s="38">
        <v>4387</v>
      </c>
      <c r="E22" s="40">
        <f>D22/C22*100</f>
        <v>15.8055915838017</v>
      </c>
      <c r="F22" s="39">
        <v>4280</v>
      </c>
      <c r="G22" s="39">
        <v>107</v>
      </c>
      <c r="H22" s="39">
        <v>80</v>
      </c>
      <c r="I22" s="39">
        <v>1</v>
      </c>
      <c r="J22" s="47">
        <f>G22/(F22+G22)*100</f>
        <v>2.4390243902439024</v>
      </c>
      <c r="K22" s="39">
        <v>102</v>
      </c>
      <c r="L22" s="39">
        <v>77</v>
      </c>
      <c r="M22" s="39">
        <v>1</v>
      </c>
      <c r="N22" s="39">
        <v>707</v>
      </c>
      <c r="O22" s="39">
        <v>90</v>
      </c>
      <c r="P22" s="40">
        <f>O22/N22*100</f>
        <v>12.729844413012732</v>
      </c>
      <c r="Q22" s="39">
        <v>0</v>
      </c>
      <c r="R22" s="41">
        <f>Q22/O22*100</f>
        <v>0</v>
      </c>
      <c r="S22" s="42">
        <v>0</v>
      </c>
      <c r="T22" s="43">
        <v>33</v>
      </c>
      <c r="U22" s="39">
        <v>0</v>
      </c>
      <c r="V22" s="39">
        <v>1</v>
      </c>
      <c r="W22" s="39">
        <v>1</v>
      </c>
      <c r="X22" s="39">
        <v>0</v>
      </c>
      <c r="Y22" s="39">
        <v>1</v>
      </c>
      <c r="Z22" s="39">
        <v>3</v>
      </c>
      <c r="AA22" s="39">
        <v>3</v>
      </c>
      <c r="AB22" s="39">
        <v>0</v>
      </c>
      <c r="AC22" s="39">
        <v>11</v>
      </c>
      <c r="AD22" s="39">
        <v>10</v>
      </c>
      <c r="AE22" s="39">
        <v>1</v>
      </c>
      <c r="AF22" s="39">
        <v>1</v>
      </c>
      <c r="AG22" s="39">
        <v>1</v>
      </c>
      <c r="AH22" s="39">
        <v>54</v>
      </c>
      <c r="AI22" s="39">
        <v>5</v>
      </c>
      <c r="AJ22" s="39">
        <v>0</v>
      </c>
      <c r="AK22" s="39">
        <v>3</v>
      </c>
      <c r="AL22" s="39">
        <v>0</v>
      </c>
      <c r="AM22" s="39">
        <v>0</v>
      </c>
      <c r="AN22" s="39">
        <v>3</v>
      </c>
      <c r="AO22" s="44">
        <f t="shared" si="0"/>
        <v>68.383861408707546</v>
      </c>
      <c r="AP22" s="44">
        <f>AG22/D22*100000</f>
        <v>22.794620469569182</v>
      </c>
      <c r="AQ22" s="45">
        <f>K22/G22%</f>
        <v>95.327102803738313</v>
      </c>
      <c r="AR22" s="46" t="s">
        <v>51</v>
      </c>
    </row>
    <row r="23" spans="1:44" s="25" customFormat="1" ht="30" customHeight="1">
      <c r="A23" s="204" t="s">
        <v>56</v>
      </c>
      <c r="B23" s="205"/>
      <c r="C23" s="37">
        <v>20010</v>
      </c>
      <c r="D23" s="38">
        <v>3832</v>
      </c>
      <c r="E23" s="40">
        <f>D23/C23*100</f>
        <v>19.150424787606195</v>
      </c>
      <c r="F23" s="39">
        <v>3740</v>
      </c>
      <c r="G23" s="39">
        <v>92</v>
      </c>
      <c r="H23" s="39">
        <v>62</v>
      </c>
      <c r="I23" s="39">
        <v>1</v>
      </c>
      <c r="J23" s="47">
        <f>G23/(F23+G23)*100</f>
        <v>2.4008350730688934</v>
      </c>
      <c r="K23" s="39">
        <v>90</v>
      </c>
      <c r="L23" s="39">
        <v>61</v>
      </c>
      <c r="M23" s="39">
        <v>1</v>
      </c>
      <c r="N23" s="39">
        <v>492</v>
      </c>
      <c r="O23" s="39">
        <v>90</v>
      </c>
      <c r="P23" s="40">
        <f>O23/N23*100</f>
        <v>18.292682926829269</v>
      </c>
      <c r="Q23" s="39">
        <v>0</v>
      </c>
      <c r="R23" s="41">
        <f>Q23/O23*100</f>
        <v>0</v>
      </c>
      <c r="S23" s="42">
        <v>0</v>
      </c>
      <c r="T23" s="43">
        <v>34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5</v>
      </c>
      <c r="AD23" s="39">
        <v>5</v>
      </c>
      <c r="AE23" s="39">
        <v>0</v>
      </c>
      <c r="AF23" s="39">
        <v>0</v>
      </c>
      <c r="AG23" s="39">
        <v>0</v>
      </c>
      <c r="AH23" s="39">
        <v>44</v>
      </c>
      <c r="AI23" s="39">
        <v>2</v>
      </c>
      <c r="AJ23" s="39">
        <v>7</v>
      </c>
      <c r="AK23" s="39">
        <v>0</v>
      </c>
      <c r="AL23" s="39">
        <v>0</v>
      </c>
      <c r="AM23" s="39">
        <v>0</v>
      </c>
      <c r="AN23" s="39">
        <v>0</v>
      </c>
      <c r="AO23" s="44">
        <f t="shared" si="0"/>
        <v>0</v>
      </c>
      <c r="AP23" s="44">
        <f>AG23/D23*100000</f>
        <v>0</v>
      </c>
      <c r="AQ23" s="45">
        <f>K23/G23%</f>
        <v>97.826086956521735</v>
      </c>
      <c r="AR23" s="46" t="s">
        <v>51</v>
      </c>
    </row>
    <row r="24" spans="1:44" s="25" customFormat="1" ht="30" customHeight="1">
      <c r="A24" s="204" t="s">
        <v>57</v>
      </c>
      <c r="B24" s="205"/>
      <c r="C24" s="37">
        <v>7810</v>
      </c>
      <c r="D24" s="38">
        <v>1971</v>
      </c>
      <c r="E24" s="40">
        <f>D24/C24*100</f>
        <v>25.23687580025608</v>
      </c>
      <c r="F24" s="39">
        <v>1913</v>
      </c>
      <c r="G24" s="39">
        <v>58</v>
      </c>
      <c r="H24" s="39">
        <v>32</v>
      </c>
      <c r="I24" s="39">
        <v>2</v>
      </c>
      <c r="J24" s="47">
        <f>G24/(F24+G24)*100</f>
        <v>2.9426686960933535</v>
      </c>
      <c r="K24" s="39">
        <v>50</v>
      </c>
      <c r="L24" s="39">
        <v>28</v>
      </c>
      <c r="M24" s="39">
        <v>2</v>
      </c>
      <c r="N24" s="39">
        <v>298</v>
      </c>
      <c r="O24" s="39">
        <v>64</v>
      </c>
      <c r="P24" s="40">
        <f>O24/N24*100</f>
        <v>21.476510067114095</v>
      </c>
      <c r="Q24" s="39">
        <v>0</v>
      </c>
      <c r="R24" s="41">
        <f>Q24/O24*100</f>
        <v>0</v>
      </c>
      <c r="S24" s="42">
        <v>0</v>
      </c>
      <c r="T24" s="43">
        <v>16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5</v>
      </c>
      <c r="AD24" s="39">
        <v>0</v>
      </c>
      <c r="AE24" s="39">
        <v>2</v>
      </c>
      <c r="AF24" s="39">
        <v>0</v>
      </c>
      <c r="AG24" s="39">
        <v>0</v>
      </c>
      <c r="AH24" s="39">
        <v>30</v>
      </c>
      <c r="AI24" s="39">
        <v>8</v>
      </c>
      <c r="AJ24" s="39">
        <v>0</v>
      </c>
      <c r="AK24" s="39">
        <v>0</v>
      </c>
      <c r="AL24" s="39">
        <v>0</v>
      </c>
      <c r="AM24" s="39">
        <v>0</v>
      </c>
      <c r="AN24" s="39">
        <v>0</v>
      </c>
      <c r="AO24" s="44">
        <f t="shared" si="0"/>
        <v>0</v>
      </c>
      <c r="AP24" s="44">
        <f>AG24/D24*100000</f>
        <v>0</v>
      </c>
      <c r="AQ24" s="45">
        <f>K24/G24%</f>
        <v>86.206896551724142</v>
      </c>
      <c r="AR24" s="46" t="s">
        <v>51</v>
      </c>
    </row>
    <row r="25" spans="1:44" s="25" customFormat="1" ht="30" customHeight="1" thickBot="1">
      <c r="A25" s="204"/>
      <c r="B25" s="205"/>
      <c r="C25" s="37"/>
      <c r="D25" s="38"/>
      <c r="E25" s="38"/>
      <c r="F25" s="39"/>
      <c r="G25" s="39"/>
      <c r="H25" s="39"/>
      <c r="I25" s="39"/>
      <c r="J25" s="38"/>
      <c r="K25" s="39"/>
      <c r="L25" s="39"/>
      <c r="M25" s="39"/>
      <c r="N25" s="39"/>
      <c r="O25" s="39"/>
      <c r="P25" s="40"/>
      <c r="Q25" s="39"/>
      <c r="R25" s="41"/>
      <c r="S25" s="42"/>
      <c r="T25" s="43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44"/>
      <c r="AP25" s="44"/>
      <c r="AQ25" s="45"/>
      <c r="AR25" s="46"/>
    </row>
    <row r="26" spans="1:44" s="25" customFormat="1" ht="30" customHeight="1" thickBot="1">
      <c r="A26" s="206" t="s">
        <v>58</v>
      </c>
      <c r="B26" s="207"/>
      <c r="C26" s="26">
        <v>42835</v>
      </c>
      <c r="D26" s="27">
        <v>6720</v>
      </c>
      <c r="E26" s="28">
        <f>D26/C26*100</f>
        <v>15.688105521185946</v>
      </c>
      <c r="F26" s="29">
        <v>6613</v>
      </c>
      <c r="G26" s="29">
        <v>107</v>
      </c>
      <c r="H26" s="29">
        <v>60</v>
      </c>
      <c r="I26" s="29">
        <v>1</v>
      </c>
      <c r="J26" s="30">
        <f>G26/(F26+G26)*100</f>
        <v>1.5922619047619047</v>
      </c>
      <c r="K26" s="29">
        <v>103</v>
      </c>
      <c r="L26" s="29">
        <v>58</v>
      </c>
      <c r="M26" s="29">
        <v>1</v>
      </c>
      <c r="N26" s="29">
        <v>1147</v>
      </c>
      <c r="O26" s="29">
        <v>335</v>
      </c>
      <c r="P26" s="28">
        <f>O26/N26*100</f>
        <v>29.206625980819528</v>
      </c>
      <c r="Q26" s="29">
        <v>0</v>
      </c>
      <c r="R26" s="31">
        <f>Q26/O26*100</f>
        <v>0</v>
      </c>
      <c r="S26" s="32">
        <v>0</v>
      </c>
      <c r="T26" s="33">
        <v>22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12</v>
      </c>
      <c r="AD26" s="29">
        <v>8</v>
      </c>
      <c r="AE26" s="29">
        <v>1</v>
      </c>
      <c r="AF26" s="29">
        <v>0</v>
      </c>
      <c r="AG26" s="29">
        <v>1</v>
      </c>
      <c r="AH26" s="29">
        <v>67</v>
      </c>
      <c r="AI26" s="29">
        <v>4</v>
      </c>
      <c r="AJ26" s="29">
        <v>2</v>
      </c>
      <c r="AK26" s="29">
        <v>0</v>
      </c>
      <c r="AL26" s="29">
        <v>0</v>
      </c>
      <c r="AM26" s="29">
        <v>0</v>
      </c>
      <c r="AN26" s="29">
        <v>0</v>
      </c>
      <c r="AO26" s="34">
        <f t="shared" si="0"/>
        <v>0</v>
      </c>
      <c r="AP26" s="34">
        <f>AG26/D26*100000</f>
        <v>14.880952380952383</v>
      </c>
      <c r="AQ26" s="35">
        <f>K26/G26%</f>
        <v>96.261682242990645</v>
      </c>
      <c r="AR26" s="36" t="s">
        <v>51</v>
      </c>
    </row>
    <row r="27" spans="1:44" s="25" customFormat="1" ht="30" customHeight="1">
      <c r="A27" s="204" t="s">
        <v>59</v>
      </c>
      <c r="B27" s="205"/>
      <c r="C27" s="37">
        <v>34033</v>
      </c>
      <c r="D27" s="38">
        <v>4426</v>
      </c>
      <c r="E27" s="40">
        <f>D27/C27*100</f>
        <v>13.005024535010138</v>
      </c>
      <c r="F27" s="39">
        <v>4385</v>
      </c>
      <c r="G27" s="39">
        <v>41</v>
      </c>
      <c r="H27" s="39">
        <v>18</v>
      </c>
      <c r="I27" s="39">
        <v>0</v>
      </c>
      <c r="J27" s="47">
        <f>G27/(F27+G27)*100</f>
        <v>0.92634432896520558</v>
      </c>
      <c r="K27" s="39">
        <v>38</v>
      </c>
      <c r="L27" s="39">
        <v>17</v>
      </c>
      <c r="M27" s="39">
        <v>0</v>
      </c>
      <c r="N27" s="39">
        <v>770</v>
      </c>
      <c r="O27" s="39">
        <v>270</v>
      </c>
      <c r="P27" s="40">
        <f>O27/N27*100</f>
        <v>35.064935064935064</v>
      </c>
      <c r="Q27" s="39">
        <v>0</v>
      </c>
      <c r="R27" s="41">
        <f>Q27/O27*100</f>
        <v>0</v>
      </c>
      <c r="S27" s="42">
        <v>0</v>
      </c>
      <c r="T27" s="43">
        <v>8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3</v>
      </c>
      <c r="AD27" s="39">
        <v>1</v>
      </c>
      <c r="AE27" s="39">
        <v>0</v>
      </c>
      <c r="AF27" s="39">
        <v>0</v>
      </c>
      <c r="AG27" s="39">
        <v>1</v>
      </c>
      <c r="AH27" s="39">
        <v>25</v>
      </c>
      <c r="AI27" s="39">
        <v>3</v>
      </c>
      <c r="AJ27" s="39">
        <v>2</v>
      </c>
      <c r="AK27" s="39">
        <v>0</v>
      </c>
      <c r="AL27" s="39">
        <v>0</v>
      </c>
      <c r="AM27" s="39">
        <v>0</v>
      </c>
      <c r="AN27" s="39">
        <v>0</v>
      </c>
      <c r="AO27" s="44">
        <f t="shared" si="0"/>
        <v>0</v>
      </c>
      <c r="AP27" s="44">
        <f>AG27/D27*100000</f>
        <v>22.593764121102577</v>
      </c>
      <c r="AQ27" s="45">
        <f>K27/G27%</f>
        <v>92.682926829268297</v>
      </c>
      <c r="AR27" s="46" t="s">
        <v>51</v>
      </c>
    </row>
    <row r="28" spans="1:44" s="25" customFormat="1" ht="30" customHeight="1">
      <c r="A28" s="204" t="s">
        <v>60</v>
      </c>
      <c r="B28" s="205"/>
      <c r="C28" s="37">
        <v>8802</v>
      </c>
      <c r="D28" s="38">
        <v>2294</v>
      </c>
      <c r="E28" s="40">
        <f>D28/C28*100</f>
        <v>26.062258577596005</v>
      </c>
      <c r="F28" s="39">
        <v>2228</v>
      </c>
      <c r="G28" s="39">
        <v>66</v>
      </c>
      <c r="H28" s="39">
        <v>42</v>
      </c>
      <c r="I28" s="39">
        <v>1</v>
      </c>
      <c r="J28" s="47">
        <f>G28/(F28+G28)*100</f>
        <v>2.8770706190061031</v>
      </c>
      <c r="K28" s="39">
        <v>65</v>
      </c>
      <c r="L28" s="39">
        <v>41</v>
      </c>
      <c r="M28" s="39">
        <v>1</v>
      </c>
      <c r="N28" s="39">
        <v>377</v>
      </c>
      <c r="O28" s="39">
        <v>65</v>
      </c>
      <c r="P28" s="40">
        <f>O28/N28*100</f>
        <v>17.241379310344829</v>
      </c>
      <c r="Q28" s="39">
        <v>0</v>
      </c>
      <c r="R28" s="41">
        <f>Q28/O28*100</f>
        <v>0</v>
      </c>
      <c r="S28" s="42">
        <v>0</v>
      </c>
      <c r="T28" s="43">
        <v>14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9</v>
      </c>
      <c r="AD28" s="39">
        <v>7</v>
      </c>
      <c r="AE28" s="39">
        <v>1</v>
      </c>
      <c r="AF28" s="39">
        <v>0</v>
      </c>
      <c r="AG28" s="39">
        <v>0</v>
      </c>
      <c r="AH28" s="39">
        <v>42</v>
      </c>
      <c r="AI28" s="39">
        <v>1</v>
      </c>
      <c r="AJ28" s="39">
        <v>0</v>
      </c>
      <c r="AK28" s="39">
        <v>0</v>
      </c>
      <c r="AL28" s="39">
        <v>0</v>
      </c>
      <c r="AM28" s="39">
        <v>0</v>
      </c>
      <c r="AN28" s="39">
        <v>0</v>
      </c>
      <c r="AO28" s="44">
        <f t="shared" si="0"/>
        <v>0</v>
      </c>
      <c r="AP28" s="44">
        <f>AG28/D28*100000</f>
        <v>0</v>
      </c>
      <c r="AQ28" s="45">
        <f>K28/G28%</f>
        <v>98.484848484848484</v>
      </c>
      <c r="AR28" s="46" t="s">
        <v>51</v>
      </c>
    </row>
    <row r="29" spans="1:44" s="25" customFormat="1" ht="30" customHeight="1" thickBot="1">
      <c r="A29" s="204"/>
      <c r="B29" s="205"/>
      <c r="C29" s="37"/>
      <c r="D29" s="38"/>
      <c r="E29" s="38"/>
      <c r="F29" s="39"/>
      <c r="G29" s="39"/>
      <c r="H29" s="39"/>
      <c r="I29" s="39"/>
      <c r="J29" s="38"/>
      <c r="K29" s="39"/>
      <c r="L29" s="39"/>
      <c r="M29" s="39"/>
      <c r="N29" s="39"/>
      <c r="O29" s="39"/>
      <c r="P29" s="40"/>
      <c r="Q29" s="39"/>
      <c r="R29" s="41"/>
      <c r="S29" s="42"/>
      <c r="T29" s="43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44"/>
      <c r="AP29" s="44"/>
      <c r="AQ29" s="45"/>
      <c r="AR29" s="46"/>
    </row>
    <row r="30" spans="1:44" s="25" customFormat="1" ht="30" customHeight="1" thickBot="1">
      <c r="A30" s="206" t="s">
        <v>61</v>
      </c>
      <c r="B30" s="207"/>
      <c r="C30" s="26">
        <v>146274</v>
      </c>
      <c r="D30" s="27">
        <v>26727</v>
      </c>
      <c r="E30" s="28">
        <f t="shared" ref="E30:E35" si="2">D30/C30*100</f>
        <v>18.271873333606791</v>
      </c>
      <c r="F30" s="29">
        <v>26189</v>
      </c>
      <c r="G30" s="29">
        <v>538</v>
      </c>
      <c r="H30" s="29">
        <v>363</v>
      </c>
      <c r="I30" s="29">
        <v>4</v>
      </c>
      <c r="J30" s="30">
        <f t="shared" ref="J30:J35" si="3">G30/(F30+G30)*100</f>
        <v>2.0129457103303774</v>
      </c>
      <c r="K30" s="29">
        <v>498</v>
      </c>
      <c r="L30" s="29">
        <v>337</v>
      </c>
      <c r="M30" s="29">
        <v>4</v>
      </c>
      <c r="N30" s="29">
        <v>2855</v>
      </c>
      <c r="O30" s="29">
        <v>597</v>
      </c>
      <c r="P30" s="28">
        <f t="shared" ref="P30:P35" si="4">O30/N30*100</f>
        <v>20.910683012259192</v>
      </c>
      <c r="Q30" s="29">
        <v>2</v>
      </c>
      <c r="R30" s="31">
        <f t="shared" ref="R30:R35" si="5">Q30/O30*100</f>
        <v>0.33500837520938026</v>
      </c>
      <c r="S30" s="32">
        <v>0</v>
      </c>
      <c r="T30" s="33">
        <v>155</v>
      </c>
      <c r="U30" s="29">
        <v>0</v>
      </c>
      <c r="V30" s="29">
        <v>1</v>
      </c>
      <c r="W30" s="29">
        <v>2</v>
      </c>
      <c r="X30" s="29">
        <v>0</v>
      </c>
      <c r="Y30" s="29">
        <v>2</v>
      </c>
      <c r="Z30" s="29">
        <v>5</v>
      </c>
      <c r="AA30" s="29">
        <v>3</v>
      </c>
      <c r="AB30" s="29">
        <v>0</v>
      </c>
      <c r="AC30" s="29">
        <v>31</v>
      </c>
      <c r="AD30" s="29">
        <v>25</v>
      </c>
      <c r="AE30" s="29">
        <v>3</v>
      </c>
      <c r="AF30" s="29">
        <v>6</v>
      </c>
      <c r="AG30" s="29">
        <v>1</v>
      </c>
      <c r="AH30" s="29">
        <v>296</v>
      </c>
      <c r="AI30" s="29">
        <v>40</v>
      </c>
      <c r="AJ30" s="29">
        <v>4</v>
      </c>
      <c r="AK30" s="29">
        <v>5</v>
      </c>
      <c r="AL30" s="29">
        <v>0</v>
      </c>
      <c r="AM30" s="29">
        <v>0</v>
      </c>
      <c r="AN30" s="29">
        <v>5</v>
      </c>
      <c r="AO30" s="34">
        <f t="shared" si="0"/>
        <v>18.707673887828786</v>
      </c>
      <c r="AP30" s="34">
        <f t="shared" ref="AP30:AP35" si="6">AG30/D30*100000</f>
        <v>3.7415347775657577</v>
      </c>
      <c r="AQ30" s="35">
        <f t="shared" ref="AQ30:AQ35" si="7">K30/G30%</f>
        <v>92.565055762081784</v>
      </c>
      <c r="AR30" s="36">
        <f t="shared" si="1"/>
        <v>0</v>
      </c>
    </row>
    <row r="31" spans="1:44" s="25" customFormat="1" ht="30" customHeight="1">
      <c r="A31" s="204" t="s">
        <v>62</v>
      </c>
      <c r="B31" s="205"/>
      <c r="C31" s="37">
        <v>63219</v>
      </c>
      <c r="D31" s="38">
        <v>10385</v>
      </c>
      <c r="E31" s="40">
        <f t="shared" si="2"/>
        <v>16.427023521409705</v>
      </c>
      <c r="F31" s="39">
        <v>10112</v>
      </c>
      <c r="G31" s="39">
        <v>273</v>
      </c>
      <c r="H31" s="39">
        <v>193</v>
      </c>
      <c r="I31" s="39">
        <v>1</v>
      </c>
      <c r="J31" s="47">
        <f t="shared" si="3"/>
        <v>2.6287915262397687</v>
      </c>
      <c r="K31" s="39">
        <v>252</v>
      </c>
      <c r="L31" s="39">
        <v>178</v>
      </c>
      <c r="M31" s="39">
        <v>1</v>
      </c>
      <c r="N31" s="39">
        <v>1467</v>
      </c>
      <c r="O31" s="39">
        <v>158</v>
      </c>
      <c r="P31" s="40">
        <f t="shared" si="4"/>
        <v>10.770279481935924</v>
      </c>
      <c r="Q31" s="39">
        <v>0</v>
      </c>
      <c r="R31" s="41">
        <f t="shared" si="5"/>
        <v>0</v>
      </c>
      <c r="S31" s="42">
        <v>0</v>
      </c>
      <c r="T31" s="43">
        <v>77</v>
      </c>
      <c r="U31" s="39">
        <v>0</v>
      </c>
      <c r="V31" s="39">
        <v>0</v>
      </c>
      <c r="W31" s="39">
        <v>1</v>
      </c>
      <c r="X31" s="39">
        <v>0</v>
      </c>
      <c r="Y31" s="39">
        <v>1</v>
      </c>
      <c r="Z31" s="39">
        <v>2</v>
      </c>
      <c r="AA31" s="39">
        <v>1</v>
      </c>
      <c r="AB31" s="39">
        <v>0</v>
      </c>
      <c r="AC31" s="39">
        <v>18</v>
      </c>
      <c r="AD31" s="39">
        <v>15</v>
      </c>
      <c r="AE31" s="39">
        <v>1</v>
      </c>
      <c r="AF31" s="39">
        <v>2</v>
      </c>
      <c r="AG31" s="39">
        <v>0</v>
      </c>
      <c r="AH31" s="39">
        <v>153</v>
      </c>
      <c r="AI31" s="39">
        <v>21</v>
      </c>
      <c r="AJ31" s="39">
        <v>0</v>
      </c>
      <c r="AK31" s="39">
        <v>2</v>
      </c>
      <c r="AL31" s="39">
        <v>0</v>
      </c>
      <c r="AM31" s="39">
        <v>0</v>
      </c>
      <c r="AN31" s="39">
        <v>2</v>
      </c>
      <c r="AO31" s="44">
        <f t="shared" si="0"/>
        <v>19.258545979778528</v>
      </c>
      <c r="AP31" s="44">
        <f t="shared" si="6"/>
        <v>0</v>
      </c>
      <c r="AQ31" s="45">
        <f t="shared" si="7"/>
        <v>92.307692307692307</v>
      </c>
      <c r="AR31" s="46" t="s">
        <v>63</v>
      </c>
    </row>
    <row r="32" spans="1:44" s="25" customFormat="1" ht="30" customHeight="1">
      <c r="A32" s="204" t="s">
        <v>64</v>
      </c>
      <c r="B32" s="205"/>
      <c r="C32" s="37">
        <v>50761</v>
      </c>
      <c r="D32" s="38">
        <v>9861</v>
      </c>
      <c r="E32" s="40">
        <f t="shared" si="2"/>
        <v>19.426331238549281</v>
      </c>
      <c r="F32" s="39">
        <v>9738</v>
      </c>
      <c r="G32" s="39">
        <v>123</v>
      </c>
      <c r="H32" s="39">
        <v>63</v>
      </c>
      <c r="I32" s="39">
        <v>0</v>
      </c>
      <c r="J32" s="47">
        <f t="shared" si="3"/>
        <v>1.2473379981746273</v>
      </c>
      <c r="K32" s="39">
        <v>114</v>
      </c>
      <c r="L32" s="39">
        <v>59</v>
      </c>
      <c r="M32" s="39">
        <v>0</v>
      </c>
      <c r="N32" s="39">
        <v>329</v>
      </c>
      <c r="O32" s="39">
        <v>243</v>
      </c>
      <c r="P32" s="40">
        <f t="shared" si="4"/>
        <v>73.860182370820667</v>
      </c>
      <c r="Q32" s="39">
        <v>1</v>
      </c>
      <c r="R32" s="41">
        <f t="shared" si="5"/>
        <v>0.41152263374485598</v>
      </c>
      <c r="S32" s="42">
        <v>0</v>
      </c>
      <c r="T32" s="43">
        <v>36</v>
      </c>
      <c r="U32" s="39">
        <v>0</v>
      </c>
      <c r="V32" s="39">
        <v>1</v>
      </c>
      <c r="W32" s="39">
        <v>1</v>
      </c>
      <c r="X32" s="39">
        <v>0</v>
      </c>
      <c r="Y32" s="39">
        <v>1</v>
      </c>
      <c r="Z32" s="39">
        <v>3</v>
      </c>
      <c r="AA32" s="39">
        <v>2</v>
      </c>
      <c r="AB32" s="39">
        <v>0</v>
      </c>
      <c r="AC32" s="39">
        <v>5</v>
      </c>
      <c r="AD32" s="39">
        <v>5</v>
      </c>
      <c r="AE32" s="39">
        <v>0</v>
      </c>
      <c r="AF32" s="39">
        <v>1</v>
      </c>
      <c r="AG32" s="39">
        <v>0</v>
      </c>
      <c r="AH32" s="39">
        <v>65</v>
      </c>
      <c r="AI32" s="39">
        <v>9</v>
      </c>
      <c r="AJ32" s="39">
        <v>4</v>
      </c>
      <c r="AK32" s="39">
        <v>3</v>
      </c>
      <c r="AL32" s="39">
        <v>0</v>
      </c>
      <c r="AM32" s="39">
        <v>0</v>
      </c>
      <c r="AN32" s="39">
        <v>3</v>
      </c>
      <c r="AO32" s="44">
        <f t="shared" si="0"/>
        <v>30.4228780042592</v>
      </c>
      <c r="AP32" s="44">
        <f t="shared" si="6"/>
        <v>0</v>
      </c>
      <c r="AQ32" s="45">
        <f t="shared" si="7"/>
        <v>92.682926829268297</v>
      </c>
      <c r="AR32" s="46">
        <f t="shared" si="1"/>
        <v>0</v>
      </c>
    </row>
    <row r="33" spans="1:45" s="25" customFormat="1" ht="30" customHeight="1">
      <c r="A33" s="204" t="s">
        <v>65</v>
      </c>
      <c r="B33" s="205"/>
      <c r="C33" s="37">
        <v>18941</v>
      </c>
      <c r="D33" s="38">
        <v>3839</v>
      </c>
      <c r="E33" s="40">
        <f t="shared" si="2"/>
        <v>20.268201256533448</v>
      </c>
      <c r="F33" s="39">
        <v>3756</v>
      </c>
      <c r="G33" s="39">
        <v>83</v>
      </c>
      <c r="H33" s="39">
        <v>62</v>
      </c>
      <c r="I33" s="39">
        <v>0</v>
      </c>
      <c r="J33" s="47">
        <f t="shared" si="3"/>
        <v>2.162021359729096</v>
      </c>
      <c r="K33" s="39">
        <v>78</v>
      </c>
      <c r="L33" s="39">
        <v>58</v>
      </c>
      <c r="M33" s="39">
        <v>0</v>
      </c>
      <c r="N33" s="39">
        <v>597</v>
      </c>
      <c r="O33" s="39">
        <v>74</v>
      </c>
      <c r="P33" s="40">
        <f t="shared" si="4"/>
        <v>12.395309882747069</v>
      </c>
      <c r="Q33" s="39">
        <v>0</v>
      </c>
      <c r="R33" s="41">
        <f t="shared" si="5"/>
        <v>0</v>
      </c>
      <c r="S33" s="42">
        <v>0</v>
      </c>
      <c r="T33" s="43">
        <v>31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5</v>
      </c>
      <c r="AD33" s="39">
        <v>4</v>
      </c>
      <c r="AE33" s="39">
        <v>0</v>
      </c>
      <c r="AF33" s="39">
        <v>2</v>
      </c>
      <c r="AG33" s="39">
        <v>0</v>
      </c>
      <c r="AH33" s="39">
        <v>40</v>
      </c>
      <c r="AI33" s="39">
        <v>5</v>
      </c>
      <c r="AJ33" s="39">
        <v>0</v>
      </c>
      <c r="AK33" s="39">
        <v>0</v>
      </c>
      <c r="AL33" s="39">
        <v>0</v>
      </c>
      <c r="AM33" s="39">
        <v>0</v>
      </c>
      <c r="AN33" s="39">
        <v>0</v>
      </c>
      <c r="AO33" s="44">
        <f t="shared" si="0"/>
        <v>0</v>
      </c>
      <c r="AP33" s="44">
        <f t="shared" si="6"/>
        <v>0</v>
      </c>
      <c r="AQ33" s="45">
        <f t="shared" si="7"/>
        <v>93.975903614457835</v>
      </c>
      <c r="AR33" s="46" t="s">
        <v>66</v>
      </c>
    </row>
    <row r="34" spans="1:45" s="25" customFormat="1" ht="30" customHeight="1">
      <c r="A34" s="204" t="s">
        <v>67</v>
      </c>
      <c r="B34" s="205"/>
      <c r="C34" s="37">
        <v>8120</v>
      </c>
      <c r="D34" s="38">
        <v>1510</v>
      </c>
      <c r="E34" s="40">
        <f t="shared" si="2"/>
        <v>18.596059113300491</v>
      </c>
      <c r="F34" s="39">
        <v>1483</v>
      </c>
      <c r="G34" s="39">
        <v>27</v>
      </c>
      <c r="H34" s="39">
        <v>19</v>
      </c>
      <c r="I34" s="39">
        <v>3</v>
      </c>
      <c r="J34" s="47">
        <f t="shared" si="3"/>
        <v>1.7880794701986755</v>
      </c>
      <c r="K34" s="39">
        <v>25</v>
      </c>
      <c r="L34" s="39">
        <v>19</v>
      </c>
      <c r="M34" s="39">
        <v>3</v>
      </c>
      <c r="N34" s="39">
        <v>250</v>
      </c>
      <c r="O34" s="39">
        <v>65</v>
      </c>
      <c r="P34" s="40">
        <f t="shared" si="4"/>
        <v>26</v>
      </c>
      <c r="Q34" s="39">
        <v>0</v>
      </c>
      <c r="R34" s="41">
        <f t="shared" si="5"/>
        <v>0</v>
      </c>
      <c r="S34" s="42">
        <v>0</v>
      </c>
      <c r="T34" s="43">
        <v>9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2</v>
      </c>
      <c r="AD34" s="39">
        <v>0</v>
      </c>
      <c r="AE34" s="39">
        <v>2</v>
      </c>
      <c r="AF34" s="39">
        <v>1</v>
      </c>
      <c r="AG34" s="39">
        <v>0</v>
      </c>
      <c r="AH34" s="39">
        <v>13</v>
      </c>
      <c r="AI34" s="39">
        <v>2</v>
      </c>
      <c r="AJ34" s="39">
        <v>0</v>
      </c>
      <c r="AK34" s="39">
        <v>0</v>
      </c>
      <c r="AL34" s="39">
        <v>0</v>
      </c>
      <c r="AM34" s="39">
        <v>0</v>
      </c>
      <c r="AN34" s="39">
        <v>0</v>
      </c>
      <c r="AO34" s="44">
        <f t="shared" si="0"/>
        <v>0</v>
      </c>
      <c r="AP34" s="44">
        <f t="shared" si="6"/>
        <v>0</v>
      </c>
      <c r="AQ34" s="45">
        <f t="shared" si="7"/>
        <v>92.592592592592581</v>
      </c>
      <c r="AR34" s="46" t="s">
        <v>66</v>
      </c>
    </row>
    <row r="35" spans="1:45" s="25" customFormat="1" ht="30" customHeight="1">
      <c r="A35" s="204" t="s">
        <v>68</v>
      </c>
      <c r="B35" s="205"/>
      <c r="C35" s="37">
        <v>5233</v>
      </c>
      <c r="D35" s="38">
        <v>1132</v>
      </c>
      <c r="E35" s="40">
        <f t="shared" si="2"/>
        <v>21.631951079686605</v>
      </c>
      <c r="F35" s="39">
        <v>1100</v>
      </c>
      <c r="G35" s="39">
        <v>32</v>
      </c>
      <c r="H35" s="39">
        <v>26</v>
      </c>
      <c r="I35" s="39">
        <v>0</v>
      </c>
      <c r="J35" s="47">
        <f t="shared" si="3"/>
        <v>2.8268551236749118</v>
      </c>
      <c r="K35" s="39">
        <v>29</v>
      </c>
      <c r="L35" s="39">
        <v>23</v>
      </c>
      <c r="M35" s="39">
        <v>0</v>
      </c>
      <c r="N35" s="39">
        <v>212</v>
      </c>
      <c r="O35" s="39">
        <v>57</v>
      </c>
      <c r="P35" s="40">
        <f t="shared" si="4"/>
        <v>26.886792452830189</v>
      </c>
      <c r="Q35" s="39">
        <v>1</v>
      </c>
      <c r="R35" s="41">
        <f t="shared" si="5"/>
        <v>1.7543859649122806</v>
      </c>
      <c r="S35" s="42">
        <v>0</v>
      </c>
      <c r="T35" s="43">
        <v>2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1</v>
      </c>
      <c r="AD35" s="39">
        <v>1</v>
      </c>
      <c r="AE35" s="39">
        <v>0</v>
      </c>
      <c r="AF35" s="39">
        <v>0</v>
      </c>
      <c r="AG35" s="39">
        <v>1</v>
      </c>
      <c r="AH35" s="39">
        <v>25</v>
      </c>
      <c r="AI35" s="39">
        <v>3</v>
      </c>
      <c r="AJ35" s="39">
        <v>0</v>
      </c>
      <c r="AK35" s="39">
        <v>0</v>
      </c>
      <c r="AL35" s="39">
        <v>0</v>
      </c>
      <c r="AM35" s="39">
        <v>0</v>
      </c>
      <c r="AN35" s="39">
        <v>0</v>
      </c>
      <c r="AO35" s="44">
        <f t="shared" si="0"/>
        <v>0</v>
      </c>
      <c r="AP35" s="44">
        <f t="shared" si="6"/>
        <v>88.339222614840992</v>
      </c>
      <c r="AQ35" s="45">
        <f t="shared" si="7"/>
        <v>90.625</v>
      </c>
      <c r="AR35" s="46">
        <f t="shared" si="1"/>
        <v>0</v>
      </c>
    </row>
    <row r="36" spans="1:45" s="25" customFormat="1" ht="30" customHeight="1" thickBot="1">
      <c r="A36" s="204"/>
      <c r="B36" s="205"/>
      <c r="C36" s="37"/>
      <c r="D36" s="38"/>
      <c r="E36" s="38"/>
      <c r="F36" s="39"/>
      <c r="G36" s="39"/>
      <c r="H36" s="39"/>
      <c r="I36" s="39"/>
      <c r="J36" s="38"/>
      <c r="K36" s="39"/>
      <c r="L36" s="39"/>
      <c r="M36" s="39"/>
      <c r="N36" s="39"/>
      <c r="O36" s="39"/>
      <c r="P36" s="40"/>
      <c r="Q36" s="39"/>
      <c r="R36" s="41"/>
      <c r="S36" s="42"/>
      <c r="T36" s="43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44"/>
      <c r="AP36" s="44"/>
      <c r="AQ36" s="45"/>
      <c r="AR36" s="46"/>
    </row>
    <row r="37" spans="1:45" s="25" customFormat="1" ht="30" customHeight="1" thickBot="1">
      <c r="A37" s="206" t="s">
        <v>69</v>
      </c>
      <c r="B37" s="207"/>
      <c r="C37" s="26">
        <v>223357</v>
      </c>
      <c r="D37" s="27">
        <v>36634</v>
      </c>
      <c r="E37" s="28">
        <f>D37/C37*100</f>
        <v>16.401545507864093</v>
      </c>
      <c r="F37" s="29">
        <v>35922</v>
      </c>
      <c r="G37" s="29">
        <v>712</v>
      </c>
      <c r="H37" s="29">
        <v>477</v>
      </c>
      <c r="I37" s="29">
        <v>15</v>
      </c>
      <c r="J37" s="30">
        <f>G37/(F37+G37)*100</f>
        <v>1.9435497079216029</v>
      </c>
      <c r="K37" s="29">
        <v>672</v>
      </c>
      <c r="L37" s="29">
        <v>456</v>
      </c>
      <c r="M37" s="29">
        <v>15</v>
      </c>
      <c r="N37" s="29">
        <v>5122</v>
      </c>
      <c r="O37" s="29">
        <v>812</v>
      </c>
      <c r="P37" s="28">
        <f>O37/N37*100</f>
        <v>15.853182350644278</v>
      </c>
      <c r="Q37" s="29">
        <v>2</v>
      </c>
      <c r="R37" s="31">
        <f>Q37/O37*100</f>
        <v>0.24630541871921183</v>
      </c>
      <c r="S37" s="32">
        <v>2</v>
      </c>
      <c r="T37" s="33">
        <v>208</v>
      </c>
      <c r="U37" s="29">
        <v>0</v>
      </c>
      <c r="V37" s="29">
        <v>18</v>
      </c>
      <c r="W37" s="29">
        <v>3</v>
      </c>
      <c r="X37" s="29">
        <v>3</v>
      </c>
      <c r="Y37" s="29">
        <v>6</v>
      </c>
      <c r="Z37" s="29">
        <v>30</v>
      </c>
      <c r="AA37" s="29">
        <v>19</v>
      </c>
      <c r="AB37" s="29">
        <v>7</v>
      </c>
      <c r="AC37" s="29">
        <v>48</v>
      </c>
      <c r="AD37" s="29">
        <v>39</v>
      </c>
      <c r="AE37" s="29">
        <v>3</v>
      </c>
      <c r="AF37" s="29">
        <v>6</v>
      </c>
      <c r="AG37" s="29">
        <v>0</v>
      </c>
      <c r="AH37" s="29">
        <v>367</v>
      </c>
      <c r="AI37" s="29">
        <v>38</v>
      </c>
      <c r="AJ37" s="29">
        <v>15</v>
      </c>
      <c r="AK37" s="29">
        <v>29</v>
      </c>
      <c r="AL37" s="29">
        <v>0</v>
      </c>
      <c r="AM37" s="29">
        <v>1</v>
      </c>
      <c r="AN37" s="29">
        <v>30</v>
      </c>
      <c r="AO37" s="34">
        <f t="shared" si="0"/>
        <v>81.891139378719231</v>
      </c>
      <c r="AP37" s="34">
        <f>AG37/D37*100000</f>
        <v>0</v>
      </c>
      <c r="AQ37" s="35">
        <f>K37/G37%</f>
        <v>94.382022471910105</v>
      </c>
      <c r="AR37" s="36">
        <f t="shared" si="1"/>
        <v>100</v>
      </c>
    </row>
    <row r="38" spans="1:45" s="25" customFormat="1" ht="30" customHeight="1">
      <c r="A38" s="204" t="s">
        <v>70</v>
      </c>
      <c r="B38" s="205"/>
      <c r="C38" s="37">
        <v>170305</v>
      </c>
      <c r="D38" s="38">
        <v>25439</v>
      </c>
      <c r="E38" s="40">
        <f>D38/C38*100</f>
        <v>14.937318340624175</v>
      </c>
      <c r="F38" s="39">
        <v>24909</v>
      </c>
      <c r="G38" s="39">
        <v>530</v>
      </c>
      <c r="H38" s="39">
        <v>364</v>
      </c>
      <c r="I38" s="39">
        <v>12</v>
      </c>
      <c r="J38" s="47">
        <f>G38/(F38+G38)*100</f>
        <v>2.0834152285860292</v>
      </c>
      <c r="K38" s="39">
        <v>505</v>
      </c>
      <c r="L38" s="39">
        <v>348</v>
      </c>
      <c r="M38" s="39">
        <v>12</v>
      </c>
      <c r="N38" s="39">
        <v>3591</v>
      </c>
      <c r="O38" s="39">
        <v>559</v>
      </c>
      <c r="P38" s="40">
        <f>O38/N38*100</f>
        <v>15.566694514062934</v>
      </c>
      <c r="Q38" s="39">
        <v>1</v>
      </c>
      <c r="R38" s="41">
        <f>Q38/O38*100</f>
        <v>0.17889087656529518</v>
      </c>
      <c r="S38" s="42">
        <v>1</v>
      </c>
      <c r="T38" s="43">
        <v>160</v>
      </c>
      <c r="U38" s="39">
        <v>0</v>
      </c>
      <c r="V38" s="39">
        <v>13</v>
      </c>
      <c r="W38" s="39">
        <v>3</v>
      </c>
      <c r="X38" s="39">
        <v>2</v>
      </c>
      <c r="Y38" s="39">
        <v>5</v>
      </c>
      <c r="Z38" s="39">
        <v>23</v>
      </c>
      <c r="AA38" s="39">
        <v>15</v>
      </c>
      <c r="AB38" s="39">
        <v>5</v>
      </c>
      <c r="AC38" s="39">
        <v>36</v>
      </c>
      <c r="AD38" s="39">
        <v>30</v>
      </c>
      <c r="AE38" s="39">
        <v>2</v>
      </c>
      <c r="AF38" s="39">
        <v>5</v>
      </c>
      <c r="AG38" s="39">
        <v>0</v>
      </c>
      <c r="AH38" s="39">
        <v>268</v>
      </c>
      <c r="AI38" s="39">
        <v>25</v>
      </c>
      <c r="AJ38" s="39">
        <v>13</v>
      </c>
      <c r="AK38" s="39">
        <v>23</v>
      </c>
      <c r="AL38" s="39">
        <v>0</v>
      </c>
      <c r="AM38" s="39">
        <v>0</v>
      </c>
      <c r="AN38" s="39">
        <v>23</v>
      </c>
      <c r="AO38" s="44">
        <f t="shared" si="0"/>
        <v>90.412358976374847</v>
      </c>
      <c r="AP38" s="44">
        <f>AG38/D38*100000</f>
        <v>0</v>
      </c>
      <c r="AQ38" s="45">
        <f>K38/G38%</f>
        <v>95.283018867924525</v>
      </c>
      <c r="AR38" s="46">
        <f t="shared" si="1"/>
        <v>100</v>
      </c>
    </row>
    <row r="39" spans="1:45" s="25" customFormat="1" ht="30" customHeight="1">
      <c r="A39" s="204" t="s">
        <v>71</v>
      </c>
      <c r="B39" s="205"/>
      <c r="C39" s="37">
        <v>26159</v>
      </c>
      <c r="D39" s="38">
        <v>5404</v>
      </c>
      <c r="E39" s="40">
        <f>D39/C39*100</f>
        <v>20.658282044420659</v>
      </c>
      <c r="F39" s="39">
        <v>5302</v>
      </c>
      <c r="G39" s="39">
        <v>102</v>
      </c>
      <c r="H39" s="39">
        <v>64</v>
      </c>
      <c r="I39" s="39">
        <v>2</v>
      </c>
      <c r="J39" s="47">
        <f>G39/(F39+G39)*100</f>
        <v>1.8874907475943745</v>
      </c>
      <c r="K39" s="39">
        <v>95</v>
      </c>
      <c r="L39" s="39">
        <v>62</v>
      </c>
      <c r="M39" s="39">
        <v>2</v>
      </c>
      <c r="N39" s="39">
        <v>797</v>
      </c>
      <c r="O39" s="39">
        <v>205</v>
      </c>
      <c r="P39" s="40">
        <f>O39/N39*100</f>
        <v>25.72145545796738</v>
      </c>
      <c r="Q39" s="39">
        <v>1</v>
      </c>
      <c r="R39" s="41">
        <f>Q39/O39*100</f>
        <v>0.48780487804878048</v>
      </c>
      <c r="S39" s="42">
        <v>1</v>
      </c>
      <c r="T39" s="43">
        <v>36</v>
      </c>
      <c r="U39" s="39">
        <v>0</v>
      </c>
      <c r="V39" s="39">
        <v>3</v>
      </c>
      <c r="W39" s="39">
        <v>0</v>
      </c>
      <c r="X39" s="39">
        <v>1</v>
      </c>
      <c r="Y39" s="39">
        <v>1</v>
      </c>
      <c r="Z39" s="39">
        <v>5</v>
      </c>
      <c r="AA39" s="39">
        <v>3</v>
      </c>
      <c r="AB39" s="39">
        <v>1</v>
      </c>
      <c r="AC39" s="39">
        <v>6</v>
      </c>
      <c r="AD39" s="39">
        <v>4</v>
      </c>
      <c r="AE39" s="39">
        <v>1</v>
      </c>
      <c r="AF39" s="39">
        <v>1</v>
      </c>
      <c r="AG39" s="39">
        <v>0</v>
      </c>
      <c r="AH39" s="39">
        <v>47</v>
      </c>
      <c r="AI39" s="39">
        <v>7</v>
      </c>
      <c r="AJ39" s="39">
        <v>0</v>
      </c>
      <c r="AK39" s="39">
        <v>4</v>
      </c>
      <c r="AL39" s="39">
        <v>0</v>
      </c>
      <c r="AM39" s="39">
        <v>1</v>
      </c>
      <c r="AN39" s="39">
        <v>5</v>
      </c>
      <c r="AO39" s="44">
        <f t="shared" si="0"/>
        <v>92.524056254626203</v>
      </c>
      <c r="AP39" s="44">
        <f>AG39/D39*100000</f>
        <v>0</v>
      </c>
      <c r="AQ39" s="45">
        <f>K39/G39%</f>
        <v>93.137254901960787</v>
      </c>
      <c r="AR39" s="46">
        <f t="shared" si="1"/>
        <v>100</v>
      </c>
    </row>
    <row r="40" spans="1:45" s="25" customFormat="1" ht="30" customHeight="1">
      <c r="A40" s="204" t="s">
        <v>72</v>
      </c>
      <c r="B40" s="205"/>
      <c r="C40" s="37">
        <v>3293</v>
      </c>
      <c r="D40" s="38">
        <v>724</v>
      </c>
      <c r="E40" s="40">
        <f>D40/C40*100</f>
        <v>21.986030974795021</v>
      </c>
      <c r="F40" s="39">
        <v>701</v>
      </c>
      <c r="G40" s="39">
        <v>23</v>
      </c>
      <c r="H40" s="39">
        <v>16</v>
      </c>
      <c r="I40" s="39">
        <v>1</v>
      </c>
      <c r="J40" s="47">
        <f>G40/(F40+G40)*100</f>
        <v>3.1767955801104977</v>
      </c>
      <c r="K40" s="39">
        <v>22</v>
      </c>
      <c r="L40" s="39">
        <v>16</v>
      </c>
      <c r="M40" s="39">
        <v>1</v>
      </c>
      <c r="N40" s="39">
        <v>89</v>
      </c>
      <c r="O40" s="39">
        <v>21</v>
      </c>
      <c r="P40" s="40">
        <f>O40/N40*100</f>
        <v>23.595505617977526</v>
      </c>
      <c r="Q40" s="39">
        <v>0</v>
      </c>
      <c r="R40" s="41">
        <f>Q40/O40*100</f>
        <v>0</v>
      </c>
      <c r="S40" s="42">
        <v>0</v>
      </c>
      <c r="T40" s="43">
        <v>6</v>
      </c>
      <c r="U40" s="39">
        <v>0</v>
      </c>
      <c r="V40" s="39">
        <v>1</v>
      </c>
      <c r="W40" s="39">
        <v>0</v>
      </c>
      <c r="X40" s="39">
        <v>0</v>
      </c>
      <c r="Y40" s="39">
        <v>0</v>
      </c>
      <c r="Z40" s="39">
        <v>1</v>
      </c>
      <c r="AA40" s="39">
        <v>0</v>
      </c>
      <c r="AB40" s="39">
        <v>1</v>
      </c>
      <c r="AC40" s="39">
        <v>2</v>
      </c>
      <c r="AD40" s="39">
        <v>2</v>
      </c>
      <c r="AE40" s="39">
        <v>0</v>
      </c>
      <c r="AF40" s="39">
        <v>0</v>
      </c>
      <c r="AG40" s="39">
        <v>0</v>
      </c>
      <c r="AH40" s="39">
        <v>13</v>
      </c>
      <c r="AI40" s="39">
        <v>1</v>
      </c>
      <c r="AJ40" s="39">
        <v>0</v>
      </c>
      <c r="AK40" s="39">
        <v>1</v>
      </c>
      <c r="AL40" s="39">
        <v>0</v>
      </c>
      <c r="AM40" s="39">
        <v>0</v>
      </c>
      <c r="AN40" s="39">
        <v>1</v>
      </c>
      <c r="AO40" s="44">
        <f t="shared" si="0"/>
        <v>138.12154696132595</v>
      </c>
      <c r="AP40" s="44">
        <f>AG40/D40*100000</f>
        <v>0</v>
      </c>
      <c r="AQ40" s="45">
        <f>K40/G40%</f>
        <v>95.65217391304347</v>
      </c>
      <c r="AR40" s="46" t="s">
        <v>66</v>
      </c>
    </row>
    <row r="41" spans="1:45" s="25" customFormat="1" ht="30" customHeight="1">
      <c r="A41" s="204" t="s">
        <v>73</v>
      </c>
      <c r="B41" s="205"/>
      <c r="C41" s="37">
        <v>23600</v>
      </c>
      <c r="D41" s="38">
        <v>5067</v>
      </c>
      <c r="E41" s="40">
        <f>D41/C41*100</f>
        <v>21.470338983050848</v>
      </c>
      <c r="F41" s="39">
        <v>5010</v>
      </c>
      <c r="G41" s="39">
        <v>57</v>
      </c>
      <c r="H41" s="39">
        <v>33</v>
      </c>
      <c r="I41" s="39">
        <v>0</v>
      </c>
      <c r="J41" s="47">
        <f>G41/(F41+G41)*100</f>
        <v>1.1249259917110717</v>
      </c>
      <c r="K41" s="39">
        <v>50</v>
      </c>
      <c r="L41" s="39">
        <v>30</v>
      </c>
      <c r="M41" s="39">
        <v>0</v>
      </c>
      <c r="N41" s="39">
        <v>645</v>
      </c>
      <c r="O41" s="39">
        <v>27</v>
      </c>
      <c r="P41" s="40">
        <f>O41/N41*100</f>
        <v>4.1860465116279073</v>
      </c>
      <c r="Q41" s="39">
        <v>0</v>
      </c>
      <c r="R41" s="41">
        <f>Q41/O41*100</f>
        <v>0</v>
      </c>
      <c r="S41" s="42">
        <v>0</v>
      </c>
      <c r="T41" s="43">
        <v>6</v>
      </c>
      <c r="U41" s="39">
        <v>0</v>
      </c>
      <c r="V41" s="39">
        <v>1</v>
      </c>
      <c r="W41" s="39">
        <v>0</v>
      </c>
      <c r="X41" s="39">
        <v>0</v>
      </c>
      <c r="Y41" s="39">
        <v>0</v>
      </c>
      <c r="Z41" s="39">
        <v>1</v>
      </c>
      <c r="AA41" s="39">
        <v>1</v>
      </c>
      <c r="AB41" s="39">
        <v>0</v>
      </c>
      <c r="AC41" s="39">
        <v>4</v>
      </c>
      <c r="AD41" s="39">
        <v>3</v>
      </c>
      <c r="AE41" s="39">
        <v>0</v>
      </c>
      <c r="AF41" s="39">
        <v>0</v>
      </c>
      <c r="AG41" s="39">
        <v>0</v>
      </c>
      <c r="AH41" s="39">
        <v>39</v>
      </c>
      <c r="AI41" s="39">
        <v>5</v>
      </c>
      <c r="AJ41" s="39">
        <v>2</v>
      </c>
      <c r="AK41" s="39">
        <v>1</v>
      </c>
      <c r="AL41" s="39">
        <v>0</v>
      </c>
      <c r="AM41" s="39">
        <v>0</v>
      </c>
      <c r="AN41" s="39">
        <v>1</v>
      </c>
      <c r="AO41" s="44">
        <f t="shared" si="0"/>
        <v>19.73554371422933</v>
      </c>
      <c r="AP41" s="44">
        <f>AG41/D41*100000</f>
        <v>0</v>
      </c>
      <c r="AQ41" s="45">
        <f>K41/G41%</f>
        <v>87.719298245614041</v>
      </c>
      <c r="AR41" s="46" t="s">
        <v>66</v>
      </c>
    </row>
    <row r="42" spans="1:45" s="6" customFormat="1" ht="30" customHeight="1">
      <c r="A42" s="3"/>
      <c r="B42" s="3"/>
      <c r="C42" s="2" t="s">
        <v>74</v>
      </c>
      <c r="D42" s="3"/>
      <c r="E42" s="2"/>
      <c r="F42" s="3"/>
      <c r="G42" s="3"/>
      <c r="H42" s="3"/>
      <c r="I42" s="3"/>
      <c r="J42" s="4"/>
      <c r="K42" s="3"/>
      <c r="L42" s="3"/>
      <c r="M42" s="3"/>
      <c r="N42" s="3"/>
      <c r="O42" s="3"/>
      <c r="P42" s="5"/>
      <c r="Q42" s="3"/>
      <c r="R42" s="4"/>
      <c r="S42" s="3"/>
      <c r="T42" s="2" t="s">
        <v>75</v>
      </c>
      <c r="U42" s="3"/>
      <c r="V42" s="3"/>
      <c r="W42" s="3"/>
      <c r="X42" s="2"/>
      <c r="Y42" s="3"/>
      <c r="Z42" s="3"/>
      <c r="AA42" s="3"/>
      <c r="AB42" s="3"/>
      <c r="AC42" s="4"/>
      <c r="AD42" s="3"/>
      <c r="AE42" s="3"/>
      <c r="AF42" s="3"/>
      <c r="AG42" s="3"/>
      <c r="AH42" s="3"/>
      <c r="AI42" s="4"/>
      <c r="AJ42" s="3"/>
      <c r="AK42" s="4"/>
      <c r="AL42" s="3"/>
      <c r="AM42" s="3"/>
      <c r="AN42" s="3"/>
      <c r="AO42" s="3"/>
      <c r="AP42" s="3"/>
      <c r="AQ42" s="48"/>
      <c r="AR42" s="49"/>
      <c r="AS42" s="50"/>
    </row>
    <row r="43" spans="1:45" s="13" customFormat="1" ht="30" customHeight="1">
      <c r="A43" s="51" t="s">
        <v>2</v>
      </c>
      <c r="B43" s="9"/>
      <c r="C43" s="9"/>
      <c r="D43" s="9"/>
      <c r="E43" s="9"/>
      <c r="F43" s="9"/>
      <c r="G43" s="9"/>
      <c r="H43" s="9"/>
      <c r="I43" s="9"/>
      <c r="J43" s="10"/>
      <c r="K43" s="9"/>
      <c r="L43" s="9"/>
      <c r="M43" s="9"/>
      <c r="N43" s="9"/>
      <c r="O43" s="9"/>
      <c r="P43" s="264" t="s">
        <v>76</v>
      </c>
      <c r="Q43" s="265"/>
      <c r="R43" s="265"/>
      <c r="S43" s="265"/>
      <c r="T43" s="52"/>
      <c r="U43" s="9"/>
      <c r="V43" s="9"/>
      <c r="W43" s="9"/>
      <c r="X43" s="9"/>
      <c r="Y43" s="9"/>
      <c r="Z43" s="9"/>
      <c r="AA43" s="9"/>
      <c r="AB43" s="9"/>
      <c r="AC43" s="10"/>
      <c r="AD43" s="9"/>
      <c r="AE43" s="9"/>
      <c r="AF43" s="9"/>
      <c r="AG43" s="9"/>
      <c r="AH43" s="9"/>
      <c r="AI43" s="264"/>
      <c r="AJ43" s="265"/>
      <c r="AK43" s="265"/>
      <c r="AL43" s="265"/>
      <c r="AM43" s="9"/>
      <c r="AN43" s="53"/>
      <c r="AO43" s="53"/>
      <c r="AP43" s="264" t="s">
        <v>76</v>
      </c>
      <c r="AQ43" s="264"/>
      <c r="AR43" s="264"/>
      <c r="AS43" s="54"/>
    </row>
    <row r="44" spans="1:45" s="14" customFormat="1" ht="30" customHeight="1">
      <c r="A44" s="224" t="s">
        <v>77</v>
      </c>
      <c r="B44" s="250"/>
      <c r="C44" s="238" t="s">
        <v>6</v>
      </c>
      <c r="D44" s="238" t="s">
        <v>7</v>
      </c>
      <c r="E44" s="268" t="s">
        <v>8</v>
      </c>
      <c r="F44" s="221" t="s">
        <v>78</v>
      </c>
      <c r="G44" s="222"/>
      <c r="H44" s="222"/>
      <c r="I44" s="222"/>
      <c r="J44" s="222"/>
      <c r="K44" s="222"/>
      <c r="L44" s="222"/>
      <c r="M44" s="222"/>
      <c r="N44" s="221" t="s">
        <v>79</v>
      </c>
      <c r="O44" s="222"/>
      <c r="P44" s="222"/>
      <c r="Q44" s="222"/>
      <c r="R44" s="222"/>
      <c r="S44" s="223"/>
      <c r="T44" s="221" t="s">
        <v>80</v>
      </c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3"/>
      <c r="AI44" s="238" t="s">
        <v>12</v>
      </c>
      <c r="AJ44" s="238" t="s">
        <v>13</v>
      </c>
      <c r="AK44" s="248" t="s">
        <v>14</v>
      </c>
      <c r="AL44" s="249"/>
      <c r="AM44" s="249"/>
      <c r="AN44" s="250"/>
      <c r="AO44" s="241" t="s">
        <v>15</v>
      </c>
      <c r="AP44" s="241" t="s">
        <v>16</v>
      </c>
      <c r="AQ44" s="244" t="s">
        <v>17</v>
      </c>
      <c r="AR44" s="245"/>
    </row>
    <row r="45" spans="1:45" s="13" customFormat="1" ht="30" customHeight="1">
      <c r="A45" s="225"/>
      <c r="B45" s="252"/>
      <c r="C45" s="266"/>
      <c r="D45" s="266"/>
      <c r="E45" s="269"/>
      <c r="F45" s="241" t="s">
        <v>18</v>
      </c>
      <c r="G45" s="248" t="s">
        <v>81</v>
      </c>
      <c r="H45" s="249"/>
      <c r="I45" s="250"/>
      <c r="J45" s="253" t="s">
        <v>20</v>
      </c>
      <c r="K45" s="248" t="s">
        <v>21</v>
      </c>
      <c r="L45" s="249"/>
      <c r="M45" s="250"/>
      <c r="N45" s="238" t="s">
        <v>22</v>
      </c>
      <c r="O45" s="238" t="s">
        <v>23</v>
      </c>
      <c r="P45" s="256" t="s">
        <v>24</v>
      </c>
      <c r="Q45" s="259" t="s">
        <v>25</v>
      </c>
      <c r="R45" s="253" t="s">
        <v>20</v>
      </c>
      <c r="S45" s="238" t="s">
        <v>26</v>
      </c>
      <c r="T45" s="238" t="s">
        <v>18</v>
      </c>
      <c r="U45" s="224" t="s">
        <v>27</v>
      </c>
      <c r="V45" s="249"/>
      <c r="W45" s="249"/>
      <c r="X45" s="249"/>
      <c r="Y45" s="249"/>
      <c r="Z45" s="249"/>
      <c r="AA45" s="249"/>
      <c r="AB45" s="250"/>
      <c r="AC45" s="229" t="s">
        <v>82</v>
      </c>
      <c r="AD45" s="230"/>
      <c r="AE45" s="231"/>
      <c r="AF45" s="235" t="s">
        <v>29</v>
      </c>
      <c r="AG45" s="238" t="s">
        <v>30</v>
      </c>
      <c r="AH45" s="238" t="s">
        <v>31</v>
      </c>
      <c r="AI45" s="239"/>
      <c r="AJ45" s="239"/>
      <c r="AK45" s="226"/>
      <c r="AL45" s="262"/>
      <c r="AM45" s="262"/>
      <c r="AN45" s="263"/>
      <c r="AO45" s="242"/>
      <c r="AP45" s="242"/>
      <c r="AQ45" s="246"/>
      <c r="AR45" s="247"/>
    </row>
    <row r="46" spans="1:45" s="13" customFormat="1" ht="30" customHeight="1">
      <c r="A46" s="225"/>
      <c r="B46" s="252"/>
      <c r="C46" s="266"/>
      <c r="D46" s="266"/>
      <c r="E46" s="269"/>
      <c r="F46" s="239"/>
      <c r="G46" s="225"/>
      <c r="H46" s="251"/>
      <c r="I46" s="252"/>
      <c r="J46" s="254"/>
      <c r="K46" s="225"/>
      <c r="L46" s="251"/>
      <c r="M46" s="252"/>
      <c r="N46" s="239"/>
      <c r="O46" s="239"/>
      <c r="P46" s="257"/>
      <c r="Q46" s="260"/>
      <c r="R46" s="254"/>
      <c r="S46" s="239"/>
      <c r="T46" s="239"/>
      <c r="U46" s="226"/>
      <c r="V46" s="262"/>
      <c r="W46" s="262"/>
      <c r="X46" s="262"/>
      <c r="Y46" s="262"/>
      <c r="Z46" s="262"/>
      <c r="AA46" s="262"/>
      <c r="AB46" s="263"/>
      <c r="AC46" s="232"/>
      <c r="AD46" s="233"/>
      <c r="AE46" s="234"/>
      <c r="AF46" s="236"/>
      <c r="AG46" s="239"/>
      <c r="AH46" s="239"/>
      <c r="AI46" s="239"/>
      <c r="AJ46" s="239"/>
      <c r="AK46" s="217" t="s">
        <v>32</v>
      </c>
      <c r="AL46" s="217" t="s">
        <v>33</v>
      </c>
      <c r="AM46" s="212" t="s">
        <v>34</v>
      </c>
      <c r="AN46" s="217" t="s">
        <v>35</v>
      </c>
      <c r="AO46" s="242"/>
      <c r="AP46" s="242"/>
      <c r="AQ46" s="218" t="s">
        <v>32</v>
      </c>
      <c r="AR46" s="218" t="s">
        <v>36</v>
      </c>
    </row>
    <row r="47" spans="1:45" s="13" customFormat="1" ht="30" customHeight="1">
      <c r="A47" s="225"/>
      <c r="B47" s="252"/>
      <c r="C47" s="266"/>
      <c r="D47" s="266"/>
      <c r="E47" s="269"/>
      <c r="F47" s="239"/>
      <c r="G47" s="225"/>
      <c r="H47" s="251"/>
      <c r="I47" s="252"/>
      <c r="J47" s="254"/>
      <c r="K47" s="225"/>
      <c r="L47" s="251"/>
      <c r="M47" s="252"/>
      <c r="N47" s="239"/>
      <c r="O47" s="239"/>
      <c r="P47" s="257"/>
      <c r="Q47" s="260"/>
      <c r="R47" s="254"/>
      <c r="S47" s="239"/>
      <c r="T47" s="239"/>
      <c r="U47" s="221" t="s">
        <v>37</v>
      </c>
      <c r="V47" s="222"/>
      <c r="W47" s="222"/>
      <c r="X47" s="222"/>
      <c r="Y47" s="223"/>
      <c r="Z47" s="224" t="s">
        <v>35</v>
      </c>
      <c r="AA47" s="227"/>
      <c r="AB47" s="228"/>
      <c r="AC47" s="232"/>
      <c r="AD47" s="233"/>
      <c r="AE47" s="234"/>
      <c r="AF47" s="236"/>
      <c r="AG47" s="239"/>
      <c r="AH47" s="239"/>
      <c r="AI47" s="239"/>
      <c r="AJ47" s="239"/>
      <c r="AK47" s="216"/>
      <c r="AL47" s="216"/>
      <c r="AM47" s="216"/>
      <c r="AN47" s="216"/>
      <c r="AO47" s="242"/>
      <c r="AP47" s="242"/>
      <c r="AQ47" s="219"/>
      <c r="AR47" s="219"/>
    </row>
    <row r="48" spans="1:45" s="13" customFormat="1" ht="30" customHeight="1">
      <c r="A48" s="225"/>
      <c r="B48" s="252"/>
      <c r="C48" s="266"/>
      <c r="D48" s="266"/>
      <c r="E48" s="269"/>
      <c r="F48" s="239"/>
      <c r="G48" s="214"/>
      <c r="H48" s="212" t="s">
        <v>38</v>
      </c>
      <c r="I48" s="212" t="s">
        <v>39</v>
      </c>
      <c r="J48" s="254"/>
      <c r="K48" s="214"/>
      <c r="L48" s="212" t="s">
        <v>38</v>
      </c>
      <c r="M48" s="212" t="s">
        <v>39</v>
      </c>
      <c r="N48" s="239"/>
      <c r="O48" s="239"/>
      <c r="P48" s="257"/>
      <c r="Q48" s="260"/>
      <c r="R48" s="254"/>
      <c r="S48" s="239"/>
      <c r="T48" s="239"/>
      <c r="U48" s="212" t="s">
        <v>40</v>
      </c>
      <c r="V48" s="212" t="s">
        <v>41</v>
      </c>
      <c r="W48" s="212" t="s">
        <v>42</v>
      </c>
      <c r="X48" s="212" t="s">
        <v>43</v>
      </c>
      <c r="Y48" s="212" t="s">
        <v>44</v>
      </c>
      <c r="Z48" s="225"/>
      <c r="AA48" s="212" t="s">
        <v>38</v>
      </c>
      <c r="AB48" s="212" t="s">
        <v>39</v>
      </c>
      <c r="AC48" s="214"/>
      <c r="AD48" s="212" t="s">
        <v>38</v>
      </c>
      <c r="AE48" s="212" t="s">
        <v>39</v>
      </c>
      <c r="AF48" s="236"/>
      <c r="AG48" s="239"/>
      <c r="AH48" s="239"/>
      <c r="AI48" s="239"/>
      <c r="AJ48" s="239"/>
      <c r="AK48" s="216"/>
      <c r="AL48" s="216"/>
      <c r="AM48" s="216"/>
      <c r="AN48" s="216"/>
      <c r="AO48" s="242"/>
      <c r="AP48" s="242"/>
      <c r="AQ48" s="219"/>
      <c r="AR48" s="219"/>
    </row>
    <row r="49" spans="1:45" s="13" customFormat="1" ht="30" customHeight="1">
      <c r="A49" s="226"/>
      <c r="B49" s="263"/>
      <c r="C49" s="267"/>
      <c r="D49" s="267"/>
      <c r="E49" s="270"/>
      <c r="F49" s="240"/>
      <c r="G49" s="215"/>
      <c r="H49" s="213"/>
      <c r="I49" s="213"/>
      <c r="J49" s="255"/>
      <c r="K49" s="215"/>
      <c r="L49" s="213"/>
      <c r="M49" s="213"/>
      <c r="N49" s="240"/>
      <c r="O49" s="240"/>
      <c r="P49" s="258"/>
      <c r="Q49" s="261"/>
      <c r="R49" s="255"/>
      <c r="S49" s="240"/>
      <c r="T49" s="240"/>
      <c r="U49" s="213"/>
      <c r="V49" s="213"/>
      <c r="W49" s="213"/>
      <c r="X49" s="213"/>
      <c r="Y49" s="213"/>
      <c r="Z49" s="226"/>
      <c r="AA49" s="213"/>
      <c r="AB49" s="213"/>
      <c r="AC49" s="215"/>
      <c r="AD49" s="213"/>
      <c r="AE49" s="213"/>
      <c r="AF49" s="237"/>
      <c r="AG49" s="240"/>
      <c r="AH49" s="240"/>
      <c r="AI49" s="240"/>
      <c r="AJ49" s="240"/>
      <c r="AK49" s="213"/>
      <c r="AL49" s="213"/>
      <c r="AM49" s="213"/>
      <c r="AN49" s="213"/>
      <c r="AO49" s="243"/>
      <c r="AP49" s="243"/>
      <c r="AQ49" s="220"/>
      <c r="AR49" s="220"/>
    </row>
    <row r="50" spans="1:45" s="25" customFormat="1" ht="30" customHeight="1" thickBot="1">
      <c r="A50" s="210"/>
      <c r="B50" s="211"/>
      <c r="C50" s="55"/>
      <c r="D50" s="56"/>
      <c r="E50" s="56"/>
      <c r="F50" s="57"/>
      <c r="G50" s="57"/>
      <c r="H50" s="57"/>
      <c r="I50" s="57"/>
      <c r="J50" s="56"/>
      <c r="K50" s="57"/>
      <c r="L50" s="57"/>
      <c r="M50" s="57"/>
      <c r="N50" s="57"/>
      <c r="O50" s="57"/>
      <c r="P50" s="58"/>
      <c r="Q50" s="57"/>
      <c r="R50" s="56"/>
      <c r="S50" s="59"/>
      <c r="T50" s="60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61"/>
      <c r="AP50" s="61"/>
      <c r="AQ50" s="62"/>
      <c r="AR50" s="63"/>
      <c r="AS50" s="64"/>
    </row>
    <row r="51" spans="1:45" s="25" customFormat="1" ht="30" customHeight="1" thickBot="1">
      <c r="A51" s="206" t="s">
        <v>83</v>
      </c>
      <c r="B51" s="207"/>
      <c r="C51" s="26">
        <v>24866</v>
      </c>
      <c r="D51" s="27">
        <v>6213</v>
      </c>
      <c r="E51" s="28">
        <f>D51/C51*100</f>
        <v>24.985924555618112</v>
      </c>
      <c r="F51" s="29">
        <v>6123</v>
      </c>
      <c r="G51" s="29">
        <v>90</v>
      </c>
      <c r="H51" s="29">
        <v>47</v>
      </c>
      <c r="I51" s="29">
        <v>0</v>
      </c>
      <c r="J51" s="30">
        <f>G51/(F51+G51)*100</f>
        <v>1.4485755673587639</v>
      </c>
      <c r="K51" s="29">
        <v>88</v>
      </c>
      <c r="L51" s="29">
        <v>45</v>
      </c>
      <c r="M51" s="29">
        <v>0</v>
      </c>
      <c r="N51" s="29">
        <v>1025</v>
      </c>
      <c r="O51" s="29">
        <v>20</v>
      </c>
      <c r="P51" s="28">
        <f>O51/N51*100</f>
        <v>1.9512195121951219</v>
      </c>
      <c r="Q51" s="29">
        <v>0</v>
      </c>
      <c r="R51" s="31">
        <f>Q51/O51*100</f>
        <v>0</v>
      </c>
      <c r="S51" s="32">
        <v>0</v>
      </c>
      <c r="T51" s="33">
        <v>33</v>
      </c>
      <c r="U51" s="29">
        <v>0</v>
      </c>
      <c r="V51" s="29">
        <v>1</v>
      </c>
      <c r="W51" s="29">
        <v>0</v>
      </c>
      <c r="X51" s="29">
        <v>0</v>
      </c>
      <c r="Y51" s="29">
        <v>0</v>
      </c>
      <c r="Z51" s="29">
        <v>1</v>
      </c>
      <c r="AA51" s="29">
        <v>1</v>
      </c>
      <c r="AB51" s="29">
        <v>0</v>
      </c>
      <c r="AC51" s="29">
        <v>6</v>
      </c>
      <c r="AD51" s="29">
        <v>3</v>
      </c>
      <c r="AE51" s="29">
        <v>0</v>
      </c>
      <c r="AF51" s="29">
        <v>2</v>
      </c>
      <c r="AG51" s="29">
        <v>0</v>
      </c>
      <c r="AH51" s="29">
        <v>46</v>
      </c>
      <c r="AI51" s="29">
        <v>2</v>
      </c>
      <c r="AJ51" s="29">
        <v>0</v>
      </c>
      <c r="AK51" s="29">
        <v>1</v>
      </c>
      <c r="AL51" s="29">
        <v>0</v>
      </c>
      <c r="AM51" s="29">
        <v>0</v>
      </c>
      <c r="AN51" s="29">
        <v>1</v>
      </c>
      <c r="AO51" s="34">
        <f>Z51/D51*100000</f>
        <v>16.095284081764042</v>
      </c>
      <c r="AP51" s="34">
        <f>AG51/D51*100000</f>
        <v>0</v>
      </c>
      <c r="AQ51" s="35">
        <f>K51/G51%</f>
        <v>97.777777777777771</v>
      </c>
      <c r="AR51" s="36" t="s">
        <v>84</v>
      </c>
    </row>
    <row r="52" spans="1:45" s="25" customFormat="1" ht="30" customHeight="1">
      <c r="A52" s="204" t="s">
        <v>85</v>
      </c>
      <c r="B52" s="205"/>
      <c r="C52" s="37">
        <v>24866</v>
      </c>
      <c r="D52" s="38">
        <v>6213</v>
      </c>
      <c r="E52" s="40">
        <f>D52/C52*100</f>
        <v>24.985924555618112</v>
      </c>
      <c r="F52" s="39">
        <v>6123</v>
      </c>
      <c r="G52" s="39">
        <v>90</v>
      </c>
      <c r="H52" s="39">
        <v>47</v>
      </c>
      <c r="I52" s="39">
        <v>0</v>
      </c>
      <c r="J52" s="47">
        <f>G52/(F52+G52)*100</f>
        <v>1.4485755673587639</v>
      </c>
      <c r="K52" s="39">
        <v>88</v>
      </c>
      <c r="L52" s="39">
        <v>45</v>
      </c>
      <c r="M52" s="39">
        <v>0</v>
      </c>
      <c r="N52" s="39">
        <v>1025</v>
      </c>
      <c r="O52" s="39">
        <v>20</v>
      </c>
      <c r="P52" s="40">
        <f>O52/N52*100</f>
        <v>1.9512195121951219</v>
      </c>
      <c r="Q52" s="39">
        <v>0</v>
      </c>
      <c r="R52" s="41">
        <f>Q52/O52*100</f>
        <v>0</v>
      </c>
      <c r="S52" s="42">
        <v>0</v>
      </c>
      <c r="T52" s="43">
        <v>33</v>
      </c>
      <c r="U52" s="39">
        <v>0</v>
      </c>
      <c r="V52" s="39">
        <v>1</v>
      </c>
      <c r="W52" s="39">
        <v>0</v>
      </c>
      <c r="X52" s="39">
        <v>0</v>
      </c>
      <c r="Y52" s="39">
        <v>0</v>
      </c>
      <c r="Z52" s="39">
        <v>1</v>
      </c>
      <c r="AA52" s="39">
        <v>1</v>
      </c>
      <c r="AB52" s="39">
        <v>0</v>
      </c>
      <c r="AC52" s="39">
        <v>6</v>
      </c>
      <c r="AD52" s="39">
        <v>3</v>
      </c>
      <c r="AE52" s="39">
        <v>0</v>
      </c>
      <c r="AF52" s="39">
        <v>2</v>
      </c>
      <c r="AG52" s="39">
        <v>0</v>
      </c>
      <c r="AH52" s="39">
        <v>46</v>
      </c>
      <c r="AI52" s="39">
        <v>2</v>
      </c>
      <c r="AJ52" s="39">
        <v>0</v>
      </c>
      <c r="AK52" s="39">
        <v>1</v>
      </c>
      <c r="AL52" s="39">
        <v>0</v>
      </c>
      <c r="AM52" s="39">
        <v>0</v>
      </c>
      <c r="AN52" s="39">
        <v>1</v>
      </c>
      <c r="AO52" s="44">
        <f t="shared" ref="AO52:AO77" si="8">Z52/D52*100000</f>
        <v>16.095284081764042</v>
      </c>
      <c r="AP52" s="44">
        <f>AG52/D52*100000</f>
        <v>0</v>
      </c>
      <c r="AQ52" s="45">
        <f>K52/G52%</f>
        <v>97.777777777777771</v>
      </c>
      <c r="AR52" s="46" t="s">
        <v>84</v>
      </c>
    </row>
    <row r="53" spans="1:45" s="25" customFormat="1" ht="30" customHeight="1" thickBot="1">
      <c r="A53" s="204"/>
      <c r="B53" s="205"/>
      <c r="C53" s="37"/>
      <c r="D53" s="38"/>
      <c r="E53" s="38"/>
      <c r="F53" s="39"/>
      <c r="G53" s="39"/>
      <c r="H53" s="39"/>
      <c r="I53" s="39"/>
      <c r="J53" s="38"/>
      <c r="K53" s="39"/>
      <c r="L53" s="39"/>
      <c r="M53" s="39"/>
      <c r="N53" s="39"/>
      <c r="O53" s="39"/>
      <c r="P53" s="40"/>
      <c r="Q53" s="39"/>
      <c r="R53" s="41"/>
      <c r="S53" s="42"/>
      <c r="T53" s="43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44"/>
      <c r="AP53" s="44"/>
      <c r="AQ53" s="45"/>
      <c r="AR53" s="46"/>
    </row>
    <row r="54" spans="1:45" s="25" customFormat="1" ht="30" customHeight="1" thickBot="1">
      <c r="A54" s="206" t="s">
        <v>86</v>
      </c>
      <c r="B54" s="207"/>
      <c r="C54" s="26">
        <v>41888</v>
      </c>
      <c r="D54" s="27">
        <v>8782</v>
      </c>
      <c r="E54" s="28">
        <f>D54/C54*100</f>
        <v>20.965431627196331</v>
      </c>
      <c r="F54" s="29">
        <v>8573</v>
      </c>
      <c r="G54" s="29">
        <v>209</v>
      </c>
      <c r="H54" s="29">
        <v>129</v>
      </c>
      <c r="I54" s="29">
        <v>3</v>
      </c>
      <c r="J54" s="30">
        <f>G54/(F54+G54)*100</f>
        <v>2.3798679116374402</v>
      </c>
      <c r="K54" s="29">
        <v>189</v>
      </c>
      <c r="L54" s="29">
        <v>121</v>
      </c>
      <c r="M54" s="29">
        <v>3</v>
      </c>
      <c r="N54" s="29">
        <v>1642</v>
      </c>
      <c r="O54" s="29">
        <v>104</v>
      </c>
      <c r="P54" s="28">
        <f>O54/N54*100</f>
        <v>6.3337393422655293</v>
      </c>
      <c r="Q54" s="29">
        <v>0</v>
      </c>
      <c r="R54" s="31">
        <f>Q54/O54*100</f>
        <v>0</v>
      </c>
      <c r="S54" s="32">
        <v>0</v>
      </c>
      <c r="T54" s="33">
        <v>72</v>
      </c>
      <c r="U54" s="29">
        <v>0</v>
      </c>
      <c r="V54" s="29">
        <v>1</v>
      </c>
      <c r="W54" s="29">
        <v>0</v>
      </c>
      <c r="X54" s="29">
        <v>0</v>
      </c>
      <c r="Y54" s="29">
        <v>2</v>
      </c>
      <c r="Z54" s="29">
        <v>3</v>
      </c>
      <c r="AA54" s="29">
        <v>1</v>
      </c>
      <c r="AB54" s="29">
        <v>2</v>
      </c>
      <c r="AC54" s="29">
        <v>8</v>
      </c>
      <c r="AD54" s="29">
        <v>7</v>
      </c>
      <c r="AE54" s="29">
        <v>0</v>
      </c>
      <c r="AF54" s="29">
        <v>2</v>
      </c>
      <c r="AG54" s="29">
        <v>0</v>
      </c>
      <c r="AH54" s="29">
        <v>96</v>
      </c>
      <c r="AI54" s="29">
        <v>20</v>
      </c>
      <c r="AJ54" s="29">
        <v>9</v>
      </c>
      <c r="AK54" s="29">
        <v>3</v>
      </c>
      <c r="AL54" s="29">
        <v>0</v>
      </c>
      <c r="AM54" s="29">
        <v>0</v>
      </c>
      <c r="AN54" s="29">
        <v>3</v>
      </c>
      <c r="AO54" s="34">
        <f t="shared" si="8"/>
        <v>34.160783420633116</v>
      </c>
      <c r="AP54" s="34">
        <f>AG54/D54*100000</f>
        <v>0</v>
      </c>
      <c r="AQ54" s="35">
        <f>K54/G54%</f>
        <v>90.43062200956939</v>
      </c>
      <c r="AR54" s="36" t="s">
        <v>84</v>
      </c>
    </row>
    <row r="55" spans="1:45" s="25" customFormat="1" ht="30" customHeight="1">
      <c r="A55" s="204" t="s">
        <v>87</v>
      </c>
      <c r="B55" s="205"/>
      <c r="C55" s="37">
        <v>36310</v>
      </c>
      <c r="D55" s="38">
        <v>7526</v>
      </c>
      <c r="E55" s="40">
        <f>D55/C55*100</f>
        <v>20.727072431836959</v>
      </c>
      <c r="F55" s="39">
        <v>7366</v>
      </c>
      <c r="G55" s="39">
        <v>160</v>
      </c>
      <c r="H55" s="39">
        <v>106</v>
      </c>
      <c r="I55" s="39">
        <v>3</v>
      </c>
      <c r="J55" s="47">
        <f>G55/(F55+G55)*100</f>
        <v>2.1259633271326068</v>
      </c>
      <c r="K55" s="39">
        <v>143</v>
      </c>
      <c r="L55" s="39">
        <v>98</v>
      </c>
      <c r="M55" s="39">
        <v>3</v>
      </c>
      <c r="N55" s="39">
        <v>1448</v>
      </c>
      <c r="O55" s="39">
        <v>85</v>
      </c>
      <c r="P55" s="40">
        <f>O55/N55*100</f>
        <v>5.8701657458563536</v>
      </c>
      <c r="Q55" s="39">
        <v>0</v>
      </c>
      <c r="R55" s="41">
        <f>Q55/O55*100</f>
        <v>0</v>
      </c>
      <c r="S55" s="42">
        <v>0</v>
      </c>
      <c r="T55" s="43">
        <v>55</v>
      </c>
      <c r="U55" s="39">
        <v>0</v>
      </c>
      <c r="V55" s="39">
        <v>1</v>
      </c>
      <c r="W55" s="39">
        <v>0</v>
      </c>
      <c r="X55" s="39">
        <v>0</v>
      </c>
      <c r="Y55" s="39">
        <v>2</v>
      </c>
      <c r="Z55" s="39">
        <v>3</v>
      </c>
      <c r="AA55" s="39">
        <v>1</v>
      </c>
      <c r="AB55" s="39">
        <v>2</v>
      </c>
      <c r="AC55" s="39">
        <v>7</v>
      </c>
      <c r="AD55" s="39">
        <v>6</v>
      </c>
      <c r="AE55" s="39">
        <v>0</v>
      </c>
      <c r="AF55" s="39">
        <v>2</v>
      </c>
      <c r="AG55" s="39">
        <v>0</v>
      </c>
      <c r="AH55" s="39">
        <v>69</v>
      </c>
      <c r="AI55" s="39">
        <v>17</v>
      </c>
      <c r="AJ55" s="39">
        <v>8</v>
      </c>
      <c r="AK55" s="39">
        <v>3</v>
      </c>
      <c r="AL55" s="39">
        <v>0</v>
      </c>
      <c r="AM55" s="39">
        <v>0</v>
      </c>
      <c r="AN55" s="39">
        <v>3</v>
      </c>
      <c r="AO55" s="44">
        <f t="shared" si="8"/>
        <v>39.861812383736378</v>
      </c>
      <c r="AP55" s="44">
        <f>AG55/D55*100000</f>
        <v>0</v>
      </c>
      <c r="AQ55" s="45">
        <f>K55/G55%</f>
        <v>89.375</v>
      </c>
      <c r="AR55" s="46" t="s">
        <v>84</v>
      </c>
    </row>
    <row r="56" spans="1:45" s="25" customFormat="1" ht="30" customHeight="1">
      <c r="A56" s="204" t="s">
        <v>88</v>
      </c>
      <c r="B56" s="205"/>
      <c r="C56" s="37">
        <v>5578</v>
      </c>
      <c r="D56" s="38">
        <v>1256</v>
      </c>
      <c r="E56" s="40">
        <f>D56/C56*100</f>
        <v>22.517031193976337</v>
      </c>
      <c r="F56" s="39">
        <v>1207</v>
      </c>
      <c r="G56" s="39">
        <v>49</v>
      </c>
      <c r="H56" s="39">
        <v>23</v>
      </c>
      <c r="I56" s="39">
        <v>0</v>
      </c>
      <c r="J56" s="47">
        <f>G56/(F56+G56)*100</f>
        <v>3.9012738853503182</v>
      </c>
      <c r="K56" s="39">
        <v>46</v>
      </c>
      <c r="L56" s="39">
        <v>23</v>
      </c>
      <c r="M56" s="39">
        <v>0</v>
      </c>
      <c r="N56" s="39">
        <v>194</v>
      </c>
      <c r="O56" s="39">
        <v>19</v>
      </c>
      <c r="P56" s="40">
        <f>O56/N56*100</f>
        <v>9.7938144329896915</v>
      </c>
      <c r="Q56" s="39">
        <v>0</v>
      </c>
      <c r="R56" s="41">
        <f>Q56/O56*100</f>
        <v>0</v>
      </c>
      <c r="S56" s="42">
        <v>0</v>
      </c>
      <c r="T56" s="43">
        <v>17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1</v>
      </c>
      <c r="AD56" s="39">
        <v>1</v>
      </c>
      <c r="AE56" s="39">
        <v>0</v>
      </c>
      <c r="AF56" s="39">
        <v>0</v>
      </c>
      <c r="AG56" s="39">
        <v>0</v>
      </c>
      <c r="AH56" s="39">
        <v>27</v>
      </c>
      <c r="AI56" s="39">
        <v>3</v>
      </c>
      <c r="AJ56" s="39">
        <v>1</v>
      </c>
      <c r="AK56" s="39">
        <v>0</v>
      </c>
      <c r="AL56" s="39">
        <v>0</v>
      </c>
      <c r="AM56" s="39">
        <v>0</v>
      </c>
      <c r="AN56" s="39">
        <v>0</v>
      </c>
      <c r="AO56" s="44">
        <f t="shared" si="8"/>
        <v>0</v>
      </c>
      <c r="AP56" s="44">
        <f>AG56/D56*100000</f>
        <v>0</v>
      </c>
      <c r="AQ56" s="45">
        <f>K56/G56%</f>
        <v>93.877551020408163</v>
      </c>
      <c r="AR56" s="46" t="s">
        <v>84</v>
      </c>
    </row>
    <row r="57" spans="1:45" s="25" customFormat="1" ht="30" customHeight="1" thickBot="1">
      <c r="A57" s="204"/>
      <c r="B57" s="205"/>
      <c r="C57" s="37"/>
      <c r="D57" s="38"/>
      <c r="E57" s="38"/>
      <c r="F57" s="39"/>
      <c r="G57" s="39"/>
      <c r="H57" s="39"/>
      <c r="I57" s="39"/>
      <c r="J57" s="38"/>
      <c r="K57" s="39"/>
      <c r="L57" s="39"/>
      <c r="M57" s="39"/>
      <c r="N57" s="39"/>
      <c r="O57" s="39"/>
      <c r="P57" s="40"/>
      <c r="Q57" s="39"/>
      <c r="R57" s="41"/>
      <c r="S57" s="42"/>
      <c r="T57" s="43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44"/>
      <c r="AP57" s="44"/>
      <c r="AQ57" s="45"/>
      <c r="AR57" s="46"/>
    </row>
    <row r="58" spans="1:45" s="25" customFormat="1" ht="30" customHeight="1" thickBot="1">
      <c r="A58" s="206" t="s">
        <v>89</v>
      </c>
      <c r="B58" s="207"/>
      <c r="C58" s="26">
        <v>44320</v>
      </c>
      <c r="D58" s="27">
        <v>9372</v>
      </c>
      <c r="E58" s="28">
        <f>D58/C58*100</f>
        <v>21.146209386281591</v>
      </c>
      <c r="F58" s="29">
        <v>9154</v>
      </c>
      <c r="G58" s="29">
        <v>218</v>
      </c>
      <c r="H58" s="29">
        <v>161</v>
      </c>
      <c r="I58" s="29">
        <v>4</v>
      </c>
      <c r="J58" s="30">
        <f>G58/(F58+G58)*100</f>
        <v>2.3260776781903543</v>
      </c>
      <c r="K58" s="29">
        <v>207</v>
      </c>
      <c r="L58" s="29">
        <v>152</v>
      </c>
      <c r="M58" s="29">
        <v>4</v>
      </c>
      <c r="N58" s="29">
        <v>1605</v>
      </c>
      <c r="O58" s="29">
        <v>245</v>
      </c>
      <c r="P58" s="28">
        <f>O58/N58*100</f>
        <v>15.264797507788161</v>
      </c>
      <c r="Q58" s="29">
        <v>0</v>
      </c>
      <c r="R58" s="31">
        <f>Q58/O58*100</f>
        <v>0</v>
      </c>
      <c r="S58" s="32">
        <v>0</v>
      </c>
      <c r="T58" s="33">
        <v>86</v>
      </c>
      <c r="U58" s="29">
        <v>0</v>
      </c>
      <c r="V58" s="29">
        <v>1</v>
      </c>
      <c r="W58" s="29">
        <v>0</v>
      </c>
      <c r="X58" s="29">
        <v>0</v>
      </c>
      <c r="Y58" s="29">
        <v>3</v>
      </c>
      <c r="Z58" s="29">
        <v>4</v>
      </c>
      <c r="AA58" s="29">
        <v>3</v>
      </c>
      <c r="AB58" s="29">
        <v>1</v>
      </c>
      <c r="AC58" s="29">
        <v>10</v>
      </c>
      <c r="AD58" s="29">
        <v>4</v>
      </c>
      <c r="AE58" s="29">
        <v>3</v>
      </c>
      <c r="AF58" s="29">
        <v>1</v>
      </c>
      <c r="AG58" s="29">
        <v>0</v>
      </c>
      <c r="AH58" s="29">
        <v>108</v>
      </c>
      <c r="AI58" s="29">
        <v>11</v>
      </c>
      <c r="AJ58" s="29">
        <v>0</v>
      </c>
      <c r="AK58" s="29">
        <v>4</v>
      </c>
      <c r="AL58" s="29">
        <v>0</v>
      </c>
      <c r="AM58" s="29">
        <v>0</v>
      </c>
      <c r="AN58" s="29">
        <v>4</v>
      </c>
      <c r="AO58" s="34">
        <f t="shared" si="8"/>
        <v>42.680324370465215</v>
      </c>
      <c r="AP58" s="34">
        <f>AG58/D58*100000</f>
        <v>0</v>
      </c>
      <c r="AQ58" s="35">
        <f>K58/G58%</f>
        <v>94.954128440366972</v>
      </c>
      <c r="AR58" s="36" t="s">
        <v>84</v>
      </c>
    </row>
    <row r="59" spans="1:45" s="25" customFormat="1" ht="30" customHeight="1">
      <c r="A59" s="204" t="s">
        <v>90</v>
      </c>
      <c r="B59" s="205"/>
      <c r="C59" s="37">
        <v>37521</v>
      </c>
      <c r="D59" s="38">
        <v>7829</v>
      </c>
      <c r="E59" s="40">
        <f>D59/C59*100</f>
        <v>20.865648570134056</v>
      </c>
      <c r="F59" s="39">
        <v>7649</v>
      </c>
      <c r="G59" s="39">
        <v>180</v>
      </c>
      <c r="H59" s="39">
        <v>133</v>
      </c>
      <c r="I59" s="39">
        <v>4</v>
      </c>
      <c r="J59" s="47">
        <f>G59/(F59+G59)*100</f>
        <v>2.2991442074338999</v>
      </c>
      <c r="K59" s="39">
        <v>170</v>
      </c>
      <c r="L59" s="39">
        <v>125</v>
      </c>
      <c r="M59" s="39">
        <v>4</v>
      </c>
      <c r="N59" s="39">
        <v>1361</v>
      </c>
      <c r="O59" s="39">
        <v>189</v>
      </c>
      <c r="P59" s="40">
        <f>O59/N59*100</f>
        <v>13.886847905951505</v>
      </c>
      <c r="Q59" s="39">
        <v>0</v>
      </c>
      <c r="R59" s="41">
        <f>Q59/O59*100</f>
        <v>0</v>
      </c>
      <c r="S59" s="42">
        <v>0</v>
      </c>
      <c r="T59" s="43">
        <v>68</v>
      </c>
      <c r="U59" s="39">
        <v>0</v>
      </c>
      <c r="V59" s="39">
        <v>1</v>
      </c>
      <c r="W59" s="39">
        <v>0</v>
      </c>
      <c r="X59" s="39">
        <v>0</v>
      </c>
      <c r="Y59" s="39">
        <v>3</v>
      </c>
      <c r="Z59" s="39">
        <v>4</v>
      </c>
      <c r="AA59" s="39">
        <v>3</v>
      </c>
      <c r="AB59" s="39">
        <v>1</v>
      </c>
      <c r="AC59" s="39">
        <v>10</v>
      </c>
      <c r="AD59" s="39">
        <v>4</v>
      </c>
      <c r="AE59" s="39">
        <v>3</v>
      </c>
      <c r="AF59" s="39">
        <v>1</v>
      </c>
      <c r="AG59" s="39">
        <v>0</v>
      </c>
      <c r="AH59" s="39">
        <v>89</v>
      </c>
      <c r="AI59" s="39">
        <v>10</v>
      </c>
      <c r="AJ59" s="39">
        <v>0</v>
      </c>
      <c r="AK59" s="39">
        <v>4</v>
      </c>
      <c r="AL59" s="39">
        <v>0</v>
      </c>
      <c r="AM59" s="39">
        <v>0</v>
      </c>
      <c r="AN59" s="39">
        <v>4</v>
      </c>
      <c r="AO59" s="44">
        <f t="shared" si="8"/>
        <v>51.092093498531106</v>
      </c>
      <c r="AP59" s="44">
        <f>AG59/D59*100000</f>
        <v>0</v>
      </c>
      <c r="AQ59" s="45">
        <f>K59/G59%</f>
        <v>94.444444444444443</v>
      </c>
      <c r="AR59" s="46" t="s">
        <v>84</v>
      </c>
    </row>
    <row r="60" spans="1:45" s="25" customFormat="1" ht="30" customHeight="1">
      <c r="A60" s="204" t="s">
        <v>91</v>
      </c>
      <c r="B60" s="205"/>
      <c r="C60" s="37">
        <v>6799</v>
      </c>
      <c r="D60" s="38">
        <v>1543</v>
      </c>
      <c r="E60" s="40">
        <f>D60/C60*100</f>
        <v>22.694513899102809</v>
      </c>
      <c r="F60" s="39">
        <v>1505</v>
      </c>
      <c r="G60" s="39">
        <v>38</v>
      </c>
      <c r="H60" s="39">
        <v>28</v>
      </c>
      <c r="I60" s="39">
        <v>0</v>
      </c>
      <c r="J60" s="47">
        <f>G60/(F60+G60)*100</f>
        <v>2.4627349319507452</v>
      </c>
      <c r="K60" s="39">
        <v>37</v>
      </c>
      <c r="L60" s="39">
        <v>27</v>
      </c>
      <c r="M60" s="39">
        <v>0</v>
      </c>
      <c r="N60" s="39">
        <v>244</v>
      </c>
      <c r="O60" s="39">
        <v>56</v>
      </c>
      <c r="P60" s="40">
        <f>O60/N60*100</f>
        <v>22.950819672131146</v>
      </c>
      <c r="Q60" s="39">
        <v>0</v>
      </c>
      <c r="R60" s="41">
        <f>Q60/O60*100</f>
        <v>0</v>
      </c>
      <c r="S60" s="42">
        <v>0</v>
      </c>
      <c r="T60" s="43">
        <v>18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  <c r="AG60" s="39">
        <v>0</v>
      </c>
      <c r="AH60" s="39">
        <v>19</v>
      </c>
      <c r="AI60" s="39">
        <v>1</v>
      </c>
      <c r="AJ60" s="39">
        <v>0</v>
      </c>
      <c r="AK60" s="39">
        <v>0</v>
      </c>
      <c r="AL60" s="39">
        <v>0</v>
      </c>
      <c r="AM60" s="39">
        <v>0</v>
      </c>
      <c r="AN60" s="39">
        <v>0</v>
      </c>
      <c r="AO60" s="44">
        <f t="shared" si="8"/>
        <v>0</v>
      </c>
      <c r="AP60" s="44">
        <f>AG60/D60*100000</f>
        <v>0</v>
      </c>
      <c r="AQ60" s="45">
        <f>K60/G60%</f>
        <v>97.368421052631575</v>
      </c>
      <c r="AR60" s="46" t="s">
        <v>84</v>
      </c>
    </row>
    <row r="61" spans="1:45" s="25" customFormat="1" ht="30" customHeight="1" thickBot="1">
      <c r="A61" s="204"/>
      <c r="B61" s="205"/>
      <c r="C61" s="37"/>
      <c r="D61" s="38"/>
      <c r="E61" s="38"/>
      <c r="F61" s="39"/>
      <c r="G61" s="39"/>
      <c r="H61" s="39"/>
      <c r="I61" s="39"/>
      <c r="J61" s="38"/>
      <c r="K61" s="39"/>
      <c r="L61" s="39"/>
      <c r="M61" s="39"/>
      <c r="N61" s="39"/>
      <c r="O61" s="39"/>
      <c r="P61" s="40"/>
      <c r="Q61" s="39"/>
      <c r="R61" s="41"/>
      <c r="S61" s="42"/>
      <c r="T61" s="43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44"/>
      <c r="AP61" s="44"/>
      <c r="AQ61" s="45"/>
      <c r="AR61" s="46"/>
    </row>
    <row r="62" spans="1:45" s="25" customFormat="1" ht="30" customHeight="1" thickBot="1">
      <c r="A62" s="206" t="s">
        <v>92</v>
      </c>
      <c r="B62" s="207"/>
      <c r="C62" s="26">
        <v>57570</v>
      </c>
      <c r="D62" s="27">
        <v>14031</v>
      </c>
      <c r="E62" s="28">
        <f>D62/C62*100</f>
        <v>24.372068785825952</v>
      </c>
      <c r="F62" s="29">
        <v>13698</v>
      </c>
      <c r="G62" s="29">
        <v>333</v>
      </c>
      <c r="H62" s="29">
        <v>138</v>
      </c>
      <c r="I62" s="29">
        <v>14</v>
      </c>
      <c r="J62" s="30">
        <f>G62/(F62+G62)*100</f>
        <v>2.3733162283515075</v>
      </c>
      <c r="K62" s="29">
        <v>297</v>
      </c>
      <c r="L62" s="29">
        <v>129</v>
      </c>
      <c r="M62" s="29">
        <v>10</v>
      </c>
      <c r="N62" s="29">
        <v>1774</v>
      </c>
      <c r="O62" s="29">
        <v>226</v>
      </c>
      <c r="P62" s="28">
        <f>O62/N62*100</f>
        <v>12.73957158962796</v>
      </c>
      <c r="Q62" s="29">
        <v>0</v>
      </c>
      <c r="R62" s="31">
        <f>Q62/O62*100</f>
        <v>0</v>
      </c>
      <c r="S62" s="32">
        <v>0</v>
      </c>
      <c r="T62" s="33">
        <v>95</v>
      </c>
      <c r="U62" s="29">
        <v>0</v>
      </c>
      <c r="V62" s="29">
        <v>5</v>
      </c>
      <c r="W62" s="29">
        <v>1</v>
      </c>
      <c r="X62" s="29">
        <v>3</v>
      </c>
      <c r="Y62" s="29">
        <v>0</v>
      </c>
      <c r="Z62" s="29">
        <v>9</v>
      </c>
      <c r="AA62" s="29">
        <v>3</v>
      </c>
      <c r="AB62" s="29">
        <v>2</v>
      </c>
      <c r="AC62" s="29">
        <v>7</v>
      </c>
      <c r="AD62" s="29">
        <v>4</v>
      </c>
      <c r="AE62" s="29">
        <v>0</v>
      </c>
      <c r="AF62" s="29">
        <v>1</v>
      </c>
      <c r="AG62" s="29">
        <v>0</v>
      </c>
      <c r="AH62" s="29">
        <v>184</v>
      </c>
      <c r="AI62" s="29">
        <v>36</v>
      </c>
      <c r="AJ62" s="29">
        <v>1</v>
      </c>
      <c r="AK62" s="29">
        <v>9</v>
      </c>
      <c r="AL62" s="29">
        <v>0</v>
      </c>
      <c r="AM62" s="29">
        <v>0</v>
      </c>
      <c r="AN62" s="29">
        <v>9</v>
      </c>
      <c r="AO62" s="34">
        <f t="shared" si="8"/>
        <v>64.14368184733803</v>
      </c>
      <c r="AP62" s="34">
        <f>AG62/D62*100000</f>
        <v>0</v>
      </c>
      <c r="AQ62" s="35">
        <f>K62/G62%</f>
        <v>89.189189189189193</v>
      </c>
      <c r="AR62" s="36" t="s">
        <v>84</v>
      </c>
    </row>
    <row r="63" spans="1:45" s="25" customFormat="1" ht="30" customHeight="1">
      <c r="A63" s="204" t="s">
        <v>93</v>
      </c>
      <c r="B63" s="205"/>
      <c r="C63" s="37">
        <v>56246</v>
      </c>
      <c r="D63" s="38">
        <v>13499</v>
      </c>
      <c r="E63" s="40">
        <f>D63/C63*100</f>
        <v>23.999928883831739</v>
      </c>
      <c r="F63" s="39">
        <v>13177</v>
      </c>
      <c r="G63" s="39">
        <v>322</v>
      </c>
      <c r="H63" s="39">
        <v>133</v>
      </c>
      <c r="I63" s="39">
        <v>13</v>
      </c>
      <c r="J63" s="47">
        <f>G63/(F63+G63)*100</f>
        <v>2.3853618786576782</v>
      </c>
      <c r="K63" s="39">
        <v>286</v>
      </c>
      <c r="L63" s="39">
        <v>124</v>
      </c>
      <c r="M63" s="39">
        <v>9</v>
      </c>
      <c r="N63" s="39">
        <v>1694</v>
      </c>
      <c r="O63" s="39">
        <v>213</v>
      </c>
      <c r="P63" s="40">
        <f>O63/N63*100</f>
        <v>12.573789846517119</v>
      </c>
      <c r="Q63" s="39">
        <v>0</v>
      </c>
      <c r="R63" s="41">
        <f>Q63/O63*100</f>
        <v>0</v>
      </c>
      <c r="S63" s="42">
        <v>0</v>
      </c>
      <c r="T63" s="43">
        <v>91</v>
      </c>
      <c r="U63" s="39">
        <v>0</v>
      </c>
      <c r="V63" s="39">
        <v>5</v>
      </c>
      <c r="W63" s="39">
        <v>1</v>
      </c>
      <c r="X63" s="39">
        <v>3</v>
      </c>
      <c r="Y63" s="39">
        <v>0</v>
      </c>
      <c r="Z63" s="39">
        <v>9</v>
      </c>
      <c r="AA63" s="39">
        <v>3</v>
      </c>
      <c r="AB63" s="39">
        <v>2</v>
      </c>
      <c r="AC63" s="39">
        <v>7</v>
      </c>
      <c r="AD63" s="39">
        <v>4</v>
      </c>
      <c r="AE63" s="39">
        <v>0</v>
      </c>
      <c r="AF63" s="39">
        <v>1</v>
      </c>
      <c r="AG63" s="39">
        <v>0</v>
      </c>
      <c r="AH63" s="39">
        <v>178</v>
      </c>
      <c r="AI63" s="39">
        <v>36</v>
      </c>
      <c r="AJ63" s="39">
        <v>0</v>
      </c>
      <c r="AK63" s="39">
        <v>9</v>
      </c>
      <c r="AL63" s="39">
        <v>0</v>
      </c>
      <c r="AM63" s="39">
        <v>0</v>
      </c>
      <c r="AN63" s="39">
        <v>9</v>
      </c>
      <c r="AO63" s="44">
        <f t="shared" si="8"/>
        <v>66.671605304096602</v>
      </c>
      <c r="AP63" s="44">
        <f>AG63/D63*100000</f>
        <v>0</v>
      </c>
      <c r="AQ63" s="45">
        <f>K63/G63%</f>
        <v>88.81987577639751</v>
      </c>
      <c r="AR63" s="46" t="s">
        <v>84</v>
      </c>
    </row>
    <row r="64" spans="1:45" s="25" customFormat="1" ht="30" customHeight="1">
      <c r="A64" s="204" t="s">
        <v>94</v>
      </c>
      <c r="B64" s="205"/>
      <c r="C64" s="37">
        <v>1324</v>
      </c>
      <c r="D64" s="38">
        <v>532</v>
      </c>
      <c r="E64" s="40">
        <f>D64/C64*100</f>
        <v>40.181268882175225</v>
      </c>
      <c r="F64" s="39">
        <v>521</v>
      </c>
      <c r="G64" s="39">
        <v>11</v>
      </c>
      <c r="H64" s="39">
        <v>5</v>
      </c>
      <c r="I64" s="39">
        <v>1</v>
      </c>
      <c r="J64" s="47">
        <f>G64/(F64+G64)*100</f>
        <v>2.0676691729323307</v>
      </c>
      <c r="K64" s="39">
        <v>11</v>
      </c>
      <c r="L64" s="39">
        <v>5</v>
      </c>
      <c r="M64" s="39">
        <v>1</v>
      </c>
      <c r="N64" s="39">
        <v>80</v>
      </c>
      <c r="O64" s="39">
        <v>13</v>
      </c>
      <c r="P64" s="40">
        <f>O64/N64*100</f>
        <v>16.25</v>
      </c>
      <c r="Q64" s="39">
        <v>0</v>
      </c>
      <c r="R64" s="41">
        <f>Q64/O64*100</f>
        <v>0</v>
      </c>
      <c r="S64" s="42">
        <v>0</v>
      </c>
      <c r="T64" s="43">
        <v>4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  <c r="AG64" s="39">
        <v>0</v>
      </c>
      <c r="AH64" s="39">
        <v>6</v>
      </c>
      <c r="AI64" s="39">
        <v>0</v>
      </c>
      <c r="AJ64" s="39">
        <v>1</v>
      </c>
      <c r="AK64" s="39">
        <v>0</v>
      </c>
      <c r="AL64" s="39">
        <v>0</v>
      </c>
      <c r="AM64" s="39">
        <v>0</v>
      </c>
      <c r="AN64" s="39">
        <v>0</v>
      </c>
      <c r="AO64" s="44">
        <f t="shared" si="8"/>
        <v>0</v>
      </c>
      <c r="AP64" s="44">
        <f>AG64/D64*100000</f>
        <v>0</v>
      </c>
      <c r="AQ64" s="45">
        <f>K64/G64%</f>
        <v>100</v>
      </c>
      <c r="AR64" s="46" t="s">
        <v>84</v>
      </c>
    </row>
    <row r="65" spans="1:44" s="25" customFormat="1" ht="30" customHeight="1" thickBot="1">
      <c r="A65" s="204"/>
      <c r="B65" s="205"/>
      <c r="C65" s="37"/>
      <c r="D65" s="38"/>
      <c r="E65" s="38"/>
      <c r="F65" s="39"/>
      <c r="G65" s="39"/>
      <c r="H65" s="39"/>
      <c r="I65" s="39"/>
      <c r="J65" s="38"/>
      <c r="K65" s="39"/>
      <c r="L65" s="39"/>
      <c r="M65" s="39"/>
      <c r="N65" s="39"/>
      <c r="O65" s="39"/>
      <c r="P65" s="40"/>
      <c r="Q65" s="39"/>
      <c r="R65" s="41"/>
      <c r="S65" s="42"/>
      <c r="T65" s="43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44"/>
      <c r="AP65" s="44"/>
      <c r="AQ65" s="45"/>
      <c r="AR65" s="46"/>
    </row>
    <row r="66" spans="1:44" s="25" customFormat="1" ht="30" customHeight="1" thickBot="1">
      <c r="A66" s="206" t="s">
        <v>95</v>
      </c>
      <c r="B66" s="207"/>
      <c r="C66" s="26">
        <v>145522</v>
      </c>
      <c r="D66" s="27">
        <v>21740</v>
      </c>
      <c r="E66" s="28">
        <f>D66/C66*100</f>
        <v>14.939321889473756</v>
      </c>
      <c r="F66" s="29">
        <v>20526</v>
      </c>
      <c r="G66" s="29">
        <v>1214</v>
      </c>
      <c r="H66" s="29">
        <v>1079</v>
      </c>
      <c r="I66" s="29">
        <v>17</v>
      </c>
      <c r="J66" s="30">
        <f>G66/(F66+G66)*100</f>
        <v>5.5841766329346827</v>
      </c>
      <c r="K66" s="29">
        <v>1078</v>
      </c>
      <c r="L66" s="29">
        <v>967</v>
      </c>
      <c r="M66" s="29">
        <v>12</v>
      </c>
      <c r="N66" s="29">
        <v>4027</v>
      </c>
      <c r="O66" s="29">
        <v>556</v>
      </c>
      <c r="P66" s="28">
        <f>O66/N66*100</f>
        <v>13.806804072510554</v>
      </c>
      <c r="Q66" s="29">
        <v>6</v>
      </c>
      <c r="R66" s="31">
        <f>Q66/O66*100</f>
        <v>1.079136690647482</v>
      </c>
      <c r="S66" s="32">
        <v>5</v>
      </c>
      <c r="T66" s="33">
        <v>511</v>
      </c>
      <c r="U66" s="29">
        <v>0</v>
      </c>
      <c r="V66" s="29">
        <v>4</v>
      </c>
      <c r="W66" s="29">
        <v>1</v>
      </c>
      <c r="X66" s="29">
        <v>2</v>
      </c>
      <c r="Y66" s="29">
        <v>5</v>
      </c>
      <c r="Z66" s="29">
        <v>12</v>
      </c>
      <c r="AA66" s="29">
        <v>8</v>
      </c>
      <c r="AB66" s="29">
        <v>4</v>
      </c>
      <c r="AC66" s="29">
        <v>52</v>
      </c>
      <c r="AD66" s="29">
        <v>49</v>
      </c>
      <c r="AE66" s="29">
        <v>1</v>
      </c>
      <c r="AF66" s="29">
        <v>7</v>
      </c>
      <c r="AG66" s="29">
        <v>1</v>
      </c>
      <c r="AH66" s="29">
        <v>493</v>
      </c>
      <c r="AI66" s="29">
        <v>137</v>
      </c>
      <c r="AJ66" s="29">
        <v>12</v>
      </c>
      <c r="AK66" s="29">
        <v>12</v>
      </c>
      <c r="AL66" s="29">
        <v>0</v>
      </c>
      <c r="AM66" s="29">
        <v>0</v>
      </c>
      <c r="AN66" s="29">
        <v>12</v>
      </c>
      <c r="AO66" s="34">
        <f t="shared" si="8"/>
        <v>55.197792088316469</v>
      </c>
      <c r="AP66" s="34">
        <f>AG66/D66*100000</f>
        <v>4.5998160073597054</v>
      </c>
      <c r="AQ66" s="35">
        <f>K66/G66%</f>
        <v>88.797364085667212</v>
      </c>
      <c r="AR66" s="36">
        <f t="shared" ref="AR66:AR77" si="9">S66/Q66%</f>
        <v>83.333333333333343</v>
      </c>
    </row>
    <row r="67" spans="1:44" s="25" customFormat="1" ht="30" customHeight="1">
      <c r="A67" s="204" t="s">
        <v>96</v>
      </c>
      <c r="B67" s="205"/>
      <c r="C67" s="37">
        <v>123094</v>
      </c>
      <c r="D67" s="38">
        <v>17956</v>
      </c>
      <c r="E67" s="40">
        <f>D67/C67*100</f>
        <v>14.587226022389393</v>
      </c>
      <c r="F67" s="39">
        <v>16968</v>
      </c>
      <c r="G67" s="39">
        <v>988</v>
      </c>
      <c r="H67" s="39">
        <v>881</v>
      </c>
      <c r="I67" s="39">
        <v>13</v>
      </c>
      <c r="J67" s="47">
        <f>G67/(F67+G67)*100</f>
        <v>5.502339051013589</v>
      </c>
      <c r="K67" s="39">
        <v>868</v>
      </c>
      <c r="L67" s="39">
        <v>781</v>
      </c>
      <c r="M67" s="39">
        <v>9</v>
      </c>
      <c r="N67" s="39">
        <v>3320</v>
      </c>
      <c r="O67" s="39">
        <v>474</v>
      </c>
      <c r="P67" s="40">
        <f>O67/N67*100</f>
        <v>14.27710843373494</v>
      </c>
      <c r="Q67" s="39">
        <v>4</v>
      </c>
      <c r="R67" s="41">
        <f>Q67/O67*100</f>
        <v>0.8438818565400843</v>
      </c>
      <c r="S67" s="42">
        <v>3</v>
      </c>
      <c r="T67" s="43">
        <v>415</v>
      </c>
      <c r="U67" s="39">
        <v>0</v>
      </c>
      <c r="V67" s="39">
        <v>2</v>
      </c>
      <c r="W67" s="39">
        <v>0</v>
      </c>
      <c r="X67" s="39">
        <v>2</v>
      </c>
      <c r="Y67" s="39">
        <v>3</v>
      </c>
      <c r="Z67" s="39">
        <v>7</v>
      </c>
      <c r="AA67" s="39">
        <v>5</v>
      </c>
      <c r="AB67" s="39">
        <v>2</v>
      </c>
      <c r="AC67" s="39">
        <v>39</v>
      </c>
      <c r="AD67" s="39">
        <v>37</v>
      </c>
      <c r="AE67" s="39">
        <v>1</v>
      </c>
      <c r="AF67" s="39">
        <v>5</v>
      </c>
      <c r="AG67" s="39">
        <v>1</v>
      </c>
      <c r="AH67" s="39">
        <v>403</v>
      </c>
      <c r="AI67" s="39">
        <v>121</v>
      </c>
      <c r="AJ67" s="39">
        <v>6</v>
      </c>
      <c r="AK67" s="39">
        <v>7</v>
      </c>
      <c r="AL67" s="39">
        <v>0</v>
      </c>
      <c r="AM67" s="39">
        <v>0</v>
      </c>
      <c r="AN67" s="39">
        <v>7</v>
      </c>
      <c r="AO67" s="44">
        <f t="shared" si="8"/>
        <v>38.984183559812877</v>
      </c>
      <c r="AP67" s="44">
        <f>AG67/D67*100000</f>
        <v>5.5691690799732685</v>
      </c>
      <c r="AQ67" s="45">
        <f>K67/G67%</f>
        <v>87.854251012145738</v>
      </c>
      <c r="AR67" s="46">
        <f t="shared" si="9"/>
        <v>75</v>
      </c>
    </row>
    <row r="68" spans="1:44" s="25" customFormat="1" ht="30" customHeight="1">
      <c r="A68" s="204" t="s">
        <v>97</v>
      </c>
      <c r="B68" s="205"/>
      <c r="C68" s="37">
        <v>22428</v>
      </c>
      <c r="D68" s="38">
        <v>3784</v>
      </c>
      <c r="E68" s="40">
        <f>D68/C68*100</f>
        <v>16.871767433565186</v>
      </c>
      <c r="F68" s="39">
        <v>3558</v>
      </c>
      <c r="G68" s="39">
        <v>226</v>
      </c>
      <c r="H68" s="39">
        <v>198</v>
      </c>
      <c r="I68" s="39">
        <v>4</v>
      </c>
      <c r="J68" s="47">
        <f>G68/(F68+G68)*100</f>
        <v>5.9725158562367868</v>
      </c>
      <c r="K68" s="39">
        <v>210</v>
      </c>
      <c r="L68" s="39">
        <v>186</v>
      </c>
      <c r="M68" s="39">
        <v>3</v>
      </c>
      <c r="N68" s="39">
        <v>707</v>
      </c>
      <c r="O68" s="39">
        <v>82</v>
      </c>
      <c r="P68" s="40">
        <f>O68/N68*100</f>
        <v>11.598302687411598</v>
      </c>
      <c r="Q68" s="39">
        <v>2</v>
      </c>
      <c r="R68" s="41">
        <f>Q68/O68*100</f>
        <v>2.4390243902439024</v>
      </c>
      <c r="S68" s="42">
        <v>2</v>
      </c>
      <c r="T68" s="43">
        <v>96</v>
      </c>
      <c r="U68" s="39">
        <v>0</v>
      </c>
      <c r="V68" s="39">
        <v>2</v>
      </c>
      <c r="W68" s="39">
        <v>1</v>
      </c>
      <c r="X68" s="39">
        <v>0</v>
      </c>
      <c r="Y68" s="39">
        <v>2</v>
      </c>
      <c r="Z68" s="39">
        <v>5</v>
      </c>
      <c r="AA68" s="39">
        <v>3</v>
      </c>
      <c r="AB68" s="39">
        <v>2</v>
      </c>
      <c r="AC68" s="39">
        <v>13</v>
      </c>
      <c r="AD68" s="39">
        <v>12</v>
      </c>
      <c r="AE68" s="39">
        <v>0</v>
      </c>
      <c r="AF68" s="39">
        <v>2</v>
      </c>
      <c r="AG68" s="39">
        <v>0</v>
      </c>
      <c r="AH68" s="39">
        <v>90</v>
      </c>
      <c r="AI68" s="39">
        <v>16</v>
      </c>
      <c r="AJ68" s="39">
        <v>6</v>
      </c>
      <c r="AK68" s="39">
        <v>5</v>
      </c>
      <c r="AL68" s="39">
        <v>0</v>
      </c>
      <c r="AM68" s="39">
        <v>0</v>
      </c>
      <c r="AN68" s="39">
        <v>5</v>
      </c>
      <c r="AO68" s="44">
        <f t="shared" si="8"/>
        <v>132.13530655391119</v>
      </c>
      <c r="AP68" s="44">
        <f>AG68/D68*100000</f>
        <v>0</v>
      </c>
      <c r="AQ68" s="45">
        <f>K68/G68%</f>
        <v>92.920353982300895</v>
      </c>
      <c r="AR68" s="46">
        <f t="shared" si="9"/>
        <v>100</v>
      </c>
    </row>
    <row r="69" spans="1:44" s="25" customFormat="1" ht="30" customHeight="1" thickBot="1">
      <c r="A69" s="204"/>
      <c r="B69" s="205"/>
      <c r="C69" s="37"/>
      <c r="D69" s="38"/>
      <c r="E69" s="38"/>
      <c r="F69" s="39"/>
      <c r="G69" s="39"/>
      <c r="H69" s="39"/>
      <c r="I69" s="39"/>
      <c r="J69" s="38"/>
      <c r="K69" s="39"/>
      <c r="L69" s="39"/>
      <c r="M69" s="39"/>
      <c r="N69" s="39"/>
      <c r="O69" s="39"/>
      <c r="P69" s="40"/>
      <c r="Q69" s="39"/>
      <c r="R69" s="41"/>
      <c r="S69" s="42"/>
      <c r="T69" s="43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44"/>
      <c r="AP69" s="44"/>
      <c r="AQ69" s="45"/>
      <c r="AR69" s="46"/>
    </row>
    <row r="70" spans="1:44" s="25" customFormat="1" ht="30" customHeight="1" thickBot="1">
      <c r="A70" s="206" t="s">
        <v>98</v>
      </c>
      <c r="B70" s="207"/>
      <c r="C70" s="26">
        <v>30690</v>
      </c>
      <c r="D70" s="27">
        <v>4070</v>
      </c>
      <c r="E70" s="28">
        <f>D70/C70*100</f>
        <v>13.261648745519713</v>
      </c>
      <c r="F70" s="29">
        <v>3861</v>
      </c>
      <c r="G70" s="29">
        <v>209</v>
      </c>
      <c r="H70" s="29">
        <v>170</v>
      </c>
      <c r="I70" s="29">
        <v>1</v>
      </c>
      <c r="J70" s="30">
        <f>G70/(F70+G70)*100</f>
        <v>5.1351351351351351</v>
      </c>
      <c r="K70" s="29">
        <v>181</v>
      </c>
      <c r="L70" s="29">
        <v>155</v>
      </c>
      <c r="M70" s="29">
        <v>1</v>
      </c>
      <c r="N70" s="29">
        <v>725</v>
      </c>
      <c r="O70" s="29">
        <v>180</v>
      </c>
      <c r="P70" s="28">
        <f>O70/N70*100</f>
        <v>24.827586206896552</v>
      </c>
      <c r="Q70" s="29">
        <v>2</v>
      </c>
      <c r="R70" s="31">
        <f>Q70/O70*100</f>
        <v>1.1111111111111112</v>
      </c>
      <c r="S70" s="32">
        <v>2</v>
      </c>
      <c r="T70" s="33">
        <v>80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13</v>
      </c>
      <c r="AD70" s="29">
        <v>12</v>
      </c>
      <c r="AE70" s="29">
        <v>1</v>
      </c>
      <c r="AF70" s="29">
        <v>1</v>
      </c>
      <c r="AG70" s="29">
        <v>0</v>
      </c>
      <c r="AH70" s="29">
        <v>90</v>
      </c>
      <c r="AI70" s="29">
        <v>27</v>
      </c>
      <c r="AJ70" s="29">
        <v>0</v>
      </c>
      <c r="AK70" s="29">
        <v>0</v>
      </c>
      <c r="AL70" s="29">
        <v>0</v>
      </c>
      <c r="AM70" s="29">
        <v>0</v>
      </c>
      <c r="AN70" s="29">
        <v>0</v>
      </c>
      <c r="AO70" s="34">
        <f t="shared" si="8"/>
        <v>0</v>
      </c>
      <c r="AP70" s="34">
        <f>AG70/D70*100000</f>
        <v>0</v>
      </c>
      <c r="AQ70" s="35">
        <f>K70/G70%</f>
        <v>86.602870813397132</v>
      </c>
      <c r="AR70" s="36">
        <f t="shared" ref="AR70:AR71" si="10">S70/Q70%</f>
        <v>100</v>
      </c>
    </row>
    <row r="71" spans="1:44" s="25" customFormat="1" ht="30" customHeight="1">
      <c r="A71" s="204" t="s">
        <v>99</v>
      </c>
      <c r="B71" s="205"/>
      <c r="C71" s="37">
        <v>30690</v>
      </c>
      <c r="D71" s="38">
        <v>4070</v>
      </c>
      <c r="E71" s="40">
        <f>D71/C71*100</f>
        <v>13.261648745519713</v>
      </c>
      <c r="F71" s="39">
        <v>3861</v>
      </c>
      <c r="G71" s="39">
        <v>209</v>
      </c>
      <c r="H71" s="39">
        <v>170</v>
      </c>
      <c r="I71" s="39">
        <v>1</v>
      </c>
      <c r="J71" s="47">
        <f>G71/(F71+G71)*100</f>
        <v>5.1351351351351351</v>
      </c>
      <c r="K71" s="39">
        <v>181</v>
      </c>
      <c r="L71" s="39">
        <v>155</v>
      </c>
      <c r="M71" s="39">
        <v>1</v>
      </c>
      <c r="N71" s="39">
        <v>725</v>
      </c>
      <c r="O71" s="39">
        <v>180</v>
      </c>
      <c r="P71" s="40">
        <f>O71/N71*100</f>
        <v>24.827586206896552</v>
      </c>
      <c r="Q71" s="39">
        <v>2</v>
      </c>
      <c r="R71" s="41">
        <f>Q71/O71*100</f>
        <v>1.1111111111111112</v>
      </c>
      <c r="S71" s="42">
        <v>2</v>
      </c>
      <c r="T71" s="43">
        <v>80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13</v>
      </c>
      <c r="AD71" s="39">
        <v>12</v>
      </c>
      <c r="AE71" s="39">
        <v>1</v>
      </c>
      <c r="AF71" s="39">
        <v>1</v>
      </c>
      <c r="AG71" s="39">
        <v>0</v>
      </c>
      <c r="AH71" s="39">
        <v>90</v>
      </c>
      <c r="AI71" s="39">
        <v>27</v>
      </c>
      <c r="AJ71" s="39">
        <v>0</v>
      </c>
      <c r="AK71" s="39">
        <v>0</v>
      </c>
      <c r="AL71" s="39">
        <v>0</v>
      </c>
      <c r="AM71" s="39">
        <v>0</v>
      </c>
      <c r="AN71" s="39">
        <v>0</v>
      </c>
      <c r="AO71" s="44">
        <f t="shared" si="8"/>
        <v>0</v>
      </c>
      <c r="AP71" s="44">
        <f>AG71/D71*100000</f>
        <v>0</v>
      </c>
      <c r="AQ71" s="45">
        <f>K71/G71%</f>
        <v>86.602870813397132</v>
      </c>
      <c r="AR71" s="46">
        <f t="shared" si="10"/>
        <v>100</v>
      </c>
    </row>
    <row r="72" spans="1:44" s="25" customFormat="1" ht="30" customHeight="1" thickBot="1">
      <c r="A72" s="204"/>
      <c r="B72" s="205"/>
      <c r="C72" s="37"/>
      <c r="D72" s="38"/>
      <c r="E72" s="38"/>
      <c r="F72" s="39"/>
      <c r="G72" s="39"/>
      <c r="H72" s="39"/>
      <c r="I72" s="39"/>
      <c r="J72" s="38"/>
      <c r="K72" s="39"/>
      <c r="L72" s="39"/>
      <c r="M72" s="39"/>
      <c r="N72" s="39"/>
      <c r="O72" s="39"/>
      <c r="P72" s="40"/>
      <c r="Q72" s="39"/>
      <c r="R72" s="41"/>
      <c r="S72" s="42"/>
      <c r="T72" s="43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44"/>
      <c r="AP72" s="44"/>
      <c r="AQ72" s="45"/>
      <c r="AR72" s="46"/>
    </row>
    <row r="73" spans="1:44" s="25" customFormat="1" ht="30" customHeight="1" thickBot="1">
      <c r="A73" s="206" t="s">
        <v>100</v>
      </c>
      <c r="B73" s="207"/>
      <c r="C73" s="26">
        <v>40830</v>
      </c>
      <c r="D73" s="27">
        <v>10424</v>
      </c>
      <c r="E73" s="28">
        <f>D73/C73*100</f>
        <v>25.530247367132009</v>
      </c>
      <c r="F73" s="29">
        <v>10283</v>
      </c>
      <c r="G73" s="29">
        <v>141</v>
      </c>
      <c r="H73" s="29">
        <v>70</v>
      </c>
      <c r="I73" s="29">
        <v>0</v>
      </c>
      <c r="J73" s="30">
        <f>G73/(F73+G73)*100</f>
        <v>1.3526477359938605</v>
      </c>
      <c r="K73" s="29">
        <v>130</v>
      </c>
      <c r="L73" s="29">
        <v>64</v>
      </c>
      <c r="M73" s="29">
        <v>0</v>
      </c>
      <c r="N73" s="29">
        <v>1681</v>
      </c>
      <c r="O73" s="29">
        <v>170</v>
      </c>
      <c r="P73" s="28">
        <f>O73/N73*100</f>
        <v>10.113027959547887</v>
      </c>
      <c r="Q73" s="29">
        <v>0</v>
      </c>
      <c r="R73" s="31">
        <f>Q73/O73*100</f>
        <v>0</v>
      </c>
      <c r="S73" s="32">
        <v>0</v>
      </c>
      <c r="T73" s="33">
        <v>35</v>
      </c>
      <c r="U73" s="29">
        <v>0</v>
      </c>
      <c r="V73" s="29">
        <v>3</v>
      </c>
      <c r="W73" s="29">
        <v>0</v>
      </c>
      <c r="X73" s="29">
        <v>1</v>
      </c>
      <c r="Y73" s="29">
        <v>0</v>
      </c>
      <c r="Z73" s="29">
        <v>4</v>
      </c>
      <c r="AA73" s="29">
        <v>3</v>
      </c>
      <c r="AB73" s="29">
        <v>0</v>
      </c>
      <c r="AC73" s="29">
        <v>6</v>
      </c>
      <c r="AD73" s="29">
        <v>4</v>
      </c>
      <c r="AE73" s="29">
        <v>0</v>
      </c>
      <c r="AF73" s="29">
        <v>1</v>
      </c>
      <c r="AG73" s="29">
        <v>0</v>
      </c>
      <c r="AH73" s="29">
        <v>83</v>
      </c>
      <c r="AI73" s="29">
        <v>11</v>
      </c>
      <c r="AJ73" s="29">
        <v>1</v>
      </c>
      <c r="AK73" s="29">
        <v>4</v>
      </c>
      <c r="AL73" s="29">
        <v>0</v>
      </c>
      <c r="AM73" s="29">
        <v>0</v>
      </c>
      <c r="AN73" s="29">
        <v>4</v>
      </c>
      <c r="AO73" s="34">
        <f t="shared" si="8"/>
        <v>38.372985418265543</v>
      </c>
      <c r="AP73" s="34">
        <f>AG73/D73*100000</f>
        <v>0</v>
      </c>
      <c r="AQ73" s="35">
        <f>K73/G73%</f>
        <v>92.198581560283699</v>
      </c>
      <c r="AR73" s="36" t="s">
        <v>84</v>
      </c>
    </row>
    <row r="74" spans="1:44" s="25" customFormat="1" ht="30" customHeight="1">
      <c r="A74" s="204" t="s">
        <v>101</v>
      </c>
      <c r="B74" s="205"/>
      <c r="C74" s="37">
        <v>40830</v>
      </c>
      <c r="D74" s="38">
        <v>10424</v>
      </c>
      <c r="E74" s="40">
        <f>D74/C74*100</f>
        <v>25.530247367132009</v>
      </c>
      <c r="F74" s="39">
        <v>10283</v>
      </c>
      <c r="G74" s="39">
        <v>141</v>
      </c>
      <c r="H74" s="39">
        <v>70</v>
      </c>
      <c r="I74" s="39">
        <v>0</v>
      </c>
      <c r="J74" s="47">
        <f>G74/(F74+G74)*100</f>
        <v>1.3526477359938605</v>
      </c>
      <c r="K74" s="39">
        <v>130</v>
      </c>
      <c r="L74" s="39">
        <v>64</v>
      </c>
      <c r="M74" s="39">
        <v>0</v>
      </c>
      <c r="N74" s="39">
        <v>1681</v>
      </c>
      <c r="O74" s="39">
        <v>170</v>
      </c>
      <c r="P74" s="40">
        <f>O74/N74*100</f>
        <v>10.113027959547887</v>
      </c>
      <c r="Q74" s="39">
        <v>0</v>
      </c>
      <c r="R74" s="41">
        <f>Q74/O74*100</f>
        <v>0</v>
      </c>
      <c r="S74" s="42">
        <v>0</v>
      </c>
      <c r="T74" s="43">
        <v>35</v>
      </c>
      <c r="U74" s="39">
        <v>0</v>
      </c>
      <c r="V74" s="39">
        <v>3</v>
      </c>
      <c r="W74" s="39">
        <v>0</v>
      </c>
      <c r="X74" s="39">
        <v>1</v>
      </c>
      <c r="Y74" s="39">
        <v>0</v>
      </c>
      <c r="Z74" s="39">
        <v>4</v>
      </c>
      <c r="AA74" s="39">
        <v>3</v>
      </c>
      <c r="AB74" s="39">
        <v>0</v>
      </c>
      <c r="AC74" s="39">
        <v>6</v>
      </c>
      <c r="AD74" s="39">
        <v>4</v>
      </c>
      <c r="AE74" s="39">
        <v>0</v>
      </c>
      <c r="AF74" s="39">
        <v>1</v>
      </c>
      <c r="AG74" s="39">
        <v>0</v>
      </c>
      <c r="AH74" s="39">
        <v>83</v>
      </c>
      <c r="AI74" s="39">
        <v>11</v>
      </c>
      <c r="AJ74" s="39">
        <v>1</v>
      </c>
      <c r="AK74" s="39">
        <v>4</v>
      </c>
      <c r="AL74" s="39">
        <v>0</v>
      </c>
      <c r="AM74" s="39">
        <v>0</v>
      </c>
      <c r="AN74" s="39">
        <v>4</v>
      </c>
      <c r="AO74" s="44">
        <f t="shared" si="8"/>
        <v>38.372985418265543</v>
      </c>
      <c r="AP74" s="44">
        <f>AG74/D74*100000</f>
        <v>0</v>
      </c>
      <c r="AQ74" s="45">
        <f>K74/G74%</f>
        <v>92.198581560283699</v>
      </c>
      <c r="AR74" s="46" t="s">
        <v>102</v>
      </c>
    </row>
    <row r="75" spans="1:44" s="25" customFormat="1" ht="30" customHeight="1" thickBot="1">
      <c r="A75" s="204"/>
      <c r="B75" s="205"/>
      <c r="C75" s="37"/>
      <c r="D75" s="38"/>
      <c r="E75" s="38"/>
      <c r="F75" s="39"/>
      <c r="G75" s="39"/>
      <c r="H75" s="39"/>
      <c r="I75" s="39"/>
      <c r="J75" s="38"/>
      <c r="K75" s="39"/>
      <c r="L75" s="39"/>
      <c r="M75" s="39"/>
      <c r="N75" s="39"/>
      <c r="O75" s="39"/>
      <c r="P75" s="40"/>
      <c r="Q75" s="39"/>
      <c r="R75" s="41"/>
      <c r="S75" s="42"/>
      <c r="T75" s="43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44"/>
      <c r="AP75" s="44"/>
      <c r="AQ75" s="65"/>
      <c r="AR75" s="46"/>
    </row>
    <row r="76" spans="1:44" s="25" customFormat="1" ht="30" customHeight="1" thickBot="1">
      <c r="A76" s="206" t="s">
        <v>103</v>
      </c>
      <c r="B76" s="207"/>
      <c r="C76" s="26">
        <v>300027</v>
      </c>
      <c r="D76" s="27">
        <v>39380</v>
      </c>
      <c r="E76" s="28">
        <f>D76/C76*100</f>
        <v>13.125485372983098</v>
      </c>
      <c r="F76" s="29">
        <v>37430</v>
      </c>
      <c r="G76" s="29">
        <v>1950</v>
      </c>
      <c r="H76" s="29">
        <v>1419</v>
      </c>
      <c r="I76" s="29">
        <v>14</v>
      </c>
      <c r="J76" s="30">
        <f>G76/(F76+G76)*100</f>
        <v>4.9517521584560695</v>
      </c>
      <c r="K76" s="29">
        <v>1837</v>
      </c>
      <c r="L76" s="29">
        <v>1419</v>
      </c>
      <c r="M76" s="29">
        <v>14</v>
      </c>
      <c r="N76" s="29">
        <v>6248</v>
      </c>
      <c r="O76" s="29">
        <v>1341</v>
      </c>
      <c r="P76" s="28">
        <f>O76/N76*100</f>
        <v>21.462868117797697</v>
      </c>
      <c r="Q76" s="29">
        <v>2</v>
      </c>
      <c r="R76" s="31">
        <f>Q76/O76*100</f>
        <v>0.14914243102162564</v>
      </c>
      <c r="S76" s="32">
        <v>2</v>
      </c>
      <c r="T76" s="33">
        <v>958</v>
      </c>
      <c r="U76" s="29">
        <v>0</v>
      </c>
      <c r="V76" s="29">
        <v>17</v>
      </c>
      <c r="W76" s="29">
        <v>5</v>
      </c>
      <c r="X76" s="29">
        <v>3</v>
      </c>
      <c r="Y76" s="29">
        <v>8</v>
      </c>
      <c r="Z76" s="29">
        <v>33</v>
      </c>
      <c r="AA76" s="29">
        <v>22</v>
      </c>
      <c r="AB76" s="29">
        <v>8</v>
      </c>
      <c r="AC76" s="29">
        <v>48</v>
      </c>
      <c r="AD76" s="29">
        <v>39</v>
      </c>
      <c r="AE76" s="29">
        <v>3</v>
      </c>
      <c r="AF76" s="29">
        <v>10</v>
      </c>
      <c r="AG76" s="29">
        <v>0</v>
      </c>
      <c r="AH76" s="29">
        <v>778</v>
      </c>
      <c r="AI76" s="29">
        <v>113</v>
      </c>
      <c r="AJ76" s="29">
        <v>12</v>
      </c>
      <c r="AK76" s="29">
        <v>32</v>
      </c>
      <c r="AL76" s="29">
        <v>1</v>
      </c>
      <c r="AM76" s="29">
        <v>0</v>
      </c>
      <c r="AN76" s="29">
        <v>33</v>
      </c>
      <c r="AO76" s="34">
        <f t="shared" si="8"/>
        <v>83.798882681564251</v>
      </c>
      <c r="AP76" s="34">
        <f>AG76/D76*100000</f>
        <v>0</v>
      </c>
      <c r="AQ76" s="35">
        <f>K76/G76%</f>
        <v>94.205128205128204</v>
      </c>
      <c r="AR76" s="36">
        <f t="shared" si="9"/>
        <v>100</v>
      </c>
    </row>
    <row r="77" spans="1:44" s="25" customFormat="1" ht="30" customHeight="1">
      <c r="A77" s="204" t="s">
        <v>103</v>
      </c>
      <c r="B77" s="205"/>
      <c r="C77" s="37">
        <v>300027</v>
      </c>
      <c r="D77" s="38">
        <v>39380</v>
      </c>
      <c r="E77" s="40">
        <f>D77/C77*100</f>
        <v>13.125485372983098</v>
      </c>
      <c r="F77" s="39">
        <v>37430</v>
      </c>
      <c r="G77" s="39">
        <v>1950</v>
      </c>
      <c r="H77" s="39">
        <v>1419</v>
      </c>
      <c r="I77" s="39">
        <v>14</v>
      </c>
      <c r="J77" s="47">
        <f>G77/(F77+G77)*100</f>
        <v>4.9517521584560695</v>
      </c>
      <c r="K77" s="39">
        <v>1837</v>
      </c>
      <c r="L77" s="39">
        <v>1419</v>
      </c>
      <c r="M77" s="39">
        <v>14</v>
      </c>
      <c r="N77" s="39">
        <v>6248</v>
      </c>
      <c r="O77" s="39">
        <v>1341</v>
      </c>
      <c r="P77" s="40">
        <f>O77/N77*100</f>
        <v>21.462868117797697</v>
      </c>
      <c r="Q77" s="39">
        <v>2</v>
      </c>
      <c r="R77" s="41">
        <f>Q77/O77*100</f>
        <v>0.14914243102162564</v>
      </c>
      <c r="S77" s="42">
        <v>2</v>
      </c>
      <c r="T77" s="43">
        <v>958</v>
      </c>
      <c r="U77" s="39">
        <v>0</v>
      </c>
      <c r="V77" s="39">
        <v>17</v>
      </c>
      <c r="W77" s="39">
        <v>5</v>
      </c>
      <c r="X77" s="39">
        <v>3</v>
      </c>
      <c r="Y77" s="39">
        <v>8</v>
      </c>
      <c r="Z77" s="39">
        <v>33</v>
      </c>
      <c r="AA77" s="39">
        <v>22</v>
      </c>
      <c r="AB77" s="39">
        <v>8</v>
      </c>
      <c r="AC77" s="39">
        <v>48</v>
      </c>
      <c r="AD77" s="39">
        <v>39</v>
      </c>
      <c r="AE77" s="39">
        <v>3</v>
      </c>
      <c r="AF77" s="39">
        <v>10</v>
      </c>
      <c r="AG77" s="39">
        <v>0</v>
      </c>
      <c r="AH77" s="39">
        <v>778</v>
      </c>
      <c r="AI77" s="39">
        <v>113</v>
      </c>
      <c r="AJ77" s="39">
        <v>12</v>
      </c>
      <c r="AK77" s="39">
        <v>32</v>
      </c>
      <c r="AL77" s="39">
        <v>1</v>
      </c>
      <c r="AM77" s="39">
        <v>0</v>
      </c>
      <c r="AN77" s="39">
        <v>33</v>
      </c>
      <c r="AO77" s="44">
        <f t="shared" si="8"/>
        <v>83.798882681564251</v>
      </c>
      <c r="AP77" s="44">
        <f>AG77/D77*100000</f>
        <v>0</v>
      </c>
      <c r="AQ77" s="45">
        <f>K77/G77%</f>
        <v>94.205128205128204</v>
      </c>
      <c r="AR77" s="46">
        <f t="shared" si="9"/>
        <v>100</v>
      </c>
    </row>
    <row r="78" spans="1:44" s="25" customFormat="1" ht="30" customHeight="1">
      <c r="A78" s="208"/>
      <c r="B78" s="209"/>
      <c r="C78" s="66"/>
      <c r="D78" s="67"/>
      <c r="E78" s="67"/>
      <c r="F78" s="67"/>
      <c r="G78" s="67"/>
      <c r="H78" s="67"/>
      <c r="I78" s="67"/>
      <c r="J78" s="68"/>
      <c r="K78" s="69"/>
      <c r="L78" s="69"/>
      <c r="M78" s="69"/>
      <c r="N78" s="69"/>
      <c r="O78" s="69"/>
      <c r="P78" s="70"/>
      <c r="Q78" s="67"/>
      <c r="R78" s="68"/>
      <c r="S78" s="71"/>
      <c r="T78" s="66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71"/>
    </row>
  </sheetData>
  <sheetProtection formatCells="0"/>
  <mergeCells count="176">
    <mergeCell ref="AO3:AO8"/>
    <mergeCell ref="AP3:AP8"/>
    <mergeCell ref="AQ3:AR4"/>
    <mergeCell ref="AM5:AM8"/>
    <mergeCell ref="AN5:AN8"/>
    <mergeCell ref="AQ5:AQ8"/>
    <mergeCell ref="AR5:AR8"/>
    <mergeCell ref="P2:S2"/>
    <mergeCell ref="AI2:AL2"/>
    <mergeCell ref="AO2:AR2"/>
    <mergeCell ref="N3:S3"/>
    <mergeCell ref="T3:AH3"/>
    <mergeCell ref="AC4:AE6"/>
    <mergeCell ref="AF4:AF8"/>
    <mergeCell ref="AG4:AG8"/>
    <mergeCell ref="AH4:AH8"/>
    <mergeCell ref="AK5:AK8"/>
    <mergeCell ref="AL5:AL8"/>
    <mergeCell ref="P4:P8"/>
    <mergeCell ref="Q4:Q8"/>
    <mergeCell ref="R4:R8"/>
    <mergeCell ref="S4:S8"/>
    <mergeCell ref="T4:T8"/>
    <mergeCell ref="U4:AB5"/>
    <mergeCell ref="U6:Y6"/>
    <mergeCell ref="Z6:Z8"/>
    <mergeCell ref="AA6:AB6"/>
    <mergeCell ref="Y7:Y8"/>
    <mergeCell ref="AI3:AI8"/>
    <mergeCell ref="AJ3:AJ8"/>
    <mergeCell ref="AK3:AN4"/>
    <mergeCell ref="AD7:AD8"/>
    <mergeCell ref="AE7:AE8"/>
    <mergeCell ref="A9:B9"/>
    <mergeCell ref="L7:L8"/>
    <mergeCell ref="M7:M8"/>
    <mergeCell ref="U7:U8"/>
    <mergeCell ref="V7:V8"/>
    <mergeCell ref="W7:W8"/>
    <mergeCell ref="X7:X8"/>
    <mergeCell ref="F4:F8"/>
    <mergeCell ref="G4:I6"/>
    <mergeCell ref="J4:J8"/>
    <mergeCell ref="K4:M6"/>
    <mergeCell ref="N4:N8"/>
    <mergeCell ref="O4:O8"/>
    <mergeCell ref="G7:G8"/>
    <mergeCell ref="H7:H8"/>
    <mergeCell ref="I7:I8"/>
    <mergeCell ref="K7:K8"/>
    <mergeCell ref="A3:B8"/>
    <mergeCell ref="C3:C8"/>
    <mergeCell ref="D3:D8"/>
    <mergeCell ref="E3:E8"/>
    <mergeCell ref="F3:M3"/>
    <mergeCell ref="A10:B10"/>
    <mergeCell ref="A11:B11"/>
    <mergeCell ref="A12:B12"/>
    <mergeCell ref="A13:B13"/>
    <mergeCell ref="A14:B14"/>
    <mergeCell ref="A15:B15"/>
    <mergeCell ref="AA7:AA8"/>
    <mergeCell ref="AB7:AB8"/>
    <mergeCell ref="AC7:AC8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40:B40"/>
    <mergeCell ref="A41:B41"/>
    <mergeCell ref="P43:S43"/>
    <mergeCell ref="AI43:AL43"/>
    <mergeCell ref="AP43:AR43"/>
    <mergeCell ref="A44:B49"/>
    <mergeCell ref="C44:C49"/>
    <mergeCell ref="D44:D49"/>
    <mergeCell ref="E44:E49"/>
    <mergeCell ref="F44:M44"/>
    <mergeCell ref="N44:S44"/>
    <mergeCell ref="T44:AH44"/>
    <mergeCell ref="AI44:AI49"/>
    <mergeCell ref="AJ44:AJ49"/>
    <mergeCell ref="AK44:AN45"/>
    <mergeCell ref="AO44:AO49"/>
    <mergeCell ref="R45:R49"/>
    <mergeCell ref="S45:S49"/>
    <mergeCell ref="T45:T49"/>
    <mergeCell ref="U45:AB46"/>
    <mergeCell ref="AM46:AM49"/>
    <mergeCell ref="AN46:AN49"/>
    <mergeCell ref="AQ46:AQ49"/>
    <mergeCell ref="AR46:AR49"/>
    <mergeCell ref="U47:Y47"/>
    <mergeCell ref="Z47:Z49"/>
    <mergeCell ref="AA47:AB47"/>
    <mergeCell ref="U48:U49"/>
    <mergeCell ref="V48:V49"/>
    <mergeCell ref="W48:W49"/>
    <mergeCell ref="AC45:AE47"/>
    <mergeCell ref="AF45:AF49"/>
    <mergeCell ref="AG45:AG49"/>
    <mergeCell ref="AH45:AH49"/>
    <mergeCell ref="AK46:AK49"/>
    <mergeCell ref="AL46:AL49"/>
    <mergeCell ref="AE48:AE49"/>
    <mergeCell ref="AP44:AP49"/>
    <mergeCell ref="AQ44:AR45"/>
    <mergeCell ref="AB48:AB49"/>
    <mergeCell ref="AC48:AC49"/>
    <mergeCell ref="AD48:AD49"/>
    <mergeCell ref="G48:G49"/>
    <mergeCell ref="H48:H49"/>
    <mergeCell ref="I48:I49"/>
    <mergeCell ref="K48:K49"/>
    <mergeCell ref="L48:L49"/>
    <mergeCell ref="M48:M49"/>
    <mergeCell ref="J45:J49"/>
    <mergeCell ref="K45:M47"/>
    <mergeCell ref="N45:N49"/>
    <mergeCell ref="O45:O49"/>
    <mergeCell ref="P45:P49"/>
    <mergeCell ref="Q45:Q49"/>
    <mergeCell ref="A50:B50"/>
    <mergeCell ref="A51:B51"/>
    <mergeCell ref="A52:B52"/>
    <mergeCell ref="A53:B53"/>
    <mergeCell ref="A54:B54"/>
    <mergeCell ref="A55:B55"/>
    <mergeCell ref="X48:X49"/>
    <mergeCell ref="Y48:Y49"/>
    <mergeCell ref="AA48:AA49"/>
    <mergeCell ref="F45:F49"/>
    <mergeCell ref="G45:I47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74:B74"/>
    <mergeCell ref="A75:B75"/>
    <mergeCell ref="A76:B76"/>
    <mergeCell ref="A77:B77"/>
    <mergeCell ref="A78:B78"/>
    <mergeCell ref="A68:B68"/>
    <mergeCell ref="A69:B69"/>
    <mergeCell ref="A70:B70"/>
    <mergeCell ref="A71:B71"/>
    <mergeCell ref="A72:B72"/>
    <mergeCell ref="A73:B73"/>
  </mergeCells>
  <phoneticPr fontId="3"/>
  <pageMargins left="0.43307086614173229" right="0.39370078740157483" top="0.51181102362204722" bottom="0.51181102362204722" header="0.59055118110236227" footer="0.51181102362204722"/>
  <pageSetup paperSize="9" scale="45" pageOrder="overThenDown" orientation="landscape" r:id="rId1"/>
  <headerFooter alignWithMargins="0"/>
  <rowBreaks count="1" manualBreakCount="1">
    <brk id="41" max="43" man="1"/>
  </rowBreaks>
  <colBreaks count="1" manualBreakCount="1">
    <brk id="19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104"/>
  <sheetViews>
    <sheetView view="pageBreakPreview" zoomScale="60" zoomScaleNormal="75" workbookViewId="0">
      <selection activeCell="U70" sqref="U70"/>
    </sheetView>
  </sheetViews>
  <sheetFormatPr defaultColWidth="11.625" defaultRowHeight="17.100000000000001" customHeight="1"/>
  <cols>
    <col min="1" max="1" width="4.875" style="200" customWidth="1"/>
    <col min="2" max="2" width="15.5" style="200" customWidth="1"/>
    <col min="3" max="3" width="13" style="200" customWidth="1"/>
    <col min="4" max="4" width="11.5" style="200" customWidth="1"/>
    <col min="5" max="5" width="12" style="201" customWidth="1"/>
    <col min="6" max="6" width="10.5" style="200" customWidth="1"/>
    <col min="7" max="7" width="8.75" style="200" customWidth="1"/>
    <col min="8" max="8" width="8.375" style="200" customWidth="1"/>
    <col min="9" max="9" width="7.125" style="200" customWidth="1"/>
    <col min="10" max="10" width="9.875" style="202" customWidth="1"/>
    <col min="11" max="12" width="8" style="200" customWidth="1"/>
    <col min="13" max="13" width="7.125" style="200" customWidth="1"/>
    <col min="14" max="15" width="10" style="200" customWidth="1"/>
    <col min="16" max="16" width="10" style="201" customWidth="1"/>
    <col min="17" max="17" width="10" style="200" customWidth="1"/>
    <col min="18" max="18" width="10" style="202" customWidth="1"/>
    <col min="19" max="19" width="10" style="200" customWidth="1"/>
    <col min="20" max="20" width="4.875" style="200" customWidth="1"/>
    <col min="21" max="21" width="14.875" style="200" customWidth="1"/>
    <col min="22" max="22" width="8.25" style="200" customWidth="1"/>
    <col min="23" max="35" width="7.125" style="200" customWidth="1"/>
    <col min="36" max="36" width="9.375" style="200" customWidth="1"/>
    <col min="37" max="42" width="7.125" style="200" customWidth="1"/>
    <col min="43" max="46" width="9.625" style="203" customWidth="1"/>
    <col min="47" max="47" width="4.125" style="200" customWidth="1"/>
    <col min="48" max="48" width="4.125" style="200" hidden="1" customWidth="1"/>
    <col min="49" max="16384" width="11.625" style="200"/>
  </cols>
  <sheetData>
    <row r="1" spans="1:48" s="6" customFormat="1" ht="30" customHeight="1">
      <c r="A1" s="3"/>
      <c r="B1" s="76" t="s">
        <v>104</v>
      </c>
      <c r="C1" s="77"/>
      <c r="D1" s="77"/>
      <c r="E1" s="78"/>
      <c r="F1" s="77"/>
      <c r="G1" s="77"/>
      <c r="H1" s="77"/>
      <c r="I1" s="77"/>
      <c r="J1" s="79"/>
      <c r="K1" s="77"/>
      <c r="L1" s="77"/>
      <c r="M1" s="77"/>
      <c r="N1" s="77"/>
      <c r="O1" s="3"/>
      <c r="P1" s="80"/>
      <c r="Q1" s="3"/>
      <c r="R1" s="81"/>
      <c r="S1" s="3"/>
      <c r="T1" s="3"/>
      <c r="U1" s="76" t="s">
        <v>105</v>
      </c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5"/>
      <c r="AR1" s="5"/>
      <c r="AS1" s="5"/>
      <c r="AT1" s="5"/>
    </row>
    <row r="2" spans="1:48" s="13" customFormat="1" ht="30" customHeight="1">
      <c r="A2" s="82" t="s">
        <v>106</v>
      </c>
      <c r="B2" s="65"/>
      <c r="C2" s="65"/>
      <c r="D2" s="9"/>
      <c r="E2" s="83"/>
      <c r="F2" s="9"/>
      <c r="G2" s="9"/>
      <c r="H2" s="9"/>
      <c r="I2" s="9"/>
      <c r="J2" s="84"/>
      <c r="K2" s="9"/>
      <c r="L2" s="9"/>
      <c r="M2" s="9"/>
      <c r="N2" s="9"/>
      <c r="O2" s="9"/>
      <c r="P2" s="416" t="s">
        <v>107</v>
      </c>
      <c r="Q2" s="417"/>
      <c r="R2" s="417"/>
      <c r="S2" s="417"/>
      <c r="T2" s="82" t="s">
        <v>106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85"/>
      <c r="AH2" s="9"/>
      <c r="AI2" s="9"/>
      <c r="AJ2" s="9"/>
      <c r="AK2" s="9"/>
      <c r="AL2" s="9"/>
      <c r="AM2" s="9"/>
      <c r="AN2" s="9"/>
      <c r="AO2" s="9"/>
      <c r="AP2" s="9"/>
      <c r="AQ2" s="416" t="s">
        <v>107</v>
      </c>
      <c r="AR2" s="416"/>
      <c r="AS2" s="416"/>
      <c r="AT2" s="416"/>
    </row>
    <row r="3" spans="1:48" s="14" customFormat="1" ht="30" customHeight="1">
      <c r="A3" s="300" t="s">
        <v>108</v>
      </c>
      <c r="B3" s="302"/>
      <c r="C3" s="286" t="s">
        <v>6</v>
      </c>
      <c r="D3" s="286" t="s">
        <v>7</v>
      </c>
      <c r="E3" s="418" t="s">
        <v>8</v>
      </c>
      <c r="F3" s="221" t="s">
        <v>109</v>
      </c>
      <c r="G3" s="222"/>
      <c r="H3" s="222"/>
      <c r="I3" s="222"/>
      <c r="J3" s="222"/>
      <c r="K3" s="222"/>
      <c r="L3" s="222"/>
      <c r="M3" s="222"/>
      <c r="N3" s="306" t="s">
        <v>110</v>
      </c>
      <c r="O3" s="307"/>
      <c r="P3" s="307"/>
      <c r="Q3" s="307"/>
      <c r="R3" s="307"/>
      <c r="S3" s="308"/>
      <c r="T3" s="300" t="s">
        <v>108</v>
      </c>
      <c r="U3" s="302"/>
      <c r="V3" s="306" t="s">
        <v>111</v>
      </c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8"/>
      <c r="AK3" s="286" t="s">
        <v>12</v>
      </c>
      <c r="AL3" s="286" t="s">
        <v>13</v>
      </c>
      <c r="AM3" s="313" t="s">
        <v>14</v>
      </c>
      <c r="AN3" s="301"/>
      <c r="AO3" s="301"/>
      <c r="AP3" s="302"/>
      <c r="AQ3" s="256" t="s">
        <v>15</v>
      </c>
      <c r="AR3" s="256" t="s">
        <v>16</v>
      </c>
      <c r="AS3" s="409" t="s">
        <v>17</v>
      </c>
      <c r="AT3" s="410"/>
      <c r="AU3" s="86"/>
    </row>
    <row r="4" spans="1:48" s="13" customFormat="1" ht="30" customHeight="1">
      <c r="A4" s="309"/>
      <c r="B4" s="315"/>
      <c r="C4" s="319"/>
      <c r="D4" s="319"/>
      <c r="E4" s="419"/>
      <c r="F4" s="241" t="s">
        <v>18</v>
      </c>
      <c r="G4" s="248" t="s">
        <v>112</v>
      </c>
      <c r="H4" s="249"/>
      <c r="I4" s="250"/>
      <c r="J4" s="404" t="s">
        <v>20</v>
      </c>
      <c r="K4" s="248" t="s">
        <v>21</v>
      </c>
      <c r="L4" s="249"/>
      <c r="M4" s="250"/>
      <c r="N4" s="238" t="s">
        <v>22</v>
      </c>
      <c r="O4" s="238" t="s">
        <v>23</v>
      </c>
      <c r="P4" s="401" t="s">
        <v>24</v>
      </c>
      <c r="Q4" s="259" t="s">
        <v>25</v>
      </c>
      <c r="R4" s="404" t="s">
        <v>20</v>
      </c>
      <c r="S4" s="286" t="s">
        <v>26</v>
      </c>
      <c r="T4" s="309"/>
      <c r="U4" s="315"/>
      <c r="V4" s="286" t="s">
        <v>18</v>
      </c>
      <c r="W4" s="300" t="s">
        <v>27</v>
      </c>
      <c r="X4" s="301"/>
      <c r="Y4" s="301"/>
      <c r="Z4" s="301"/>
      <c r="AA4" s="301"/>
      <c r="AB4" s="301"/>
      <c r="AC4" s="301"/>
      <c r="AD4" s="302"/>
      <c r="AE4" s="277" t="s">
        <v>113</v>
      </c>
      <c r="AF4" s="278"/>
      <c r="AG4" s="279"/>
      <c r="AH4" s="283" t="s">
        <v>29</v>
      </c>
      <c r="AI4" s="286" t="s">
        <v>30</v>
      </c>
      <c r="AJ4" s="286" t="s">
        <v>31</v>
      </c>
      <c r="AK4" s="287"/>
      <c r="AL4" s="287"/>
      <c r="AM4" s="303"/>
      <c r="AN4" s="304"/>
      <c r="AO4" s="304"/>
      <c r="AP4" s="305"/>
      <c r="AQ4" s="407"/>
      <c r="AR4" s="407"/>
      <c r="AS4" s="411"/>
      <c r="AT4" s="412"/>
    </row>
    <row r="5" spans="1:48" s="13" customFormat="1" ht="30" customHeight="1">
      <c r="A5" s="309"/>
      <c r="B5" s="315"/>
      <c r="C5" s="319"/>
      <c r="D5" s="319"/>
      <c r="E5" s="419"/>
      <c r="F5" s="239"/>
      <c r="G5" s="225"/>
      <c r="H5" s="251"/>
      <c r="I5" s="252"/>
      <c r="J5" s="405"/>
      <c r="K5" s="225"/>
      <c r="L5" s="251"/>
      <c r="M5" s="252"/>
      <c r="N5" s="239"/>
      <c r="O5" s="239"/>
      <c r="P5" s="402"/>
      <c r="Q5" s="260"/>
      <c r="R5" s="405"/>
      <c r="S5" s="287"/>
      <c r="T5" s="309"/>
      <c r="U5" s="315"/>
      <c r="V5" s="287"/>
      <c r="W5" s="303"/>
      <c r="X5" s="304"/>
      <c r="Y5" s="304"/>
      <c r="Z5" s="304"/>
      <c r="AA5" s="304"/>
      <c r="AB5" s="304"/>
      <c r="AC5" s="304"/>
      <c r="AD5" s="305"/>
      <c r="AE5" s="280"/>
      <c r="AF5" s="281"/>
      <c r="AG5" s="282"/>
      <c r="AH5" s="284"/>
      <c r="AI5" s="287"/>
      <c r="AJ5" s="287"/>
      <c r="AK5" s="287"/>
      <c r="AL5" s="287"/>
      <c r="AM5" s="289" t="s">
        <v>32</v>
      </c>
      <c r="AN5" s="289" t="s">
        <v>33</v>
      </c>
      <c r="AO5" s="273" t="s">
        <v>34</v>
      </c>
      <c r="AP5" s="289" t="s">
        <v>35</v>
      </c>
      <c r="AQ5" s="407"/>
      <c r="AR5" s="407"/>
      <c r="AS5" s="413" t="s">
        <v>32</v>
      </c>
      <c r="AT5" s="413" t="s">
        <v>36</v>
      </c>
    </row>
    <row r="6" spans="1:48" s="13" customFormat="1" ht="30" customHeight="1">
      <c r="A6" s="309"/>
      <c r="B6" s="315"/>
      <c r="C6" s="319"/>
      <c r="D6" s="319"/>
      <c r="E6" s="419"/>
      <c r="F6" s="239"/>
      <c r="G6" s="225"/>
      <c r="H6" s="251"/>
      <c r="I6" s="252"/>
      <c r="J6" s="405"/>
      <c r="K6" s="225"/>
      <c r="L6" s="251"/>
      <c r="M6" s="252"/>
      <c r="N6" s="239"/>
      <c r="O6" s="239"/>
      <c r="P6" s="402"/>
      <c r="Q6" s="260"/>
      <c r="R6" s="405"/>
      <c r="S6" s="287"/>
      <c r="T6" s="309"/>
      <c r="U6" s="315"/>
      <c r="V6" s="287"/>
      <c r="W6" s="306" t="s">
        <v>37</v>
      </c>
      <c r="X6" s="307"/>
      <c r="Y6" s="307"/>
      <c r="Z6" s="307"/>
      <c r="AA6" s="308"/>
      <c r="AB6" s="300" t="s">
        <v>35</v>
      </c>
      <c r="AC6" s="310"/>
      <c r="AD6" s="311"/>
      <c r="AE6" s="280"/>
      <c r="AF6" s="281"/>
      <c r="AG6" s="282"/>
      <c r="AH6" s="284"/>
      <c r="AI6" s="287"/>
      <c r="AJ6" s="287"/>
      <c r="AK6" s="287"/>
      <c r="AL6" s="287"/>
      <c r="AM6" s="290"/>
      <c r="AN6" s="290"/>
      <c r="AO6" s="290"/>
      <c r="AP6" s="290"/>
      <c r="AQ6" s="407"/>
      <c r="AR6" s="407"/>
      <c r="AS6" s="414"/>
      <c r="AT6" s="414"/>
    </row>
    <row r="7" spans="1:48" s="13" customFormat="1" ht="30" customHeight="1">
      <c r="A7" s="309"/>
      <c r="B7" s="315"/>
      <c r="C7" s="319"/>
      <c r="D7" s="319"/>
      <c r="E7" s="419"/>
      <c r="F7" s="239"/>
      <c r="G7" s="214"/>
      <c r="H7" s="212" t="s">
        <v>38</v>
      </c>
      <c r="I7" s="212" t="s">
        <v>39</v>
      </c>
      <c r="J7" s="405"/>
      <c r="K7" s="214"/>
      <c r="L7" s="212" t="s">
        <v>38</v>
      </c>
      <c r="M7" s="212" t="s">
        <v>39</v>
      </c>
      <c r="N7" s="239"/>
      <c r="O7" s="239"/>
      <c r="P7" s="402"/>
      <c r="Q7" s="260"/>
      <c r="R7" s="405"/>
      <c r="S7" s="287"/>
      <c r="T7" s="309"/>
      <c r="U7" s="315"/>
      <c r="V7" s="287"/>
      <c r="W7" s="273" t="s">
        <v>40</v>
      </c>
      <c r="X7" s="273" t="s">
        <v>41</v>
      </c>
      <c r="Y7" s="273" t="s">
        <v>42</v>
      </c>
      <c r="Z7" s="273" t="s">
        <v>43</v>
      </c>
      <c r="AA7" s="273" t="s">
        <v>44</v>
      </c>
      <c r="AB7" s="309"/>
      <c r="AC7" s="273" t="s">
        <v>38</v>
      </c>
      <c r="AD7" s="273" t="s">
        <v>39</v>
      </c>
      <c r="AE7" s="275"/>
      <c r="AF7" s="273" t="s">
        <v>38</v>
      </c>
      <c r="AG7" s="273" t="s">
        <v>39</v>
      </c>
      <c r="AH7" s="284"/>
      <c r="AI7" s="287"/>
      <c r="AJ7" s="287"/>
      <c r="AK7" s="287"/>
      <c r="AL7" s="287"/>
      <c r="AM7" s="290"/>
      <c r="AN7" s="290"/>
      <c r="AO7" s="290"/>
      <c r="AP7" s="290"/>
      <c r="AQ7" s="407"/>
      <c r="AR7" s="407"/>
      <c r="AS7" s="414"/>
      <c r="AT7" s="414"/>
    </row>
    <row r="8" spans="1:48" s="13" customFormat="1" ht="30" customHeight="1">
      <c r="A8" s="303"/>
      <c r="B8" s="305"/>
      <c r="C8" s="320"/>
      <c r="D8" s="320"/>
      <c r="E8" s="420"/>
      <c r="F8" s="240"/>
      <c r="G8" s="215"/>
      <c r="H8" s="213"/>
      <c r="I8" s="213"/>
      <c r="J8" s="406"/>
      <c r="K8" s="215"/>
      <c r="L8" s="213"/>
      <c r="M8" s="213"/>
      <c r="N8" s="240"/>
      <c r="O8" s="240"/>
      <c r="P8" s="403"/>
      <c r="Q8" s="261"/>
      <c r="R8" s="406"/>
      <c r="S8" s="288"/>
      <c r="T8" s="303"/>
      <c r="U8" s="305"/>
      <c r="V8" s="288"/>
      <c r="W8" s="274"/>
      <c r="X8" s="274"/>
      <c r="Y8" s="274"/>
      <c r="Z8" s="274"/>
      <c r="AA8" s="274"/>
      <c r="AB8" s="303"/>
      <c r="AC8" s="274"/>
      <c r="AD8" s="274"/>
      <c r="AE8" s="276"/>
      <c r="AF8" s="274"/>
      <c r="AG8" s="274"/>
      <c r="AH8" s="285"/>
      <c r="AI8" s="288"/>
      <c r="AJ8" s="288"/>
      <c r="AK8" s="288"/>
      <c r="AL8" s="288"/>
      <c r="AM8" s="274"/>
      <c r="AN8" s="274"/>
      <c r="AO8" s="274"/>
      <c r="AP8" s="274"/>
      <c r="AQ8" s="408"/>
      <c r="AR8" s="408"/>
      <c r="AS8" s="415"/>
      <c r="AT8" s="415"/>
    </row>
    <row r="9" spans="1:48" s="13" customFormat="1" ht="19.5" customHeight="1">
      <c r="A9" s="87"/>
      <c r="B9" s="87"/>
      <c r="C9" s="87"/>
      <c r="D9" s="87"/>
      <c r="E9" s="88"/>
      <c r="F9" s="87"/>
      <c r="G9" s="87"/>
      <c r="H9" s="87"/>
      <c r="I9" s="87"/>
      <c r="J9" s="89"/>
      <c r="K9" s="87"/>
      <c r="L9" s="87"/>
      <c r="M9" s="87"/>
      <c r="N9" s="87"/>
      <c r="O9" s="87"/>
      <c r="P9" s="88"/>
      <c r="Q9" s="87"/>
      <c r="R9" s="89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90"/>
      <c r="AR9" s="90"/>
      <c r="AS9" s="91"/>
      <c r="AT9" s="91"/>
    </row>
    <row r="10" spans="1:48" s="102" customFormat="1" ht="35.25" customHeight="1">
      <c r="A10" s="92" t="s">
        <v>114</v>
      </c>
      <c r="B10" s="93" t="s">
        <v>115</v>
      </c>
      <c r="C10" s="94"/>
      <c r="D10" s="95">
        <v>86</v>
      </c>
      <c r="E10" s="96"/>
      <c r="F10" s="95">
        <v>85</v>
      </c>
      <c r="G10" s="95">
        <v>1</v>
      </c>
      <c r="H10" s="95">
        <v>1</v>
      </c>
      <c r="I10" s="95">
        <v>0</v>
      </c>
      <c r="J10" s="97">
        <f t="shared" ref="J10:J12" si="0">G10/D10*100</f>
        <v>1.1627906976744187</v>
      </c>
      <c r="K10" s="95">
        <v>1</v>
      </c>
      <c r="L10" s="95">
        <v>1</v>
      </c>
      <c r="M10" s="95">
        <v>0</v>
      </c>
      <c r="N10" s="95">
        <v>0</v>
      </c>
      <c r="O10" s="95">
        <v>0</v>
      </c>
      <c r="P10" s="98" t="s">
        <v>116</v>
      </c>
      <c r="Q10" s="95">
        <v>0</v>
      </c>
      <c r="R10" s="97" t="s">
        <v>116</v>
      </c>
      <c r="S10" s="95">
        <v>0</v>
      </c>
      <c r="T10" s="99" t="s">
        <v>114</v>
      </c>
      <c r="U10" s="100" t="s">
        <v>115</v>
      </c>
      <c r="V10" s="95">
        <v>1</v>
      </c>
      <c r="W10" s="95">
        <v>0</v>
      </c>
      <c r="X10" s="95">
        <v>0</v>
      </c>
      <c r="Y10" s="95">
        <v>0</v>
      </c>
      <c r="Z10" s="95">
        <v>0</v>
      </c>
      <c r="AA10" s="95">
        <v>0</v>
      </c>
      <c r="AB10" s="95">
        <v>0</v>
      </c>
      <c r="AC10" s="95">
        <v>0</v>
      </c>
      <c r="AD10" s="95">
        <v>0</v>
      </c>
      <c r="AE10" s="95">
        <v>0</v>
      </c>
      <c r="AF10" s="95">
        <v>0</v>
      </c>
      <c r="AG10" s="95">
        <v>0</v>
      </c>
      <c r="AH10" s="95">
        <v>0</v>
      </c>
      <c r="AI10" s="95">
        <v>0</v>
      </c>
      <c r="AJ10" s="95">
        <v>0</v>
      </c>
      <c r="AK10" s="95">
        <v>0</v>
      </c>
      <c r="AL10" s="95">
        <v>0</v>
      </c>
      <c r="AM10" s="95">
        <v>0</v>
      </c>
      <c r="AN10" s="95">
        <v>0</v>
      </c>
      <c r="AO10" s="95">
        <v>0</v>
      </c>
      <c r="AP10" s="95">
        <v>0</v>
      </c>
      <c r="AQ10" s="98">
        <f>AB10/D10*100000</f>
        <v>0</v>
      </c>
      <c r="AR10" s="98">
        <f>AI10/D10*100000</f>
        <v>0</v>
      </c>
      <c r="AS10" s="101">
        <f t="shared" ref="AS10:AS34" si="1">K10/G10%</f>
        <v>100</v>
      </c>
      <c r="AT10" s="101" t="s">
        <v>116</v>
      </c>
      <c r="AV10" s="102" t="e">
        <f>#REF!</f>
        <v>#REF!</v>
      </c>
    </row>
    <row r="11" spans="1:48" s="102" customFormat="1" ht="35.25" customHeight="1" thickBot="1">
      <c r="A11" s="103" t="s">
        <v>117</v>
      </c>
      <c r="B11" s="104" t="s">
        <v>115</v>
      </c>
      <c r="C11" s="105"/>
      <c r="D11" s="106">
        <v>155</v>
      </c>
      <c r="E11" s="107"/>
      <c r="F11" s="106">
        <v>153</v>
      </c>
      <c r="G11" s="106">
        <v>2</v>
      </c>
      <c r="H11" s="106">
        <v>1</v>
      </c>
      <c r="I11" s="106">
        <v>0</v>
      </c>
      <c r="J11" s="97">
        <f t="shared" si="0"/>
        <v>1.2903225806451613</v>
      </c>
      <c r="K11" s="106">
        <v>2</v>
      </c>
      <c r="L11" s="106">
        <v>1</v>
      </c>
      <c r="M11" s="106">
        <v>0</v>
      </c>
      <c r="N11" s="106">
        <v>0</v>
      </c>
      <c r="O11" s="106">
        <v>0</v>
      </c>
      <c r="P11" s="98" t="s">
        <v>63</v>
      </c>
      <c r="Q11" s="106">
        <v>0</v>
      </c>
      <c r="R11" s="97" t="s">
        <v>63</v>
      </c>
      <c r="S11" s="106">
        <v>0</v>
      </c>
      <c r="T11" s="108" t="s">
        <v>117</v>
      </c>
      <c r="U11" s="109" t="s">
        <v>115</v>
      </c>
      <c r="V11" s="106">
        <v>1</v>
      </c>
      <c r="W11" s="106">
        <v>0</v>
      </c>
      <c r="X11" s="106">
        <v>0</v>
      </c>
      <c r="Y11" s="106">
        <v>0</v>
      </c>
      <c r="Z11" s="106">
        <v>0</v>
      </c>
      <c r="AA11" s="106">
        <v>0</v>
      </c>
      <c r="AB11" s="106">
        <v>0</v>
      </c>
      <c r="AC11" s="106">
        <v>0</v>
      </c>
      <c r="AD11" s="106">
        <v>0</v>
      </c>
      <c r="AE11" s="106">
        <v>0</v>
      </c>
      <c r="AF11" s="106">
        <v>0</v>
      </c>
      <c r="AG11" s="106">
        <v>0</v>
      </c>
      <c r="AH11" s="106">
        <v>0</v>
      </c>
      <c r="AI11" s="106">
        <v>0</v>
      </c>
      <c r="AJ11" s="106">
        <v>1</v>
      </c>
      <c r="AK11" s="106">
        <v>0</v>
      </c>
      <c r="AL11" s="106">
        <v>0</v>
      </c>
      <c r="AM11" s="106">
        <v>0</v>
      </c>
      <c r="AN11" s="106">
        <v>0</v>
      </c>
      <c r="AO11" s="106">
        <v>0</v>
      </c>
      <c r="AP11" s="106">
        <v>0</v>
      </c>
      <c r="AQ11" s="110">
        <f t="shared" ref="AQ11:AQ34" si="2">AB11/D11*100000</f>
        <v>0</v>
      </c>
      <c r="AR11" s="111">
        <f t="shared" ref="AR11:AR12" si="3">AI11/D11*100000</f>
        <v>0</v>
      </c>
      <c r="AS11" s="112">
        <f t="shared" si="1"/>
        <v>100</v>
      </c>
      <c r="AT11" s="113" t="s">
        <v>63</v>
      </c>
      <c r="AV11" s="102" t="e">
        <f>#REF!</f>
        <v>#REF!</v>
      </c>
    </row>
    <row r="12" spans="1:48" s="102" customFormat="1" ht="35.25" customHeight="1" thickTop="1">
      <c r="A12" s="114"/>
      <c r="B12" s="115" t="s">
        <v>118</v>
      </c>
      <c r="C12" s="116"/>
      <c r="D12" s="117">
        <v>241</v>
      </c>
      <c r="E12" s="118"/>
      <c r="F12" s="117">
        <v>238</v>
      </c>
      <c r="G12" s="117">
        <v>3</v>
      </c>
      <c r="H12" s="117">
        <v>2</v>
      </c>
      <c r="I12" s="117">
        <v>0</v>
      </c>
      <c r="J12" s="97">
        <f t="shared" si="0"/>
        <v>1.2448132780082988</v>
      </c>
      <c r="K12" s="117">
        <v>3</v>
      </c>
      <c r="L12" s="117">
        <v>2</v>
      </c>
      <c r="M12" s="117">
        <v>0</v>
      </c>
      <c r="N12" s="117">
        <v>0</v>
      </c>
      <c r="O12" s="117">
        <v>0</v>
      </c>
      <c r="P12" s="98" t="s">
        <v>63</v>
      </c>
      <c r="Q12" s="117">
        <v>0</v>
      </c>
      <c r="R12" s="97" t="s">
        <v>63</v>
      </c>
      <c r="S12" s="117">
        <v>0</v>
      </c>
      <c r="T12" s="119"/>
      <c r="U12" s="120" t="s">
        <v>118</v>
      </c>
      <c r="V12" s="117">
        <v>2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1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21">
        <f t="shared" si="2"/>
        <v>0</v>
      </c>
      <c r="AR12" s="122">
        <f t="shared" si="3"/>
        <v>0</v>
      </c>
      <c r="AS12" s="123">
        <f t="shared" si="1"/>
        <v>100</v>
      </c>
      <c r="AT12" s="124" t="s">
        <v>119</v>
      </c>
      <c r="AV12" s="102" t="e">
        <f>#REF!</f>
        <v>#REF!</v>
      </c>
    </row>
    <row r="13" spans="1:48" s="102" customFormat="1" ht="19.5" customHeight="1">
      <c r="A13" s="125"/>
      <c r="B13" s="125"/>
      <c r="C13" s="126"/>
      <c r="D13" s="126"/>
      <c r="E13" s="127"/>
      <c r="F13" s="126"/>
      <c r="G13" s="126"/>
      <c r="H13" s="126"/>
      <c r="I13" s="126"/>
      <c r="J13" s="97"/>
      <c r="K13" s="126"/>
      <c r="L13" s="126"/>
      <c r="M13" s="126"/>
      <c r="N13" s="126"/>
      <c r="O13" s="126"/>
      <c r="P13" s="98"/>
      <c r="Q13" s="126"/>
      <c r="R13" s="97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98"/>
      <c r="AR13" s="128"/>
      <c r="AS13" s="101"/>
      <c r="AT13" s="101"/>
    </row>
    <row r="14" spans="1:48" s="102" customFormat="1" ht="36" customHeight="1">
      <c r="A14" s="129"/>
      <c r="B14" s="130" t="s">
        <v>120</v>
      </c>
      <c r="C14" s="131">
        <v>56977</v>
      </c>
      <c r="D14" s="95">
        <v>2050</v>
      </c>
      <c r="E14" s="132">
        <f>D14/C14*100</f>
        <v>3.5979430296435404</v>
      </c>
      <c r="F14" s="95">
        <v>2020</v>
      </c>
      <c r="G14" s="95">
        <v>30</v>
      </c>
      <c r="H14" s="95">
        <v>17</v>
      </c>
      <c r="I14" s="95">
        <v>0</v>
      </c>
      <c r="J14" s="97">
        <f>G14/D14*100</f>
        <v>1.4634146341463417</v>
      </c>
      <c r="K14" s="95">
        <v>23</v>
      </c>
      <c r="L14" s="95">
        <v>16</v>
      </c>
      <c r="M14" s="95">
        <v>0</v>
      </c>
      <c r="N14" s="95">
        <v>137</v>
      </c>
      <c r="O14" s="95">
        <v>16</v>
      </c>
      <c r="P14" s="98">
        <f>O14/N14*100</f>
        <v>11.678832116788321</v>
      </c>
      <c r="Q14" s="95">
        <v>0</v>
      </c>
      <c r="R14" s="97">
        <f>Q14/O14*100</f>
        <v>0</v>
      </c>
      <c r="S14" s="95">
        <v>0</v>
      </c>
      <c r="T14" s="133"/>
      <c r="U14" s="134" t="s">
        <v>120</v>
      </c>
      <c r="V14" s="95">
        <v>9</v>
      </c>
      <c r="W14" s="95">
        <v>0</v>
      </c>
      <c r="X14" s="95">
        <v>0</v>
      </c>
      <c r="Y14" s="95">
        <v>0</v>
      </c>
      <c r="Z14" s="95">
        <v>0</v>
      </c>
      <c r="AA14" s="95">
        <v>0</v>
      </c>
      <c r="AB14" s="95">
        <v>0</v>
      </c>
      <c r="AC14" s="95">
        <v>0</v>
      </c>
      <c r="AD14" s="95">
        <v>0</v>
      </c>
      <c r="AE14" s="95">
        <v>0</v>
      </c>
      <c r="AF14" s="95">
        <v>0</v>
      </c>
      <c r="AG14" s="95">
        <v>0</v>
      </c>
      <c r="AH14" s="95">
        <v>0</v>
      </c>
      <c r="AI14" s="95">
        <v>0</v>
      </c>
      <c r="AJ14" s="95">
        <v>13</v>
      </c>
      <c r="AK14" s="95">
        <v>7</v>
      </c>
      <c r="AL14" s="95">
        <v>1</v>
      </c>
      <c r="AM14" s="95">
        <v>0</v>
      </c>
      <c r="AN14" s="95">
        <v>0</v>
      </c>
      <c r="AO14" s="95">
        <v>0</v>
      </c>
      <c r="AP14" s="95">
        <v>0</v>
      </c>
      <c r="AQ14" s="98">
        <f t="shared" si="2"/>
        <v>0</v>
      </c>
      <c r="AR14" s="98">
        <f t="shared" ref="AR14:AR33" si="4">AI14/D14*100000</f>
        <v>0</v>
      </c>
      <c r="AS14" s="101">
        <f t="shared" si="1"/>
        <v>76.666666666666671</v>
      </c>
      <c r="AT14" s="101" t="s">
        <v>119</v>
      </c>
      <c r="AV14" s="102" t="e">
        <f>#REF!</f>
        <v>#REF!</v>
      </c>
    </row>
    <row r="15" spans="1:48" s="102" customFormat="1" ht="36" customHeight="1">
      <c r="A15" s="135"/>
      <c r="B15" s="130" t="s">
        <v>121</v>
      </c>
      <c r="C15" s="131">
        <v>53059</v>
      </c>
      <c r="D15" s="95">
        <v>2184</v>
      </c>
      <c r="E15" s="132">
        <f t="shared" ref="E15:E33" si="5">D15/C15*100</f>
        <v>4.1161725626189716</v>
      </c>
      <c r="F15" s="95">
        <v>2158</v>
      </c>
      <c r="G15" s="95">
        <v>26</v>
      </c>
      <c r="H15" s="95">
        <v>20</v>
      </c>
      <c r="I15" s="95">
        <v>0</v>
      </c>
      <c r="J15" s="97">
        <f t="shared" ref="J15:J33" si="6">G15/D15*100</f>
        <v>1.1904761904761905</v>
      </c>
      <c r="K15" s="95">
        <v>24</v>
      </c>
      <c r="L15" s="95">
        <v>18</v>
      </c>
      <c r="M15" s="95">
        <v>0</v>
      </c>
      <c r="N15" s="95">
        <v>156</v>
      </c>
      <c r="O15" s="95">
        <v>19</v>
      </c>
      <c r="P15" s="98">
        <f t="shared" ref="P15:P34" si="7">O15/N15*100</f>
        <v>12.179487179487179</v>
      </c>
      <c r="Q15" s="95">
        <v>0</v>
      </c>
      <c r="R15" s="97">
        <f t="shared" ref="R15:R33" si="8">Q15/O15*100</f>
        <v>0</v>
      </c>
      <c r="S15" s="95">
        <v>0</v>
      </c>
      <c r="T15" s="136"/>
      <c r="U15" s="134" t="s">
        <v>121</v>
      </c>
      <c r="V15" s="95">
        <v>17</v>
      </c>
      <c r="W15" s="95">
        <v>0</v>
      </c>
      <c r="X15" s="95">
        <v>0</v>
      </c>
      <c r="Y15" s="95">
        <v>0</v>
      </c>
      <c r="Z15" s="95">
        <v>0</v>
      </c>
      <c r="AA15" s="95">
        <v>0</v>
      </c>
      <c r="AB15" s="95">
        <v>0</v>
      </c>
      <c r="AC15" s="95">
        <v>0</v>
      </c>
      <c r="AD15" s="95">
        <v>0</v>
      </c>
      <c r="AE15" s="95">
        <v>0</v>
      </c>
      <c r="AF15" s="95">
        <v>0</v>
      </c>
      <c r="AG15" s="95">
        <v>0</v>
      </c>
      <c r="AH15" s="95">
        <v>0</v>
      </c>
      <c r="AI15" s="95">
        <v>0</v>
      </c>
      <c r="AJ15" s="95">
        <v>7</v>
      </c>
      <c r="AK15" s="95">
        <v>2</v>
      </c>
      <c r="AL15" s="95">
        <v>0</v>
      </c>
      <c r="AM15" s="95">
        <v>0</v>
      </c>
      <c r="AN15" s="95">
        <v>0</v>
      </c>
      <c r="AO15" s="95">
        <v>0</v>
      </c>
      <c r="AP15" s="95">
        <v>0</v>
      </c>
      <c r="AQ15" s="98">
        <f t="shared" si="2"/>
        <v>0</v>
      </c>
      <c r="AR15" s="98">
        <f t="shared" si="4"/>
        <v>0</v>
      </c>
      <c r="AS15" s="101">
        <f t="shared" si="1"/>
        <v>92.307692307692307</v>
      </c>
      <c r="AT15" s="101" t="s">
        <v>122</v>
      </c>
      <c r="AV15" s="102" t="e">
        <f>#REF!</f>
        <v>#REF!</v>
      </c>
    </row>
    <row r="16" spans="1:48" s="102" customFormat="1" ht="36" customHeight="1">
      <c r="A16" s="135"/>
      <c r="B16" s="130" t="s">
        <v>123</v>
      </c>
      <c r="C16" s="131">
        <v>50682</v>
      </c>
      <c r="D16" s="95">
        <v>2102</v>
      </c>
      <c r="E16" s="132">
        <f t="shared" si="5"/>
        <v>4.1474290675190399</v>
      </c>
      <c r="F16" s="95">
        <v>2056</v>
      </c>
      <c r="G16" s="95">
        <v>46</v>
      </c>
      <c r="H16" s="95">
        <v>35</v>
      </c>
      <c r="I16" s="95">
        <v>0</v>
      </c>
      <c r="J16" s="97">
        <f t="shared" si="6"/>
        <v>2.1883920076117986</v>
      </c>
      <c r="K16" s="95">
        <v>39</v>
      </c>
      <c r="L16" s="95">
        <v>30</v>
      </c>
      <c r="M16" s="95">
        <v>0</v>
      </c>
      <c r="N16" s="95">
        <v>599</v>
      </c>
      <c r="O16" s="95">
        <v>77</v>
      </c>
      <c r="P16" s="98">
        <f t="shared" si="7"/>
        <v>12.85475792988314</v>
      </c>
      <c r="Q16" s="95">
        <v>0</v>
      </c>
      <c r="R16" s="97">
        <f t="shared" si="8"/>
        <v>0</v>
      </c>
      <c r="S16" s="95">
        <v>0</v>
      </c>
      <c r="T16" s="136"/>
      <c r="U16" s="134" t="s">
        <v>123</v>
      </c>
      <c r="V16" s="95">
        <v>31</v>
      </c>
      <c r="W16" s="95">
        <v>0</v>
      </c>
      <c r="X16" s="95">
        <v>0</v>
      </c>
      <c r="Y16" s="95">
        <v>0</v>
      </c>
      <c r="Z16" s="95">
        <v>0</v>
      </c>
      <c r="AA16" s="95">
        <v>0</v>
      </c>
      <c r="AB16" s="95">
        <v>0</v>
      </c>
      <c r="AC16" s="95">
        <v>0</v>
      </c>
      <c r="AD16" s="95">
        <v>0</v>
      </c>
      <c r="AE16" s="95">
        <v>2</v>
      </c>
      <c r="AF16" s="95">
        <v>2</v>
      </c>
      <c r="AG16" s="95">
        <v>0</v>
      </c>
      <c r="AH16" s="95">
        <v>0</v>
      </c>
      <c r="AI16" s="95">
        <v>0</v>
      </c>
      <c r="AJ16" s="95">
        <v>6</v>
      </c>
      <c r="AK16" s="95">
        <v>7</v>
      </c>
      <c r="AL16" s="95">
        <v>0</v>
      </c>
      <c r="AM16" s="95">
        <v>0</v>
      </c>
      <c r="AN16" s="95">
        <v>0</v>
      </c>
      <c r="AO16" s="95">
        <v>0</v>
      </c>
      <c r="AP16" s="95">
        <v>0</v>
      </c>
      <c r="AQ16" s="98">
        <f t="shared" si="2"/>
        <v>0</v>
      </c>
      <c r="AR16" s="98">
        <f t="shared" si="4"/>
        <v>0</v>
      </c>
      <c r="AS16" s="101">
        <f t="shared" si="1"/>
        <v>84.782608695652172</v>
      </c>
      <c r="AT16" s="101" t="s">
        <v>116</v>
      </c>
      <c r="AV16" s="102" t="e">
        <f>#REF!</f>
        <v>#REF!</v>
      </c>
    </row>
    <row r="17" spans="1:48" s="102" customFormat="1" ht="36" customHeight="1">
      <c r="A17" s="135"/>
      <c r="B17" s="130" t="s">
        <v>124</v>
      </c>
      <c r="C17" s="131">
        <v>55799</v>
      </c>
      <c r="D17" s="95">
        <v>2888</v>
      </c>
      <c r="E17" s="132">
        <f t="shared" si="5"/>
        <v>5.1757199949819883</v>
      </c>
      <c r="F17" s="95">
        <v>2835</v>
      </c>
      <c r="G17" s="95">
        <v>53</v>
      </c>
      <c r="H17" s="95">
        <v>38</v>
      </c>
      <c r="I17" s="95">
        <v>1</v>
      </c>
      <c r="J17" s="97">
        <f t="shared" si="6"/>
        <v>1.8351800554016622</v>
      </c>
      <c r="K17" s="95">
        <v>43</v>
      </c>
      <c r="L17" s="95">
        <v>34</v>
      </c>
      <c r="M17" s="95">
        <v>1</v>
      </c>
      <c r="N17" s="95">
        <v>1045</v>
      </c>
      <c r="O17" s="95">
        <v>148</v>
      </c>
      <c r="P17" s="98">
        <f t="shared" si="7"/>
        <v>14.162679425837322</v>
      </c>
      <c r="Q17" s="95">
        <v>1</v>
      </c>
      <c r="R17" s="97">
        <f t="shared" si="8"/>
        <v>0.67567567567567566</v>
      </c>
      <c r="S17" s="95">
        <v>1</v>
      </c>
      <c r="T17" s="136"/>
      <c r="U17" s="134" t="s">
        <v>124</v>
      </c>
      <c r="V17" s="95">
        <v>25</v>
      </c>
      <c r="W17" s="95">
        <v>0</v>
      </c>
      <c r="X17" s="95">
        <v>0</v>
      </c>
      <c r="Y17" s="95">
        <v>0</v>
      </c>
      <c r="Z17" s="95">
        <v>0</v>
      </c>
      <c r="AA17" s="95">
        <v>0</v>
      </c>
      <c r="AB17" s="95">
        <v>0</v>
      </c>
      <c r="AC17" s="95">
        <v>0</v>
      </c>
      <c r="AD17" s="95">
        <v>0</v>
      </c>
      <c r="AE17" s="95">
        <v>2</v>
      </c>
      <c r="AF17" s="95">
        <v>2</v>
      </c>
      <c r="AG17" s="95">
        <v>0</v>
      </c>
      <c r="AH17" s="95">
        <v>2</v>
      </c>
      <c r="AI17" s="95">
        <v>0</v>
      </c>
      <c r="AJ17" s="95">
        <v>14</v>
      </c>
      <c r="AK17" s="95">
        <v>10</v>
      </c>
      <c r="AL17" s="95">
        <v>1</v>
      </c>
      <c r="AM17" s="95">
        <v>0</v>
      </c>
      <c r="AN17" s="95">
        <v>0</v>
      </c>
      <c r="AO17" s="95">
        <v>0</v>
      </c>
      <c r="AP17" s="95">
        <v>0</v>
      </c>
      <c r="AQ17" s="98">
        <f t="shared" si="2"/>
        <v>0</v>
      </c>
      <c r="AR17" s="98">
        <f t="shared" si="4"/>
        <v>0</v>
      </c>
      <c r="AS17" s="101">
        <f t="shared" si="1"/>
        <v>81.132075471698116</v>
      </c>
      <c r="AT17" s="101">
        <f t="shared" ref="AT17:AT34" si="9">S17/Q17%</f>
        <v>100</v>
      </c>
      <c r="AV17" s="102" t="e">
        <f>#REF!</f>
        <v>#REF!</v>
      </c>
    </row>
    <row r="18" spans="1:48" s="102" customFormat="1" ht="36" customHeight="1">
      <c r="A18" s="135" t="s">
        <v>114</v>
      </c>
      <c r="B18" s="130" t="s">
        <v>125</v>
      </c>
      <c r="C18" s="131">
        <v>68924</v>
      </c>
      <c r="D18" s="95">
        <v>7296</v>
      </c>
      <c r="E18" s="132">
        <f t="shared" si="5"/>
        <v>10.585572514653821</v>
      </c>
      <c r="F18" s="95">
        <v>7087</v>
      </c>
      <c r="G18" s="95">
        <v>209</v>
      </c>
      <c r="H18" s="95">
        <v>160</v>
      </c>
      <c r="I18" s="95">
        <v>2</v>
      </c>
      <c r="J18" s="97">
        <f t="shared" si="6"/>
        <v>2.864583333333333</v>
      </c>
      <c r="K18" s="95">
        <v>185</v>
      </c>
      <c r="L18" s="95">
        <v>149</v>
      </c>
      <c r="M18" s="95">
        <v>1</v>
      </c>
      <c r="N18" s="95">
        <v>3136</v>
      </c>
      <c r="O18" s="95">
        <v>432</v>
      </c>
      <c r="P18" s="98">
        <f t="shared" si="7"/>
        <v>13.77551020408163</v>
      </c>
      <c r="Q18" s="95">
        <v>2</v>
      </c>
      <c r="R18" s="97">
        <f t="shared" si="8"/>
        <v>0.46296296296296291</v>
      </c>
      <c r="S18" s="95">
        <v>1</v>
      </c>
      <c r="T18" s="136" t="s">
        <v>114</v>
      </c>
      <c r="U18" s="134" t="s">
        <v>125</v>
      </c>
      <c r="V18" s="95">
        <v>97</v>
      </c>
      <c r="W18" s="95">
        <v>0</v>
      </c>
      <c r="X18" s="95">
        <v>3</v>
      </c>
      <c r="Y18" s="95">
        <v>1</v>
      </c>
      <c r="Z18" s="95">
        <v>0</v>
      </c>
      <c r="AA18" s="95">
        <v>0</v>
      </c>
      <c r="AB18" s="95">
        <v>4</v>
      </c>
      <c r="AC18" s="95">
        <v>4</v>
      </c>
      <c r="AD18" s="95">
        <v>0</v>
      </c>
      <c r="AE18" s="95">
        <v>4</v>
      </c>
      <c r="AF18" s="95">
        <v>4</v>
      </c>
      <c r="AG18" s="95">
        <v>0</v>
      </c>
      <c r="AH18" s="95">
        <v>2</v>
      </c>
      <c r="AI18" s="95">
        <v>0</v>
      </c>
      <c r="AJ18" s="95">
        <v>79</v>
      </c>
      <c r="AK18" s="95">
        <v>24</v>
      </c>
      <c r="AL18" s="95">
        <v>0</v>
      </c>
      <c r="AM18" s="95">
        <v>4</v>
      </c>
      <c r="AN18" s="95">
        <v>0</v>
      </c>
      <c r="AO18" s="95">
        <v>0</v>
      </c>
      <c r="AP18" s="95">
        <v>4</v>
      </c>
      <c r="AQ18" s="98">
        <f t="shared" si="2"/>
        <v>54.824561403508767</v>
      </c>
      <c r="AR18" s="98">
        <f t="shared" si="4"/>
        <v>0</v>
      </c>
      <c r="AS18" s="101">
        <f t="shared" si="1"/>
        <v>88.516746411483254</v>
      </c>
      <c r="AT18" s="101">
        <f t="shared" si="9"/>
        <v>50</v>
      </c>
      <c r="AV18" s="102" t="e">
        <f>#REF!</f>
        <v>#REF!</v>
      </c>
    </row>
    <row r="19" spans="1:48" s="102" customFormat="1" ht="36" customHeight="1">
      <c r="A19" s="135"/>
      <c r="B19" s="130" t="s">
        <v>126</v>
      </c>
      <c r="C19" s="131">
        <v>84968</v>
      </c>
      <c r="D19" s="95">
        <v>20299</v>
      </c>
      <c r="E19" s="132">
        <f t="shared" si="5"/>
        <v>23.890170417098204</v>
      </c>
      <c r="F19" s="95">
        <v>19608</v>
      </c>
      <c r="G19" s="95">
        <v>691</v>
      </c>
      <c r="H19" s="95">
        <v>456</v>
      </c>
      <c r="I19" s="95">
        <v>14</v>
      </c>
      <c r="J19" s="97">
        <f t="shared" si="6"/>
        <v>3.404108576777181</v>
      </c>
      <c r="K19" s="95">
        <v>622</v>
      </c>
      <c r="L19" s="95">
        <v>422</v>
      </c>
      <c r="M19" s="95">
        <v>11</v>
      </c>
      <c r="N19" s="95">
        <v>8805</v>
      </c>
      <c r="O19" s="95">
        <v>1416</v>
      </c>
      <c r="P19" s="98">
        <f t="shared" si="7"/>
        <v>16.08177172061329</v>
      </c>
      <c r="Q19" s="95">
        <v>3</v>
      </c>
      <c r="R19" s="97">
        <f t="shared" si="8"/>
        <v>0.21186440677966101</v>
      </c>
      <c r="S19" s="95">
        <v>2</v>
      </c>
      <c r="T19" s="136"/>
      <c r="U19" s="134" t="s">
        <v>126</v>
      </c>
      <c r="V19" s="95">
        <v>257</v>
      </c>
      <c r="W19" s="95">
        <v>0</v>
      </c>
      <c r="X19" s="95">
        <v>4</v>
      </c>
      <c r="Y19" s="95">
        <v>0</v>
      </c>
      <c r="Z19" s="95">
        <v>2</v>
      </c>
      <c r="AA19" s="95">
        <v>3</v>
      </c>
      <c r="AB19" s="95">
        <v>9</v>
      </c>
      <c r="AC19" s="95">
        <v>6</v>
      </c>
      <c r="AD19" s="95">
        <v>3</v>
      </c>
      <c r="AE19" s="95">
        <v>26</v>
      </c>
      <c r="AF19" s="95">
        <v>18</v>
      </c>
      <c r="AG19" s="95">
        <v>3</v>
      </c>
      <c r="AH19" s="95">
        <v>5</v>
      </c>
      <c r="AI19" s="95">
        <v>1</v>
      </c>
      <c r="AJ19" s="95">
        <v>320</v>
      </c>
      <c r="AK19" s="95">
        <v>69</v>
      </c>
      <c r="AL19" s="95">
        <v>7</v>
      </c>
      <c r="AM19" s="95">
        <v>9</v>
      </c>
      <c r="AN19" s="95">
        <v>0</v>
      </c>
      <c r="AO19" s="95">
        <v>0</v>
      </c>
      <c r="AP19" s="95">
        <v>9</v>
      </c>
      <c r="AQ19" s="98">
        <f t="shared" si="2"/>
        <v>44.337159465983547</v>
      </c>
      <c r="AR19" s="98">
        <f t="shared" si="4"/>
        <v>4.9263510517759492</v>
      </c>
      <c r="AS19" s="101">
        <f t="shared" si="1"/>
        <v>90.014471780028941</v>
      </c>
      <c r="AT19" s="101">
        <f t="shared" si="9"/>
        <v>66.666666666666671</v>
      </c>
      <c r="AV19" s="102" t="e">
        <f>#REF!</f>
        <v>#REF!</v>
      </c>
    </row>
    <row r="20" spans="1:48" s="102" customFormat="1" ht="36" customHeight="1">
      <c r="A20" s="135"/>
      <c r="B20" s="130" t="s">
        <v>127</v>
      </c>
      <c r="C20" s="131">
        <v>60806</v>
      </c>
      <c r="D20" s="95">
        <v>17565</v>
      </c>
      <c r="E20" s="132">
        <f t="shared" si="5"/>
        <v>28.886951945531692</v>
      </c>
      <c r="F20" s="95">
        <v>16853</v>
      </c>
      <c r="G20" s="95">
        <v>712</v>
      </c>
      <c r="H20" s="95">
        <v>497</v>
      </c>
      <c r="I20" s="95">
        <v>9</v>
      </c>
      <c r="J20" s="97">
        <f t="shared" si="6"/>
        <v>4.0535155138058636</v>
      </c>
      <c r="K20" s="95">
        <v>646</v>
      </c>
      <c r="L20" s="95">
        <v>464</v>
      </c>
      <c r="M20" s="95">
        <v>9</v>
      </c>
      <c r="N20" s="95">
        <v>7074</v>
      </c>
      <c r="O20" s="95">
        <v>1311</v>
      </c>
      <c r="P20" s="98">
        <f t="shared" si="7"/>
        <v>18.532654792196777</v>
      </c>
      <c r="Q20" s="95">
        <v>8</v>
      </c>
      <c r="R20" s="97">
        <f t="shared" si="8"/>
        <v>0.61022120518688028</v>
      </c>
      <c r="S20" s="95">
        <v>5</v>
      </c>
      <c r="T20" s="136"/>
      <c r="U20" s="134" t="s">
        <v>127</v>
      </c>
      <c r="V20" s="95">
        <v>240</v>
      </c>
      <c r="W20" s="95">
        <v>0</v>
      </c>
      <c r="X20" s="95">
        <v>10</v>
      </c>
      <c r="Y20" s="95">
        <v>3</v>
      </c>
      <c r="Z20" s="95">
        <v>6</v>
      </c>
      <c r="AA20" s="95">
        <v>2</v>
      </c>
      <c r="AB20" s="95">
        <v>21</v>
      </c>
      <c r="AC20" s="95">
        <v>12</v>
      </c>
      <c r="AD20" s="95">
        <v>6</v>
      </c>
      <c r="AE20" s="95">
        <v>29</v>
      </c>
      <c r="AF20" s="95">
        <v>21</v>
      </c>
      <c r="AG20" s="95">
        <v>2</v>
      </c>
      <c r="AH20" s="95">
        <v>4</v>
      </c>
      <c r="AI20" s="95">
        <v>2</v>
      </c>
      <c r="AJ20" s="95">
        <v>348</v>
      </c>
      <c r="AK20" s="95">
        <v>66</v>
      </c>
      <c r="AL20" s="95">
        <v>7</v>
      </c>
      <c r="AM20" s="95">
        <v>19</v>
      </c>
      <c r="AN20" s="95">
        <v>1</v>
      </c>
      <c r="AO20" s="95">
        <v>1</v>
      </c>
      <c r="AP20" s="95">
        <v>21</v>
      </c>
      <c r="AQ20" s="98">
        <f t="shared" si="2"/>
        <v>119.55593509820666</v>
      </c>
      <c r="AR20" s="98">
        <f t="shared" si="4"/>
        <v>11.386279533162538</v>
      </c>
      <c r="AS20" s="101">
        <f t="shared" si="1"/>
        <v>90.730337078651687</v>
      </c>
      <c r="AT20" s="101">
        <f t="shared" si="9"/>
        <v>62.5</v>
      </c>
      <c r="AV20" s="102" t="e">
        <f>#REF!</f>
        <v>#REF!</v>
      </c>
    </row>
    <row r="21" spans="1:48" s="102" customFormat="1" ht="36" customHeight="1">
      <c r="A21" s="135"/>
      <c r="B21" s="130" t="s">
        <v>128</v>
      </c>
      <c r="C21" s="131">
        <v>54176</v>
      </c>
      <c r="D21" s="95">
        <v>16636</v>
      </c>
      <c r="E21" s="132">
        <f t="shared" si="5"/>
        <v>30.707324276432367</v>
      </c>
      <c r="F21" s="95">
        <v>15917</v>
      </c>
      <c r="G21" s="95">
        <v>719</v>
      </c>
      <c r="H21" s="95">
        <v>441</v>
      </c>
      <c r="I21" s="95">
        <v>7</v>
      </c>
      <c r="J21" s="97">
        <f t="shared" si="6"/>
        <v>4.3219523924020198</v>
      </c>
      <c r="K21" s="95">
        <v>680</v>
      </c>
      <c r="L21" s="95">
        <v>422</v>
      </c>
      <c r="M21" s="95">
        <v>6</v>
      </c>
      <c r="N21" s="95">
        <v>5422</v>
      </c>
      <c r="O21" s="95">
        <v>1065</v>
      </c>
      <c r="P21" s="98">
        <f t="shared" si="7"/>
        <v>19.64219845075618</v>
      </c>
      <c r="Q21" s="95">
        <v>1</v>
      </c>
      <c r="R21" s="97">
        <f t="shared" si="8"/>
        <v>9.3896713615023469E-2</v>
      </c>
      <c r="S21" s="95">
        <v>0</v>
      </c>
      <c r="T21" s="136"/>
      <c r="U21" s="134" t="s">
        <v>128</v>
      </c>
      <c r="V21" s="95">
        <v>217</v>
      </c>
      <c r="W21" s="95">
        <v>0</v>
      </c>
      <c r="X21" s="95">
        <v>10</v>
      </c>
      <c r="Y21" s="95">
        <v>4</v>
      </c>
      <c r="Z21" s="95">
        <v>1</v>
      </c>
      <c r="AA21" s="95">
        <v>5</v>
      </c>
      <c r="AB21" s="95">
        <v>20</v>
      </c>
      <c r="AC21" s="95">
        <v>13</v>
      </c>
      <c r="AD21" s="95">
        <v>2</v>
      </c>
      <c r="AE21" s="95">
        <v>39</v>
      </c>
      <c r="AF21" s="95">
        <v>32</v>
      </c>
      <c r="AG21" s="95">
        <v>1</v>
      </c>
      <c r="AH21" s="95">
        <v>7</v>
      </c>
      <c r="AI21" s="95">
        <v>1</v>
      </c>
      <c r="AJ21" s="95">
        <v>390</v>
      </c>
      <c r="AK21" s="95">
        <v>38</v>
      </c>
      <c r="AL21" s="95">
        <v>10</v>
      </c>
      <c r="AM21" s="95">
        <v>20</v>
      </c>
      <c r="AN21" s="95">
        <v>0</v>
      </c>
      <c r="AO21" s="95">
        <v>0</v>
      </c>
      <c r="AP21" s="95">
        <v>20</v>
      </c>
      <c r="AQ21" s="98">
        <f t="shared" si="2"/>
        <v>120.22120702091848</v>
      </c>
      <c r="AR21" s="98">
        <f t="shared" si="4"/>
        <v>6.0110603510459244</v>
      </c>
      <c r="AS21" s="101">
        <f t="shared" si="1"/>
        <v>94.575799721835878</v>
      </c>
      <c r="AT21" s="101">
        <f t="shared" si="9"/>
        <v>0</v>
      </c>
      <c r="AV21" s="102" t="e">
        <f>#REF!</f>
        <v>#REF!</v>
      </c>
    </row>
    <row r="22" spans="1:48" s="102" customFormat="1" ht="36" customHeight="1" thickBot="1">
      <c r="A22" s="135"/>
      <c r="B22" s="137" t="s">
        <v>129</v>
      </c>
      <c r="C22" s="138">
        <v>78696</v>
      </c>
      <c r="D22" s="139">
        <v>16314</v>
      </c>
      <c r="E22" s="140">
        <f t="shared" si="5"/>
        <v>20.73040561146691</v>
      </c>
      <c r="F22" s="139">
        <v>15462</v>
      </c>
      <c r="G22" s="139">
        <v>852</v>
      </c>
      <c r="H22" s="139">
        <v>488</v>
      </c>
      <c r="I22" s="139">
        <v>23</v>
      </c>
      <c r="J22" s="141">
        <f t="shared" si="6"/>
        <v>5.2225082751011396</v>
      </c>
      <c r="K22" s="139">
        <v>766</v>
      </c>
      <c r="L22" s="139">
        <v>449</v>
      </c>
      <c r="M22" s="139">
        <v>20</v>
      </c>
      <c r="N22" s="139">
        <v>4525</v>
      </c>
      <c r="O22" s="139">
        <v>812</v>
      </c>
      <c r="P22" s="142">
        <f t="shared" si="7"/>
        <v>17.944751381215472</v>
      </c>
      <c r="Q22" s="139">
        <v>4</v>
      </c>
      <c r="R22" s="141">
        <f t="shared" si="8"/>
        <v>0.49261083743842365</v>
      </c>
      <c r="S22" s="139">
        <v>1</v>
      </c>
      <c r="T22" s="136"/>
      <c r="U22" s="143" t="s">
        <v>129</v>
      </c>
      <c r="V22" s="139">
        <v>230</v>
      </c>
      <c r="W22" s="139">
        <v>0</v>
      </c>
      <c r="X22" s="139">
        <v>7</v>
      </c>
      <c r="Y22" s="139">
        <v>2</v>
      </c>
      <c r="Z22" s="139">
        <v>1</v>
      </c>
      <c r="AA22" s="139">
        <v>9</v>
      </c>
      <c r="AB22" s="139">
        <v>20</v>
      </c>
      <c r="AC22" s="139">
        <v>10</v>
      </c>
      <c r="AD22" s="139">
        <v>8</v>
      </c>
      <c r="AE22" s="139">
        <v>57</v>
      </c>
      <c r="AF22" s="139">
        <v>43</v>
      </c>
      <c r="AG22" s="139">
        <v>5</v>
      </c>
      <c r="AH22" s="139">
        <v>8</v>
      </c>
      <c r="AI22" s="139">
        <v>0</v>
      </c>
      <c r="AJ22" s="139">
        <v>441</v>
      </c>
      <c r="AK22" s="139">
        <v>87</v>
      </c>
      <c r="AL22" s="139">
        <v>13</v>
      </c>
      <c r="AM22" s="139">
        <v>20</v>
      </c>
      <c r="AN22" s="139">
        <v>0</v>
      </c>
      <c r="AO22" s="139">
        <v>0</v>
      </c>
      <c r="AP22" s="139">
        <v>20</v>
      </c>
      <c r="AQ22" s="110">
        <f t="shared" si="2"/>
        <v>122.59409096481549</v>
      </c>
      <c r="AR22" s="142">
        <f t="shared" si="4"/>
        <v>0</v>
      </c>
      <c r="AS22" s="144">
        <f t="shared" si="1"/>
        <v>89.906103286384976</v>
      </c>
      <c r="AT22" s="144">
        <f t="shared" si="9"/>
        <v>25</v>
      </c>
      <c r="AV22" s="102" t="e">
        <f>#REF!</f>
        <v>#REF!</v>
      </c>
    </row>
    <row r="23" spans="1:48" s="102" customFormat="1" ht="36" customHeight="1" thickBot="1">
      <c r="A23" s="145"/>
      <c r="B23" s="146" t="s">
        <v>130</v>
      </c>
      <c r="C23" s="147">
        <v>564087</v>
      </c>
      <c r="D23" s="148">
        <v>87334</v>
      </c>
      <c r="E23" s="149">
        <f t="shared" si="5"/>
        <v>15.482363536121202</v>
      </c>
      <c r="F23" s="148">
        <v>83996</v>
      </c>
      <c r="G23" s="148">
        <v>3338</v>
      </c>
      <c r="H23" s="148">
        <v>2152</v>
      </c>
      <c r="I23" s="148">
        <v>56</v>
      </c>
      <c r="J23" s="150">
        <f t="shared" si="6"/>
        <v>3.8221082281814645</v>
      </c>
      <c r="K23" s="148">
        <v>3028</v>
      </c>
      <c r="L23" s="148">
        <v>2004</v>
      </c>
      <c r="M23" s="148">
        <v>48</v>
      </c>
      <c r="N23" s="148">
        <v>30899</v>
      </c>
      <c r="O23" s="148">
        <v>5296</v>
      </c>
      <c r="P23" s="151">
        <f t="shared" si="7"/>
        <v>17.139713259328783</v>
      </c>
      <c r="Q23" s="148">
        <v>19</v>
      </c>
      <c r="R23" s="150">
        <f t="shared" si="8"/>
        <v>0.35876132930513593</v>
      </c>
      <c r="S23" s="148">
        <v>10</v>
      </c>
      <c r="T23" s="136"/>
      <c r="U23" s="152" t="s">
        <v>130</v>
      </c>
      <c r="V23" s="148">
        <v>1123</v>
      </c>
      <c r="W23" s="148">
        <v>0</v>
      </c>
      <c r="X23" s="148">
        <v>34</v>
      </c>
      <c r="Y23" s="148">
        <v>10</v>
      </c>
      <c r="Z23" s="148">
        <v>10</v>
      </c>
      <c r="AA23" s="148">
        <v>19</v>
      </c>
      <c r="AB23" s="148">
        <v>74</v>
      </c>
      <c r="AC23" s="148">
        <v>45</v>
      </c>
      <c r="AD23" s="148">
        <v>19</v>
      </c>
      <c r="AE23" s="148">
        <v>159</v>
      </c>
      <c r="AF23" s="148">
        <v>122</v>
      </c>
      <c r="AG23" s="148">
        <v>11</v>
      </c>
      <c r="AH23" s="148">
        <v>28</v>
      </c>
      <c r="AI23" s="148">
        <v>4</v>
      </c>
      <c r="AJ23" s="148">
        <v>1618</v>
      </c>
      <c r="AK23" s="148">
        <v>310</v>
      </c>
      <c r="AL23" s="148">
        <v>39</v>
      </c>
      <c r="AM23" s="148">
        <v>72</v>
      </c>
      <c r="AN23" s="148">
        <v>1</v>
      </c>
      <c r="AO23" s="148">
        <v>1</v>
      </c>
      <c r="AP23" s="148">
        <v>74</v>
      </c>
      <c r="AQ23" s="151">
        <f t="shared" si="2"/>
        <v>84.732177616964762</v>
      </c>
      <c r="AR23" s="151">
        <f t="shared" si="4"/>
        <v>4.5801177090251217</v>
      </c>
      <c r="AS23" s="153">
        <f t="shared" si="1"/>
        <v>90.713001797483514</v>
      </c>
      <c r="AT23" s="153">
        <f t="shared" si="9"/>
        <v>52.631578947368418</v>
      </c>
      <c r="AV23" s="102" t="e">
        <f>#REF!</f>
        <v>#REF!</v>
      </c>
    </row>
    <row r="24" spans="1:48" s="102" customFormat="1" ht="36" customHeight="1" thickTop="1">
      <c r="A24" s="135"/>
      <c r="B24" s="154" t="s">
        <v>120</v>
      </c>
      <c r="C24" s="155">
        <v>62463</v>
      </c>
      <c r="D24" s="117">
        <v>5443</v>
      </c>
      <c r="E24" s="156">
        <f t="shared" si="5"/>
        <v>8.7139586635288087</v>
      </c>
      <c r="F24" s="117">
        <v>5370</v>
      </c>
      <c r="G24" s="117">
        <v>73</v>
      </c>
      <c r="H24" s="117">
        <v>51</v>
      </c>
      <c r="I24" s="117">
        <v>1</v>
      </c>
      <c r="J24" s="157">
        <f t="shared" si="6"/>
        <v>1.3411721477126584</v>
      </c>
      <c r="K24" s="117">
        <v>68</v>
      </c>
      <c r="L24" s="117">
        <v>48</v>
      </c>
      <c r="M24" s="117">
        <v>1</v>
      </c>
      <c r="N24" s="117">
        <v>64</v>
      </c>
      <c r="O24" s="117">
        <v>9</v>
      </c>
      <c r="P24" s="122">
        <f t="shared" si="7"/>
        <v>14.0625</v>
      </c>
      <c r="Q24" s="117">
        <v>0</v>
      </c>
      <c r="R24" s="157">
        <f t="shared" si="8"/>
        <v>0</v>
      </c>
      <c r="S24" s="117">
        <v>0</v>
      </c>
      <c r="T24" s="158"/>
      <c r="U24" s="159" t="s">
        <v>120</v>
      </c>
      <c r="V24" s="117">
        <v>37</v>
      </c>
      <c r="W24" s="117">
        <v>0</v>
      </c>
      <c r="X24" s="117">
        <v>1</v>
      </c>
      <c r="Y24" s="117">
        <v>0</v>
      </c>
      <c r="Z24" s="117">
        <v>0</v>
      </c>
      <c r="AA24" s="117">
        <v>2</v>
      </c>
      <c r="AB24" s="117">
        <v>3</v>
      </c>
      <c r="AC24" s="117">
        <v>2</v>
      </c>
      <c r="AD24" s="117">
        <v>1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26</v>
      </c>
      <c r="AK24" s="117">
        <v>5</v>
      </c>
      <c r="AL24" s="117">
        <v>2</v>
      </c>
      <c r="AM24" s="117">
        <v>3</v>
      </c>
      <c r="AN24" s="117">
        <v>0</v>
      </c>
      <c r="AO24" s="117">
        <v>0</v>
      </c>
      <c r="AP24" s="117">
        <v>3</v>
      </c>
      <c r="AQ24" s="121">
        <f t="shared" si="2"/>
        <v>55.116663604629792</v>
      </c>
      <c r="AR24" s="122">
        <f t="shared" si="4"/>
        <v>0</v>
      </c>
      <c r="AS24" s="124">
        <f t="shared" si="1"/>
        <v>93.150684931506845</v>
      </c>
      <c r="AT24" s="124" t="s">
        <v>116</v>
      </c>
      <c r="AV24" s="102" t="e">
        <f>#REF!</f>
        <v>#REF!</v>
      </c>
    </row>
    <row r="25" spans="1:48" s="102" customFormat="1" ht="36" customHeight="1">
      <c r="A25" s="135"/>
      <c r="B25" s="130" t="s">
        <v>121</v>
      </c>
      <c r="C25" s="131">
        <v>57055</v>
      </c>
      <c r="D25" s="95">
        <v>5046</v>
      </c>
      <c r="E25" s="132">
        <f t="shared" si="5"/>
        <v>8.8440978003680648</v>
      </c>
      <c r="F25" s="95">
        <v>4977</v>
      </c>
      <c r="G25" s="95">
        <v>69</v>
      </c>
      <c r="H25" s="95">
        <v>45</v>
      </c>
      <c r="I25" s="95">
        <v>1</v>
      </c>
      <c r="J25" s="97">
        <f t="shared" si="6"/>
        <v>1.3674197384066586</v>
      </c>
      <c r="K25" s="95">
        <v>66</v>
      </c>
      <c r="L25" s="95">
        <v>43</v>
      </c>
      <c r="M25" s="95">
        <v>1</v>
      </c>
      <c r="N25" s="95">
        <v>43</v>
      </c>
      <c r="O25" s="95">
        <v>9</v>
      </c>
      <c r="P25" s="98">
        <f t="shared" si="7"/>
        <v>20.930232558139537</v>
      </c>
      <c r="Q25" s="95">
        <v>0</v>
      </c>
      <c r="R25" s="97">
        <f t="shared" si="8"/>
        <v>0</v>
      </c>
      <c r="S25" s="95">
        <v>0</v>
      </c>
      <c r="T25" s="136"/>
      <c r="U25" s="134" t="s">
        <v>121</v>
      </c>
      <c r="V25" s="95">
        <v>31</v>
      </c>
      <c r="W25" s="95">
        <v>0</v>
      </c>
      <c r="X25" s="95">
        <v>0</v>
      </c>
      <c r="Y25" s="95">
        <v>0</v>
      </c>
      <c r="Z25" s="95">
        <v>0</v>
      </c>
      <c r="AA25" s="95">
        <v>1</v>
      </c>
      <c r="AB25" s="95">
        <v>1</v>
      </c>
      <c r="AC25" s="95">
        <v>1</v>
      </c>
      <c r="AD25" s="95">
        <v>0</v>
      </c>
      <c r="AE25" s="95">
        <v>6</v>
      </c>
      <c r="AF25" s="95">
        <v>5</v>
      </c>
      <c r="AG25" s="95">
        <v>1</v>
      </c>
      <c r="AH25" s="95">
        <v>1</v>
      </c>
      <c r="AI25" s="95">
        <v>0</v>
      </c>
      <c r="AJ25" s="95">
        <v>25</v>
      </c>
      <c r="AK25" s="95">
        <v>3</v>
      </c>
      <c r="AL25" s="95">
        <v>2</v>
      </c>
      <c r="AM25" s="95">
        <v>1</v>
      </c>
      <c r="AN25" s="95">
        <v>0</v>
      </c>
      <c r="AO25" s="95">
        <v>0</v>
      </c>
      <c r="AP25" s="95">
        <v>1</v>
      </c>
      <c r="AQ25" s="98">
        <f t="shared" si="2"/>
        <v>19.817677368212447</v>
      </c>
      <c r="AR25" s="98">
        <f t="shared" si="4"/>
        <v>0</v>
      </c>
      <c r="AS25" s="101">
        <f t="shared" si="1"/>
        <v>95.652173913043484</v>
      </c>
      <c r="AT25" s="101" t="s">
        <v>116</v>
      </c>
      <c r="AV25" s="102" t="e">
        <f>#REF!</f>
        <v>#REF!</v>
      </c>
    </row>
    <row r="26" spans="1:48" s="102" customFormat="1" ht="36" customHeight="1">
      <c r="A26" s="135"/>
      <c r="B26" s="130" t="s">
        <v>123</v>
      </c>
      <c r="C26" s="131">
        <v>55135</v>
      </c>
      <c r="D26" s="95">
        <v>5727</v>
      </c>
      <c r="E26" s="132">
        <f t="shared" si="5"/>
        <v>10.387231341253287</v>
      </c>
      <c r="F26" s="95">
        <v>5646</v>
      </c>
      <c r="G26" s="95">
        <v>81</v>
      </c>
      <c r="H26" s="95">
        <v>56</v>
      </c>
      <c r="I26" s="95">
        <v>0</v>
      </c>
      <c r="J26" s="97">
        <f t="shared" si="6"/>
        <v>1.4143530644316398</v>
      </c>
      <c r="K26" s="95">
        <v>70</v>
      </c>
      <c r="L26" s="95">
        <v>53</v>
      </c>
      <c r="M26" s="95">
        <v>0</v>
      </c>
      <c r="N26" s="95">
        <v>163</v>
      </c>
      <c r="O26" s="95">
        <v>27</v>
      </c>
      <c r="P26" s="98">
        <f t="shared" si="7"/>
        <v>16.564417177914109</v>
      </c>
      <c r="Q26" s="95">
        <v>0</v>
      </c>
      <c r="R26" s="97">
        <f t="shared" si="8"/>
        <v>0</v>
      </c>
      <c r="S26" s="95">
        <v>0</v>
      </c>
      <c r="T26" s="136"/>
      <c r="U26" s="134" t="s">
        <v>123</v>
      </c>
      <c r="V26" s="95">
        <v>32</v>
      </c>
      <c r="W26" s="95">
        <v>0</v>
      </c>
      <c r="X26" s="95">
        <v>0</v>
      </c>
      <c r="Y26" s="95">
        <v>0</v>
      </c>
      <c r="Z26" s="95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3</v>
      </c>
      <c r="AF26" s="95">
        <v>3</v>
      </c>
      <c r="AG26" s="95">
        <v>0</v>
      </c>
      <c r="AH26" s="95">
        <v>1</v>
      </c>
      <c r="AI26" s="95">
        <v>0</v>
      </c>
      <c r="AJ26" s="95">
        <v>33</v>
      </c>
      <c r="AK26" s="95">
        <v>11</v>
      </c>
      <c r="AL26" s="95">
        <v>1</v>
      </c>
      <c r="AM26" s="95">
        <v>0</v>
      </c>
      <c r="AN26" s="95">
        <v>0</v>
      </c>
      <c r="AO26" s="95">
        <v>0</v>
      </c>
      <c r="AP26" s="95">
        <v>0</v>
      </c>
      <c r="AQ26" s="98">
        <f t="shared" si="2"/>
        <v>0</v>
      </c>
      <c r="AR26" s="98">
        <f t="shared" si="4"/>
        <v>0</v>
      </c>
      <c r="AS26" s="101">
        <f t="shared" si="1"/>
        <v>86.419753086419746</v>
      </c>
      <c r="AT26" s="101" t="s">
        <v>116</v>
      </c>
      <c r="AV26" s="102" t="e">
        <f>#REF!</f>
        <v>#REF!</v>
      </c>
    </row>
    <row r="27" spans="1:48" s="102" customFormat="1" ht="36" customHeight="1">
      <c r="A27" s="135"/>
      <c r="B27" s="130" t="s">
        <v>124</v>
      </c>
      <c r="C27" s="131">
        <v>61118</v>
      </c>
      <c r="D27" s="95">
        <v>8062</v>
      </c>
      <c r="E27" s="132">
        <f t="shared" si="5"/>
        <v>13.190876664812331</v>
      </c>
      <c r="F27" s="95">
        <v>7904</v>
      </c>
      <c r="G27" s="95">
        <v>158</v>
      </c>
      <c r="H27" s="95">
        <v>120</v>
      </c>
      <c r="I27" s="95">
        <v>1</v>
      </c>
      <c r="J27" s="97">
        <f t="shared" si="6"/>
        <v>1.959811461175887</v>
      </c>
      <c r="K27" s="95">
        <v>149</v>
      </c>
      <c r="L27" s="95">
        <v>117</v>
      </c>
      <c r="M27" s="95">
        <v>0</v>
      </c>
      <c r="N27" s="95">
        <v>212</v>
      </c>
      <c r="O27" s="95">
        <v>34</v>
      </c>
      <c r="P27" s="98">
        <f t="shared" si="7"/>
        <v>16.037735849056602</v>
      </c>
      <c r="Q27" s="95">
        <v>0</v>
      </c>
      <c r="R27" s="97">
        <f t="shared" si="8"/>
        <v>0</v>
      </c>
      <c r="S27" s="95">
        <v>0</v>
      </c>
      <c r="T27" s="136"/>
      <c r="U27" s="134" t="s">
        <v>124</v>
      </c>
      <c r="V27" s="95">
        <v>68</v>
      </c>
      <c r="W27" s="95">
        <v>0</v>
      </c>
      <c r="X27" s="95">
        <v>1</v>
      </c>
      <c r="Y27" s="95">
        <v>0</v>
      </c>
      <c r="Z27" s="95">
        <v>0</v>
      </c>
      <c r="AA27" s="95">
        <v>0</v>
      </c>
      <c r="AB27" s="95">
        <v>1</v>
      </c>
      <c r="AC27" s="95">
        <v>1</v>
      </c>
      <c r="AD27" s="95">
        <v>0</v>
      </c>
      <c r="AE27" s="95">
        <v>6</v>
      </c>
      <c r="AF27" s="95">
        <v>6</v>
      </c>
      <c r="AG27" s="95">
        <v>0</v>
      </c>
      <c r="AH27" s="95">
        <v>1</v>
      </c>
      <c r="AI27" s="95">
        <v>0</v>
      </c>
      <c r="AJ27" s="95">
        <v>73</v>
      </c>
      <c r="AK27" s="95">
        <v>9</v>
      </c>
      <c r="AL27" s="95">
        <v>0</v>
      </c>
      <c r="AM27" s="95">
        <v>1</v>
      </c>
      <c r="AN27" s="95">
        <v>0</v>
      </c>
      <c r="AO27" s="95">
        <v>0</v>
      </c>
      <c r="AP27" s="95">
        <v>1</v>
      </c>
      <c r="AQ27" s="98">
        <f t="shared" si="2"/>
        <v>12.403870007442322</v>
      </c>
      <c r="AR27" s="98">
        <f t="shared" si="4"/>
        <v>0</v>
      </c>
      <c r="AS27" s="101">
        <f t="shared" si="1"/>
        <v>94.303797468354432</v>
      </c>
      <c r="AT27" s="101" t="s">
        <v>116</v>
      </c>
      <c r="AV27" s="102" t="e">
        <f>#REF!</f>
        <v>#REF!</v>
      </c>
    </row>
    <row r="28" spans="1:48" s="102" customFormat="1" ht="36" customHeight="1">
      <c r="A28" s="135" t="s">
        <v>117</v>
      </c>
      <c r="B28" s="130" t="s">
        <v>125</v>
      </c>
      <c r="C28" s="131">
        <v>78286</v>
      </c>
      <c r="D28" s="95">
        <v>16986</v>
      </c>
      <c r="E28" s="132">
        <f t="shared" si="5"/>
        <v>21.697366068007049</v>
      </c>
      <c r="F28" s="95">
        <v>16614</v>
      </c>
      <c r="G28" s="95">
        <v>372</v>
      </c>
      <c r="H28" s="95">
        <v>283</v>
      </c>
      <c r="I28" s="95">
        <v>2</v>
      </c>
      <c r="J28" s="97">
        <f t="shared" si="6"/>
        <v>2.1900388555280821</v>
      </c>
      <c r="K28" s="95">
        <v>346</v>
      </c>
      <c r="L28" s="95">
        <v>267</v>
      </c>
      <c r="M28" s="95">
        <v>2</v>
      </c>
      <c r="N28" s="95">
        <v>392</v>
      </c>
      <c r="O28" s="95">
        <v>56</v>
      </c>
      <c r="P28" s="98">
        <f t="shared" si="7"/>
        <v>14.285714285714285</v>
      </c>
      <c r="Q28" s="95">
        <v>0</v>
      </c>
      <c r="R28" s="97">
        <f t="shared" si="8"/>
        <v>0</v>
      </c>
      <c r="S28" s="95">
        <v>0</v>
      </c>
      <c r="T28" s="136" t="s">
        <v>117</v>
      </c>
      <c r="U28" s="134" t="s">
        <v>125</v>
      </c>
      <c r="V28" s="95">
        <v>169</v>
      </c>
      <c r="W28" s="95">
        <v>0</v>
      </c>
      <c r="X28" s="95">
        <v>2</v>
      </c>
      <c r="Y28" s="95">
        <v>0</v>
      </c>
      <c r="Z28" s="95">
        <v>0</v>
      </c>
      <c r="AA28" s="95">
        <v>0</v>
      </c>
      <c r="AB28" s="95">
        <v>2</v>
      </c>
      <c r="AC28" s="95">
        <v>0</v>
      </c>
      <c r="AD28" s="95">
        <v>0</v>
      </c>
      <c r="AE28" s="95">
        <v>13</v>
      </c>
      <c r="AF28" s="95">
        <v>11</v>
      </c>
      <c r="AG28" s="95">
        <v>1</v>
      </c>
      <c r="AH28" s="95">
        <v>0</v>
      </c>
      <c r="AI28" s="95">
        <v>0</v>
      </c>
      <c r="AJ28" s="95">
        <v>163</v>
      </c>
      <c r="AK28" s="95">
        <v>26</v>
      </c>
      <c r="AL28" s="95">
        <v>1</v>
      </c>
      <c r="AM28" s="95">
        <v>2</v>
      </c>
      <c r="AN28" s="95">
        <v>0</v>
      </c>
      <c r="AO28" s="95">
        <v>0</v>
      </c>
      <c r="AP28" s="95">
        <v>2</v>
      </c>
      <c r="AQ28" s="98">
        <f t="shared" si="2"/>
        <v>11.77440244907571</v>
      </c>
      <c r="AR28" s="98">
        <f t="shared" si="4"/>
        <v>0</v>
      </c>
      <c r="AS28" s="101">
        <f t="shared" si="1"/>
        <v>93.010752688172033</v>
      </c>
      <c r="AT28" s="101" t="s">
        <v>116</v>
      </c>
      <c r="AV28" s="102" t="e">
        <f>#REF!</f>
        <v>#REF!</v>
      </c>
    </row>
    <row r="29" spans="1:48" s="102" customFormat="1" ht="36" customHeight="1">
      <c r="A29" s="135"/>
      <c r="B29" s="130" t="s">
        <v>126</v>
      </c>
      <c r="C29" s="131">
        <v>92174</v>
      </c>
      <c r="D29" s="95">
        <v>31246</v>
      </c>
      <c r="E29" s="132">
        <f t="shared" si="5"/>
        <v>33.898930284028033</v>
      </c>
      <c r="F29" s="95">
        <v>30479</v>
      </c>
      <c r="G29" s="95">
        <v>767</v>
      </c>
      <c r="H29" s="95">
        <v>607</v>
      </c>
      <c r="I29" s="95">
        <v>7</v>
      </c>
      <c r="J29" s="97">
        <f t="shared" si="6"/>
        <v>2.4547142034180376</v>
      </c>
      <c r="K29" s="95">
        <v>726</v>
      </c>
      <c r="L29" s="95">
        <v>590</v>
      </c>
      <c r="M29" s="95">
        <v>7</v>
      </c>
      <c r="N29" s="95">
        <v>780</v>
      </c>
      <c r="O29" s="95">
        <v>124</v>
      </c>
      <c r="P29" s="98">
        <f t="shared" si="7"/>
        <v>15.897435897435896</v>
      </c>
      <c r="Q29" s="95">
        <v>0</v>
      </c>
      <c r="R29" s="97">
        <f t="shared" si="8"/>
        <v>0</v>
      </c>
      <c r="S29" s="95">
        <v>0</v>
      </c>
      <c r="T29" s="136"/>
      <c r="U29" s="134" t="s">
        <v>126</v>
      </c>
      <c r="V29" s="95">
        <v>349</v>
      </c>
      <c r="W29" s="95">
        <v>0</v>
      </c>
      <c r="X29" s="95">
        <v>5</v>
      </c>
      <c r="Y29" s="95">
        <v>0</v>
      </c>
      <c r="Z29" s="95">
        <v>1</v>
      </c>
      <c r="AA29" s="95">
        <v>3</v>
      </c>
      <c r="AB29" s="95">
        <v>9</v>
      </c>
      <c r="AC29" s="95">
        <v>6</v>
      </c>
      <c r="AD29" s="95">
        <v>2</v>
      </c>
      <c r="AE29" s="95">
        <v>30</v>
      </c>
      <c r="AF29" s="95">
        <v>24</v>
      </c>
      <c r="AG29" s="95">
        <v>2</v>
      </c>
      <c r="AH29" s="95">
        <v>4</v>
      </c>
      <c r="AI29" s="95">
        <v>0</v>
      </c>
      <c r="AJ29" s="95">
        <v>322</v>
      </c>
      <c r="AK29" s="95">
        <v>41</v>
      </c>
      <c r="AL29" s="95">
        <v>12</v>
      </c>
      <c r="AM29" s="95">
        <v>9</v>
      </c>
      <c r="AN29" s="95">
        <v>0</v>
      </c>
      <c r="AO29" s="95">
        <v>0</v>
      </c>
      <c r="AP29" s="95">
        <v>9</v>
      </c>
      <c r="AQ29" s="98">
        <f t="shared" si="2"/>
        <v>28.803686871919606</v>
      </c>
      <c r="AR29" s="98">
        <f t="shared" si="4"/>
        <v>0</v>
      </c>
      <c r="AS29" s="101">
        <f t="shared" si="1"/>
        <v>94.654498044328548</v>
      </c>
      <c r="AT29" s="101" t="s">
        <v>116</v>
      </c>
      <c r="AV29" s="102" t="e">
        <f>#REF!</f>
        <v>#REF!</v>
      </c>
    </row>
    <row r="30" spans="1:48" s="102" customFormat="1" ht="36" customHeight="1">
      <c r="A30" s="135"/>
      <c r="B30" s="130" t="s">
        <v>127</v>
      </c>
      <c r="C30" s="131">
        <v>70868</v>
      </c>
      <c r="D30" s="95">
        <v>22886</v>
      </c>
      <c r="E30" s="132">
        <f t="shared" si="5"/>
        <v>32.293842072585655</v>
      </c>
      <c r="F30" s="95">
        <v>22299</v>
      </c>
      <c r="G30" s="95">
        <v>587</v>
      </c>
      <c r="H30" s="95">
        <v>440</v>
      </c>
      <c r="I30" s="95">
        <v>3</v>
      </c>
      <c r="J30" s="97">
        <f t="shared" si="6"/>
        <v>2.5648868303766497</v>
      </c>
      <c r="K30" s="95">
        <v>559</v>
      </c>
      <c r="L30" s="95">
        <v>425</v>
      </c>
      <c r="M30" s="95">
        <v>3</v>
      </c>
      <c r="N30" s="95">
        <v>435</v>
      </c>
      <c r="O30" s="95">
        <v>104</v>
      </c>
      <c r="P30" s="98">
        <f t="shared" si="7"/>
        <v>23.908045977011493</v>
      </c>
      <c r="Q30" s="95">
        <v>1</v>
      </c>
      <c r="R30" s="97">
        <f t="shared" si="8"/>
        <v>0.96153846153846156</v>
      </c>
      <c r="S30" s="95">
        <v>1</v>
      </c>
      <c r="T30" s="136"/>
      <c r="U30" s="134" t="s">
        <v>127</v>
      </c>
      <c r="V30" s="95">
        <v>259</v>
      </c>
      <c r="W30" s="95">
        <v>0</v>
      </c>
      <c r="X30" s="95">
        <v>4</v>
      </c>
      <c r="Y30" s="95">
        <v>0</v>
      </c>
      <c r="Z30" s="95">
        <v>1</v>
      </c>
      <c r="AA30" s="95">
        <v>3</v>
      </c>
      <c r="AB30" s="95">
        <v>8</v>
      </c>
      <c r="AC30" s="95">
        <v>6</v>
      </c>
      <c r="AD30" s="95">
        <v>2</v>
      </c>
      <c r="AE30" s="95">
        <v>31</v>
      </c>
      <c r="AF30" s="95">
        <v>26</v>
      </c>
      <c r="AG30" s="95">
        <v>0</v>
      </c>
      <c r="AH30" s="95">
        <v>2</v>
      </c>
      <c r="AI30" s="95">
        <v>0</v>
      </c>
      <c r="AJ30" s="95">
        <v>253</v>
      </c>
      <c r="AK30" s="95">
        <v>28</v>
      </c>
      <c r="AL30" s="95">
        <v>8</v>
      </c>
      <c r="AM30" s="95">
        <v>8</v>
      </c>
      <c r="AN30" s="95">
        <v>0</v>
      </c>
      <c r="AO30" s="95">
        <v>0</v>
      </c>
      <c r="AP30" s="95">
        <v>8</v>
      </c>
      <c r="AQ30" s="98">
        <f t="shared" si="2"/>
        <v>34.955868216376828</v>
      </c>
      <c r="AR30" s="98">
        <f t="shared" si="4"/>
        <v>0</v>
      </c>
      <c r="AS30" s="101">
        <f t="shared" si="1"/>
        <v>95.229982964224874</v>
      </c>
      <c r="AT30" s="101">
        <f t="shared" si="9"/>
        <v>100</v>
      </c>
      <c r="AV30" s="102" t="e">
        <f>#REF!</f>
        <v>#REF!</v>
      </c>
    </row>
    <row r="31" spans="1:48" s="102" customFormat="1" ht="36" customHeight="1">
      <c r="A31" s="135"/>
      <c r="B31" s="130" t="s">
        <v>128</v>
      </c>
      <c r="C31" s="131">
        <v>69125</v>
      </c>
      <c r="D31" s="95">
        <v>20418</v>
      </c>
      <c r="E31" s="132">
        <f t="shared" si="5"/>
        <v>29.537793851717904</v>
      </c>
      <c r="F31" s="95">
        <v>19788</v>
      </c>
      <c r="G31" s="95">
        <v>630</v>
      </c>
      <c r="H31" s="95">
        <v>445</v>
      </c>
      <c r="I31" s="95">
        <v>12</v>
      </c>
      <c r="J31" s="97">
        <f t="shared" si="6"/>
        <v>3.0855127828386717</v>
      </c>
      <c r="K31" s="95">
        <v>590</v>
      </c>
      <c r="L31" s="95">
        <v>426</v>
      </c>
      <c r="M31" s="95">
        <v>9</v>
      </c>
      <c r="N31" s="95">
        <v>260</v>
      </c>
      <c r="O31" s="95">
        <v>79</v>
      </c>
      <c r="P31" s="98">
        <f t="shared" si="7"/>
        <v>30.384615384615383</v>
      </c>
      <c r="Q31" s="95">
        <v>0</v>
      </c>
      <c r="R31" s="97">
        <f t="shared" si="8"/>
        <v>0</v>
      </c>
      <c r="S31" s="95">
        <v>0</v>
      </c>
      <c r="T31" s="136"/>
      <c r="U31" s="134" t="s">
        <v>128</v>
      </c>
      <c r="V31" s="95">
        <v>255</v>
      </c>
      <c r="W31" s="95">
        <v>0</v>
      </c>
      <c r="X31" s="95">
        <v>4</v>
      </c>
      <c r="Y31" s="95">
        <v>3</v>
      </c>
      <c r="Z31" s="95">
        <v>0</v>
      </c>
      <c r="AA31" s="95">
        <v>1</v>
      </c>
      <c r="AB31" s="95">
        <v>8</v>
      </c>
      <c r="AC31" s="95">
        <v>5</v>
      </c>
      <c r="AD31" s="95">
        <v>2</v>
      </c>
      <c r="AE31" s="95">
        <v>27</v>
      </c>
      <c r="AF31" s="95">
        <v>20</v>
      </c>
      <c r="AG31" s="95">
        <v>4</v>
      </c>
      <c r="AH31" s="95">
        <v>4</v>
      </c>
      <c r="AI31" s="95">
        <v>0</v>
      </c>
      <c r="AJ31" s="95">
        <v>291</v>
      </c>
      <c r="AK31" s="95">
        <v>40</v>
      </c>
      <c r="AL31" s="95">
        <v>7</v>
      </c>
      <c r="AM31" s="95">
        <v>8</v>
      </c>
      <c r="AN31" s="95">
        <v>0</v>
      </c>
      <c r="AO31" s="95">
        <v>0</v>
      </c>
      <c r="AP31" s="95">
        <v>8</v>
      </c>
      <c r="AQ31" s="98">
        <f t="shared" si="2"/>
        <v>39.181114702713295</v>
      </c>
      <c r="AR31" s="98">
        <f t="shared" si="4"/>
        <v>0</v>
      </c>
      <c r="AS31" s="101">
        <f t="shared" si="1"/>
        <v>93.650793650793659</v>
      </c>
      <c r="AT31" s="101" t="s">
        <v>116</v>
      </c>
      <c r="AV31" s="102" t="e">
        <f>#REF!</f>
        <v>#REF!</v>
      </c>
    </row>
    <row r="32" spans="1:48" s="102" customFormat="1" ht="36" customHeight="1" thickBot="1">
      <c r="A32" s="135"/>
      <c r="B32" s="137" t="s">
        <v>129</v>
      </c>
      <c r="C32" s="138">
        <v>153775</v>
      </c>
      <c r="D32" s="139">
        <v>17909</v>
      </c>
      <c r="E32" s="140">
        <f t="shared" si="5"/>
        <v>11.646236384327752</v>
      </c>
      <c r="F32" s="139">
        <v>17177</v>
      </c>
      <c r="G32" s="139">
        <v>732</v>
      </c>
      <c r="H32" s="139">
        <v>483</v>
      </c>
      <c r="I32" s="139">
        <v>5</v>
      </c>
      <c r="J32" s="141">
        <f t="shared" si="6"/>
        <v>4.0873303925400641</v>
      </c>
      <c r="K32" s="139">
        <v>670</v>
      </c>
      <c r="L32" s="139">
        <v>454</v>
      </c>
      <c r="M32" s="139">
        <v>4</v>
      </c>
      <c r="N32" s="139">
        <v>159</v>
      </c>
      <c r="O32" s="139">
        <v>40</v>
      </c>
      <c r="P32" s="142">
        <f t="shared" si="7"/>
        <v>25.157232704402517</v>
      </c>
      <c r="Q32" s="139">
        <v>3</v>
      </c>
      <c r="R32" s="141">
        <f t="shared" si="8"/>
        <v>7.5</v>
      </c>
      <c r="S32" s="139">
        <v>0</v>
      </c>
      <c r="T32" s="136"/>
      <c r="U32" s="143" t="s">
        <v>129</v>
      </c>
      <c r="V32" s="139">
        <v>268</v>
      </c>
      <c r="W32" s="139">
        <v>0</v>
      </c>
      <c r="X32" s="139">
        <v>3</v>
      </c>
      <c r="Y32" s="139">
        <v>1</v>
      </c>
      <c r="Z32" s="139">
        <v>0</v>
      </c>
      <c r="AA32" s="139">
        <v>0</v>
      </c>
      <c r="AB32" s="139">
        <v>4</v>
      </c>
      <c r="AC32" s="139">
        <v>4</v>
      </c>
      <c r="AD32" s="139">
        <v>0</v>
      </c>
      <c r="AE32" s="139">
        <v>36</v>
      </c>
      <c r="AF32" s="139">
        <v>25</v>
      </c>
      <c r="AG32" s="139">
        <v>2</v>
      </c>
      <c r="AH32" s="139">
        <v>4</v>
      </c>
      <c r="AI32" s="139">
        <v>0</v>
      </c>
      <c r="AJ32" s="139">
        <v>351</v>
      </c>
      <c r="AK32" s="139">
        <v>60</v>
      </c>
      <c r="AL32" s="139">
        <v>8</v>
      </c>
      <c r="AM32" s="139">
        <v>4</v>
      </c>
      <c r="AN32" s="139">
        <v>0</v>
      </c>
      <c r="AO32" s="139">
        <v>0</v>
      </c>
      <c r="AP32" s="139">
        <v>4</v>
      </c>
      <c r="AQ32" s="110">
        <f t="shared" si="2"/>
        <v>22.335138757049528</v>
      </c>
      <c r="AR32" s="142">
        <f t="shared" si="4"/>
        <v>0</v>
      </c>
      <c r="AS32" s="144">
        <f t="shared" si="1"/>
        <v>91.530054644808743</v>
      </c>
      <c r="AT32" s="144">
        <f t="shared" si="9"/>
        <v>0</v>
      </c>
      <c r="AV32" s="102" t="e">
        <f>#REF!</f>
        <v>#REF!</v>
      </c>
    </row>
    <row r="33" spans="1:48" s="102" customFormat="1" ht="36" customHeight="1" thickBot="1">
      <c r="A33" s="145"/>
      <c r="B33" s="145" t="s">
        <v>130</v>
      </c>
      <c r="C33" s="160">
        <v>699999</v>
      </c>
      <c r="D33" s="161">
        <v>133723</v>
      </c>
      <c r="E33" s="162">
        <f t="shared" si="5"/>
        <v>19.103313004732865</v>
      </c>
      <c r="F33" s="161">
        <v>130254</v>
      </c>
      <c r="G33" s="161">
        <v>3469</v>
      </c>
      <c r="H33" s="161">
        <v>2530</v>
      </c>
      <c r="I33" s="161">
        <v>32</v>
      </c>
      <c r="J33" s="163">
        <f t="shared" si="6"/>
        <v>2.5941685424347343</v>
      </c>
      <c r="K33" s="161">
        <v>3244</v>
      </c>
      <c r="L33" s="161">
        <v>2423</v>
      </c>
      <c r="M33" s="161">
        <v>27</v>
      </c>
      <c r="N33" s="161">
        <v>2508</v>
      </c>
      <c r="O33" s="161">
        <v>482</v>
      </c>
      <c r="P33" s="164">
        <f t="shared" si="7"/>
        <v>19.218500797448165</v>
      </c>
      <c r="Q33" s="161">
        <v>4</v>
      </c>
      <c r="R33" s="163">
        <f t="shared" si="8"/>
        <v>0.82987551867219922</v>
      </c>
      <c r="S33" s="161">
        <v>1</v>
      </c>
      <c r="T33" s="165"/>
      <c r="U33" s="165" t="s">
        <v>130</v>
      </c>
      <c r="V33" s="161">
        <v>1468</v>
      </c>
      <c r="W33" s="161">
        <v>0</v>
      </c>
      <c r="X33" s="161">
        <v>20</v>
      </c>
      <c r="Y33" s="161">
        <v>4</v>
      </c>
      <c r="Z33" s="161">
        <v>2</v>
      </c>
      <c r="AA33" s="161">
        <v>10</v>
      </c>
      <c r="AB33" s="161">
        <v>36</v>
      </c>
      <c r="AC33" s="161">
        <v>25</v>
      </c>
      <c r="AD33" s="161">
        <v>7</v>
      </c>
      <c r="AE33" s="161">
        <v>152</v>
      </c>
      <c r="AF33" s="161">
        <v>120</v>
      </c>
      <c r="AG33" s="161">
        <v>10</v>
      </c>
      <c r="AH33" s="161">
        <v>17</v>
      </c>
      <c r="AI33" s="161">
        <v>0</v>
      </c>
      <c r="AJ33" s="161">
        <v>1537</v>
      </c>
      <c r="AK33" s="161">
        <v>223</v>
      </c>
      <c r="AL33" s="161">
        <v>41</v>
      </c>
      <c r="AM33" s="161">
        <v>36</v>
      </c>
      <c r="AN33" s="161">
        <v>0</v>
      </c>
      <c r="AO33" s="161">
        <v>0</v>
      </c>
      <c r="AP33" s="161">
        <v>36</v>
      </c>
      <c r="AQ33" s="151">
        <f t="shared" si="2"/>
        <v>26.921322435183178</v>
      </c>
      <c r="AR33" s="164">
        <f t="shared" si="4"/>
        <v>0</v>
      </c>
      <c r="AS33" s="153">
        <f t="shared" si="1"/>
        <v>93.513980974344193</v>
      </c>
      <c r="AT33" s="166">
        <f t="shared" si="9"/>
        <v>25</v>
      </c>
      <c r="AV33" s="102" t="e">
        <f>#REF!</f>
        <v>#REF!</v>
      </c>
    </row>
    <row r="34" spans="1:48" s="102" customFormat="1" ht="36" customHeight="1" thickTop="1">
      <c r="A34" s="114"/>
      <c r="B34" s="115" t="s">
        <v>131</v>
      </c>
      <c r="C34" s="155">
        <v>1264086</v>
      </c>
      <c r="D34" s="117">
        <v>221057</v>
      </c>
      <c r="E34" s="156">
        <f>D34/C34*100</f>
        <v>17.487496894989739</v>
      </c>
      <c r="F34" s="117">
        <v>214250</v>
      </c>
      <c r="G34" s="117">
        <v>6807</v>
      </c>
      <c r="H34" s="117">
        <v>4682</v>
      </c>
      <c r="I34" s="117">
        <v>88</v>
      </c>
      <c r="J34" s="157">
        <f>G34/D34*100</f>
        <v>3.0792962900971244</v>
      </c>
      <c r="K34" s="117">
        <v>6272</v>
      </c>
      <c r="L34" s="117">
        <v>4427</v>
      </c>
      <c r="M34" s="117">
        <v>75</v>
      </c>
      <c r="N34" s="117">
        <v>33407</v>
      </c>
      <c r="O34" s="117">
        <v>5778</v>
      </c>
      <c r="P34" s="122">
        <f t="shared" si="7"/>
        <v>17.295776334301195</v>
      </c>
      <c r="Q34" s="117">
        <v>23</v>
      </c>
      <c r="R34" s="157">
        <f>Q34/O34*100</f>
        <v>0.39806161301488407</v>
      </c>
      <c r="S34" s="117">
        <v>11</v>
      </c>
      <c r="T34" s="119"/>
      <c r="U34" s="120" t="s">
        <v>131</v>
      </c>
      <c r="V34" s="117">
        <v>2591</v>
      </c>
      <c r="W34" s="117">
        <v>0</v>
      </c>
      <c r="X34" s="117">
        <v>54</v>
      </c>
      <c r="Y34" s="117">
        <v>14</v>
      </c>
      <c r="Z34" s="117">
        <v>12</v>
      </c>
      <c r="AA34" s="117">
        <v>29</v>
      </c>
      <c r="AB34" s="117">
        <v>110</v>
      </c>
      <c r="AC34" s="117">
        <v>70</v>
      </c>
      <c r="AD34" s="117">
        <v>26</v>
      </c>
      <c r="AE34" s="117">
        <v>311</v>
      </c>
      <c r="AF34" s="117">
        <v>242</v>
      </c>
      <c r="AG34" s="117">
        <v>21</v>
      </c>
      <c r="AH34" s="117">
        <v>45</v>
      </c>
      <c r="AI34" s="117">
        <v>4</v>
      </c>
      <c r="AJ34" s="117">
        <v>3155</v>
      </c>
      <c r="AK34" s="117">
        <v>533</v>
      </c>
      <c r="AL34" s="117">
        <v>80</v>
      </c>
      <c r="AM34" s="117">
        <v>108</v>
      </c>
      <c r="AN34" s="117">
        <v>1</v>
      </c>
      <c r="AO34" s="117">
        <v>1</v>
      </c>
      <c r="AP34" s="117">
        <v>110</v>
      </c>
      <c r="AQ34" s="121">
        <f t="shared" si="2"/>
        <v>49.760921391315364</v>
      </c>
      <c r="AR34" s="122">
        <f>AI34/D34*100000</f>
        <v>1.8094880505932858</v>
      </c>
      <c r="AS34" s="124">
        <f t="shared" si="1"/>
        <v>92.140443660937279</v>
      </c>
      <c r="AT34" s="123">
        <f t="shared" si="9"/>
        <v>47.826086956521735</v>
      </c>
      <c r="AV34" s="102" t="e">
        <f>#REF!</f>
        <v>#REF!</v>
      </c>
    </row>
    <row r="35" spans="1:48" s="171" customFormat="1" ht="30" customHeight="1">
      <c r="A35" s="125"/>
      <c r="B35" s="167" t="s">
        <v>132</v>
      </c>
      <c r="C35" s="126"/>
      <c r="D35" s="126"/>
      <c r="E35" s="168"/>
      <c r="F35" s="126"/>
      <c r="G35" s="126"/>
      <c r="H35" s="126"/>
      <c r="I35" s="126"/>
      <c r="J35" s="169"/>
      <c r="K35" s="126"/>
      <c r="L35" s="126"/>
      <c r="M35" s="126"/>
      <c r="N35" s="126"/>
      <c r="O35" s="126"/>
      <c r="P35" s="127"/>
      <c r="Q35" s="126"/>
      <c r="R35" s="169"/>
      <c r="S35" s="126"/>
      <c r="T35" s="126"/>
      <c r="U35" s="167" t="s">
        <v>133</v>
      </c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70"/>
      <c r="AR35" s="170"/>
      <c r="AS35" s="170"/>
      <c r="AT35" s="170"/>
    </row>
    <row r="36" spans="1:48" s="102" customFormat="1" ht="30" customHeight="1">
      <c r="A36" s="172" t="s">
        <v>134</v>
      </c>
      <c r="B36" s="126"/>
      <c r="C36" s="126"/>
      <c r="D36" s="126"/>
      <c r="E36" s="127"/>
      <c r="F36" s="126"/>
      <c r="G36" s="126"/>
      <c r="H36" s="126"/>
      <c r="I36" s="126"/>
      <c r="J36" s="169"/>
      <c r="K36" s="126"/>
      <c r="L36" s="126"/>
      <c r="M36" s="126"/>
      <c r="N36" s="126"/>
      <c r="O36" s="126"/>
      <c r="P36" s="399" t="s">
        <v>107</v>
      </c>
      <c r="Q36" s="400"/>
      <c r="R36" s="400"/>
      <c r="S36" s="400"/>
      <c r="T36" s="172" t="s">
        <v>134</v>
      </c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69"/>
      <c r="AH36" s="126"/>
      <c r="AI36" s="126"/>
      <c r="AJ36" s="126"/>
      <c r="AK36" s="126"/>
      <c r="AL36" s="126"/>
      <c r="AM36" s="126"/>
      <c r="AN36" s="126"/>
      <c r="AO36" s="126"/>
      <c r="AP36" s="126"/>
      <c r="AQ36" s="399" t="s">
        <v>107</v>
      </c>
      <c r="AR36" s="399"/>
      <c r="AS36" s="399"/>
      <c r="AT36" s="399"/>
    </row>
    <row r="37" spans="1:48" s="173" customFormat="1" ht="30" customHeight="1">
      <c r="A37" s="386" t="s">
        <v>108</v>
      </c>
      <c r="B37" s="387"/>
      <c r="C37" s="343" t="s">
        <v>6</v>
      </c>
      <c r="D37" s="343" t="s">
        <v>7</v>
      </c>
      <c r="E37" s="394" t="s">
        <v>8</v>
      </c>
      <c r="F37" s="397" t="s">
        <v>109</v>
      </c>
      <c r="G37" s="398"/>
      <c r="H37" s="398"/>
      <c r="I37" s="398"/>
      <c r="J37" s="398"/>
      <c r="K37" s="398"/>
      <c r="L37" s="398"/>
      <c r="M37" s="398"/>
      <c r="N37" s="331" t="s">
        <v>110</v>
      </c>
      <c r="O37" s="332"/>
      <c r="P37" s="332"/>
      <c r="Q37" s="332"/>
      <c r="R37" s="332"/>
      <c r="S37" s="333"/>
      <c r="T37" s="334" t="s">
        <v>108</v>
      </c>
      <c r="U37" s="371"/>
      <c r="V37" s="331" t="s">
        <v>111</v>
      </c>
      <c r="W37" s="332"/>
      <c r="X37" s="332"/>
      <c r="Y37" s="332"/>
      <c r="Z37" s="332"/>
      <c r="AA37" s="332"/>
      <c r="AB37" s="332"/>
      <c r="AC37" s="332"/>
      <c r="AD37" s="332"/>
      <c r="AE37" s="332"/>
      <c r="AF37" s="332"/>
      <c r="AG37" s="332"/>
      <c r="AH37" s="332"/>
      <c r="AI37" s="332"/>
      <c r="AJ37" s="333"/>
      <c r="AK37" s="343" t="s">
        <v>12</v>
      </c>
      <c r="AL37" s="343" t="s">
        <v>13</v>
      </c>
      <c r="AM37" s="374" t="s">
        <v>14</v>
      </c>
      <c r="AN37" s="375"/>
      <c r="AO37" s="375"/>
      <c r="AP37" s="371"/>
      <c r="AQ37" s="348" t="s">
        <v>15</v>
      </c>
      <c r="AR37" s="348" t="s">
        <v>16</v>
      </c>
      <c r="AS37" s="351" t="s">
        <v>17</v>
      </c>
      <c r="AT37" s="352"/>
    </row>
    <row r="38" spans="1:48" s="102" customFormat="1" ht="30" customHeight="1">
      <c r="A38" s="388"/>
      <c r="B38" s="389"/>
      <c r="C38" s="392"/>
      <c r="D38" s="392"/>
      <c r="E38" s="395"/>
      <c r="F38" s="355" t="s">
        <v>18</v>
      </c>
      <c r="G38" s="358" t="s">
        <v>112</v>
      </c>
      <c r="H38" s="359"/>
      <c r="I38" s="360"/>
      <c r="J38" s="364" t="s">
        <v>20</v>
      </c>
      <c r="K38" s="358" t="s">
        <v>21</v>
      </c>
      <c r="L38" s="359"/>
      <c r="M38" s="360"/>
      <c r="N38" s="367" t="s">
        <v>22</v>
      </c>
      <c r="O38" s="367" t="s">
        <v>23</v>
      </c>
      <c r="P38" s="368" t="s">
        <v>24</v>
      </c>
      <c r="Q38" s="367" t="s">
        <v>25</v>
      </c>
      <c r="R38" s="364" t="s">
        <v>20</v>
      </c>
      <c r="S38" s="343" t="s">
        <v>26</v>
      </c>
      <c r="T38" s="335"/>
      <c r="U38" s="372"/>
      <c r="V38" s="343" t="s">
        <v>18</v>
      </c>
      <c r="W38" s="334" t="s">
        <v>27</v>
      </c>
      <c r="X38" s="375"/>
      <c r="Y38" s="375"/>
      <c r="Z38" s="375"/>
      <c r="AA38" s="375"/>
      <c r="AB38" s="375"/>
      <c r="AC38" s="375"/>
      <c r="AD38" s="371"/>
      <c r="AE38" s="377" t="s">
        <v>113</v>
      </c>
      <c r="AF38" s="378"/>
      <c r="AG38" s="379"/>
      <c r="AH38" s="383" t="s">
        <v>29</v>
      </c>
      <c r="AI38" s="343" t="s">
        <v>30</v>
      </c>
      <c r="AJ38" s="343" t="s">
        <v>31</v>
      </c>
      <c r="AK38" s="344"/>
      <c r="AL38" s="344"/>
      <c r="AM38" s="336"/>
      <c r="AN38" s="376"/>
      <c r="AO38" s="376"/>
      <c r="AP38" s="373"/>
      <c r="AQ38" s="349"/>
      <c r="AR38" s="349"/>
      <c r="AS38" s="353"/>
      <c r="AT38" s="354"/>
    </row>
    <row r="39" spans="1:48" s="102" customFormat="1" ht="30" customHeight="1">
      <c r="A39" s="388"/>
      <c r="B39" s="389"/>
      <c r="C39" s="392"/>
      <c r="D39" s="392"/>
      <c r="E39" s="395"/>
      <c r="F39" s="356"/>
      <c r="G39" s="361"/>
      <c r="H39" s="362"/>
      <c r="I39" s="363"/>
      <c r="J39" s="365"/>
      <c r="K39" s="361"/>
      <c r="L39" s="362"/>
      <c r="M39" s="363"/>
      <c r="N39" s="356"/>
      <c r="O39" s="356"/>
      <c r="P39" s="369"/>
      <c r="Q39" s="356"/>
      <c r="R39" s="365"/>
      <c r="S39" s="344"/>
      <c r="T39" s="335"/>
      <c r="U39" s="372"/>
      <c r="V39" s="344"/>
      <c r="W39" s="336"/>
      <c r="X39" s="376"/>
      <c r="Y39" s="376"/>
      <c r="Z39" s="376"/>
      <c r="AA39" s="376"/>
      <c r="AB39" s="376"/>
      <c r="AC39" s="376"/>
      <c r="AD39" s="373"/>
      <c r="AE39" s="380"/>
      <c r="AF39" s="381"/>
      <c r="AG39" s="382"/>
      <c r="AH39" s="384"/>
      <c r="AI39" s="344"/>
      <c r="AJ39" s="344"/>
      <c r="AK39" s="344"/>
      <c r="AL39" s="344"/>
      <c r="AM39" s="346" t="s">
        <v>32</v>
      </c>
      <c r="AN39" s="346" t="s">
        <v>33</v>
      </c>
      <c r="AO39" s="324" t="s">
        <v>34</v>
      </c>
      <c r="AP39" s="346" t="s">
        <v>35</v>
      </c>
      <c r="AQ39" s="349"/>
      <c r="AR39" s="349"/>
      <c r="AS39" s="328" t="s">
        <v>32</v>
      </c>
      <c r="AT39" s="328" t="s">
        <v>36</v>
      </c>
    </row>
    <row r="40" spans="1:48" s="102" customFormat="1" ht="30" customHeight="1">
      <c r="A40" s="388"/>
      <c r="B40" s="389"/>
      <c r="C40" s="392"/>
      <c r="D40" s="392"/>
      <c r="E40" s="395"/>
      <c r="F40" s="356"/>
      <c r="G40" s="361"/>
      <c r="H40" s="362"/>
      <c r="I40" s="363"/>
      <c r="J40" s="365"/>
      <c r="K40" s="361"/>
      <c r="L40" s="362"/>
      <c r="M40" s="363"/>
      <c r="N40" s="356"/>
      <c r="O40" s="356"/>
      <c r="P40" s="369"/>
      <c r="Q40" s="356"/>
      <c r="R40" s="365"/>
      <c r="S40" s="344"/>
      <c r="T40" s="335"/>
      <c r="U40" s="372"/>
      <c r="V40" s="344"/>
      <c r="W40" s="331" t="s">
        <v>37</v>
      </c>
      <c r="X40" s="332"/>
      <c r="Y40" s="332"/>
      <c r="Z40" s="332"/>
      <c r="AA40" s="333"/>
      <c r="AB40" s="334" t="s">
        <v>35</v>
      </c>
      <c r="AC40" s="337"/>
      <c r="AD40" s="338"/>
      <c r="AE40" s="380"/>
      <c r="AF40" s="381"/>
      <c r="AG40" s="382"/>
      <c r="AH40" s="384"/>
      <c r="AI40" s="344"/>
      <c r="AJ40" s="344"/>
      <c r="AK40" s="344"/>
      <c r="AL40" s="344"/>
      <c r="AM40" s="347"/>
      <c r="AN40" s="347"/>
      <c r="AO40" s="347"/>
      <c r="AP40" s="347"/>
      <c r="AQ40" s="349"/>
      <c r="AR40" s="349"/>
      <c r="AS40" s="329"/>
      <c r="AT40" s="329"/>
    </row>
    <row r="41" spans="1:48" s="102" customFormat="1" ht="30" customHeight="1">
      <c r="A41" s="388"/>
      <c r="B41" s="389"/>
      <c r="C41" s="392"/>
      <c r="D41" s="392"/>
      <c r="E41" s="395"/>
      <c r="F41" s="356"/>
      <c r="G41" s="339"/>
      <c r="H41" s="341" t="s">
        <v>38</v>
      </c>
      <c r="I41" s="341" t="s">
        <v>39</v>
      </c>
      <c r="J41" s="365"/>
      <c r="K41" s="339"/>
      <c r="L41" s="341" t="s">
        <v>38</v>
      </c>
      <c r="M41" s="341" t="s">
        <v>39</v>
      </c>
      <c r="N41" s="356"/>
      <c r="O41" s="356"/>
      <c r="P41" s="369"/>
      <c r="Q41" s="356"/>
      <c r="R41" s="365"/>
      <c r="S41" s="344"/>
      <c r="T41" s="335"/>
      <c r="U41" s="372"/>
      <c r="V41" s="344"/>
      <c r="W41" s="324" t="s">
        <v>40</v>
      </c>
      <c r="X41" s="324" t="s">
        <v>41</v>
      </c>
      <c r="Y41" s="324" t="s">
        <v>42</v>
      </c>
      <c r="Z41" s="324" t="s">
        <v>43</v>
      </c>
      <c r="AA41" s="324" t="s">
        <v>44</v>
      </c>
      <c r="AB41" s="335"/>
      <c r="AC41" s="324" t="s">
        <v>38</v>
      </c>
      <c r="AD41" s="324" t="s">
        <v>39</v>
      </c>
      <c r="AE41" s="326"/>
      <c r="AF41" s="324" t="s">
        <v>38</v>
      </c>
      <c r="AG41" s="324" t="s">
        <v>39</v>
      </c>
      <c r="AH41" s="384"/>
      <c r="AI41" s="344"/>
      <c r="AJ41" s="344"/>
      <c r="AK41" s="344"/>
      <c r="AL41" s="344"/>
      <c r="AM41" s="347"/>
      <c r="AN41" s="347"/>
      <c r="AO41" s="347"/>
      <c r="AP41" s="347"/>
      <c r="AQ41" s="349"/>
      <c r="AR41" s="349"/>
      <c r="AS41" s="329"/>
      <c r="AT41" s="329"/>
    </row>
    <row r="42" spans="1:48" s="174" customFormat="1" ht="30" customHeight="1">
      <c r="A42" s="390"/>
      <c r="B42" s="391"/>
      <c r="C42" s="393"/>
      <c r="D42" s="393"/>
      <c r="E42" s="396"/>
      <c r="F42" s="357"/>
      <c r="G42" s="340"/>
      <c r="H42" s="342"/>
      <c r="I42" s="342"/>
      <c r="J42" s="366"/>
      <c r="K42" s="340"/>
      <c r="L42" s="342"/>
      <c r="M42" s="342"/>
      <c r="N42" s="357"/>
      <c r="O42" s="357"/>
      <c r="P42" s="370"/>
      <c r="Q42" s="357"/>
      <c r="R42" s="366"/>
      <c r="S42" s="345"/>
      <c r="T42" s="336"/>
      <c r="U42" s="373"/>
      <c r="V42" s="345"/>
      <c r="W42" s="325"/>
      <c r="X42" s="325"/>
      <c r="Y42" s="325"/>
      <c r="Z42" s="325"/>
      <c r="AA42" s="325"/>
      <c r="AB42" s="336"/>
      <c r="AC42" s="325"/>
      <c r="AD42" s="325"/>
      <c r="AE42" s="327"/>
      <c r="AF42" s="325"/>
      <c r="AG42" s="325"/>
      <c r="AH42" s="385"/>
      <c r="AI42" s="345"/>
      <c r="AJ42" s="345"/>
      <c r="AK42" s="345"/>
      <c r="AL42" s="345"/>
      <c r="AM42" s="325"/>
      <c r="AN42" s="325"/>
      <c r="AO42" s="325"/>
      <c r="AP42" s="325"/>
      <c r="AQ42" s="350"/>
      <c r="AR42" s="350"/>
      <c r="AS42" s="330"/>
      <c r="AT42" s="330"/>
    </row>
    <row r="43" spans="1:48" s="102" customFormat="1" ht="19.5" customHeight="1">
      <c r="A43" s="125"/>
      <c r="B43" s="125"/>
      <c r="C43" s="126"/>
      <c r="D43" s="126"/>
      <c r="E43" s="127"/>
      <c r="F43" s="126"/>
      <c r="G43" s="126"/>
      <c r="H43" s="126"/>
      <c r="I43" s="126"/>
      <c r="J43" s="169"/>
      <c r="K43" s="126"/>
      <c r="L43" s="126"/>
      <c r="M43" s="126"/>
      <c r="N43" s="126"/>
      <c r="O43" s="126"/>
      <c r="P43" s="127"/>
      <c r="Q43" s="126"/>
      <c r="R43" s="169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70"/>
      <c r="AR43" s="170"/>
      <c r="AS43" s="175"/>
      <c r="AT43" s="175"/>
    </row>
    <row r="44" spans="1:48" s="102" customFormat="1" ht="36" customHeight="1">
      <c r="A44" s="92" t="s">
        <v>114</v>
      </c>
      <c r="B44" s="93" t="s">
        <v>115</v>
      </c>
      <c r="C44" s="94"/>
      <c r="D44" s="131">
        <v>86</v>
      </c>
      <c r="E44" s="96"/>
      <c r="F44" s="131">
        <v>85</v>
      </c>
      <c r="G44" s="131">
        <v>1</v>
      </c>
      <c r="H44" s="131">
        <v>1</v>
      </c>
      <c r="I44" s="131">
        <v>0</v>
      </c>
      <c r="J44" s="97">
        <f>G44/D44*100</f>
        <v>1.1627906976744187</v>
      </c>
      <c r="K44" s="131">
        <v>1</v>
      </c>
      <c r="L44" s="131">
        <v>1</v>
      </c>
      <c r="M44" s="131">
        <v>0</v>
      </c>
      <c r="N44" s="94"/>
      <c r="O44" s="131">
        <v>0</v>
      </c>
      <c r="P44" s="96"/>
      <c r="Q44" s="131">
        <v>0</v>
      </c>
      <c r="R44" s="97" t="s">
        <v>84</v>
      </c>
      <c r="S44" s="131">
        <v>0</v>
      </c>
      <c r="T44" s="99" t="s">
        <v>114</v>
      </c>
      <c r="U44" s="100" t="s">
        <v>115</v>
      </c>
      <c r="V44" s="131">
        <v>1</v>
      </c>
      <c r="W44" s="131">
        <v>0</v>
      </c>
      <c r="X44" s="131">
        <v>0</v>
      </c>
      <c r="Y44" s="131">
        <v>0</v>
      </c>
      <c r="Z44" s="131">
        <v>0</v>
      </c>
      <c r="AA44" s="131">
        <v>0</v>
      </c>
      <c r="AB44" s="131">
        <v>0</v>
      </c>
      <c r="AC44" s="131">
        <v>0</v>
      </c>
      <c r="AD44" s="131">
        <v>0</v>
      </c>
      <c r="AE44" s="131">
        <v>0</v>
      </c>
      <c r="AF44" s="131">
        <v>0</v>
      </c>
      <c r="AG44" s="131">
        <v>0</v>
      </c>
      <c r="AH44" s="131">
        <v>0</v>
      </c>
      <c r="AI44" s="131">
        <v>0</v>
      </c>
      <c r="AJ44" s="131">
        <v>0</v>
      </c>
      <c r="AK44" s="131">
        <v>0</v>
      </c>
      <c r="AL44" s="131">
        <v>0</v>
      </c>
      <c r="AM44" s="131">
        <v>0</v>
      </c>
      <c r="AN44" s="131">
        <v>0</v>
      </c>
      <c r="AO44" s="131">
        <v>0</v>
      </c>
      <c r="AP44" s="131">
        <v>0</v>
      </c>
      <c r="AQ44" s="98">
        <f t="shared" ref="AQ44:AQ46" si="10">AB44/D44*100000</f>
        <v>0</v>
      </c>
      <c r="AR44" s="98">
        <f t="shared" ref="AR44:AR46" si="11">AI44/D44*100000</f>
        <v>0</v>
      </c>
      <c r="AS44" s="101">
        <f t="shared" ref="AS44:AS68" si="12">K44/G44%</f>
        <v>100</v>
      </c>
      <c r="AT44" s="101" t="s">
        <v>84</v>
      </c>
      <c r="AV44" s="102" t="e">
        <f>#REF!</f>
        <v>#REF!</v>
      </c>
    </row>
    <row r="45" spans="1:48" s="102" customFormat="1" ht="36" customHeight="1" thickBot="1">
      <c r="A45" s="103" t="s">
        <v>117</v>
      </c>
      <c r="B45" s="104" t="s">
        <v>115</v>
      </c>
      <c r="C45" s="105"/>
      <c r="D45" s="176">
        <v>155</v>
      </c>
      <c r="E45" s="107"/>
      <c r="F45" s="176">
        <v>153</v>
      </c>
      <c r="G45" s="176">
        <v>2</v>
      </c>
      <c r="H45" s="176">
        <v>1</v>
      </c>
      <c r="I45" s="176">
        <v>0</v>
      </c>
      <c r="J45" s="177">
        <f t="shared" ref="J45:J46" si="13">G45/D45*100</f>
        <v>1.2903225806451613</v>
      </c>
      <c r="K45" s="176">
        <v>2</v>
      </c>
      <c r="L45" s="176">
        <v>1</v>
      </c>
      <c r="M45" s="176">
        <v>0</v>
      </c>
      <c r="N45" s="105"/>
      <c r="O45" s="176">
        <v>0</v>
      </c>
      <c r="P45" s="107"/>
      <c r="Q45" s="176">
        <v>0</v>
      </c>
      <c r="R45" s="97" t="s">
        <v>116</v>
      </c>
      <c r="S45" s="176">
        <v>0</v>
      </c>
      <c r="T45" s="108" t="s">
        <v>117</v>
      </c>
      <c r="U45" s="109" t="s">
        <v>115</v>
      </c>
      <c r="V45" s="176">
        <v>1</v>
      </c>
      <c r="W45" s="176">
        <v>0</v>
      </c>
      <c r="X45" s="176">
        <v>0</v>
      </c>
      <c r="Y45" s="176">
        <v>0</v>
      </c>
      <c r="Z45" s="176">
        <v>0</v>
      </c>
      <c r="AA45" s="176">
        <v>0</v>
      </c>
      <c r="AB45" s="176">
        <v>0</v>
      </c>
      <c r="AC45" s="176">
        <v>0</v>
      </c>
      <c r="AD45" s="176">
        <v>0</v>
      </c>
      <c r="AE45" s="176">
        <v>0</v>
      </c>
      <c r="AF45" s="176">
        <v>0</v>
      </c>
      <c r="AG45" s="176">
        <v>0</v>
      </c>
      <c r="AH45" s="176">
        <v>0</v>
      </c>
      <c r="AI45" s="176">
        <v>0</v>
      </c>
      <c r="AJ45" s="176">
        <v>1</v>
      </c>
      <c r="AK45" s="176">
        <v>0</v>
      </c>
      <c r="AL45" s="176">
        <v>0</v>
      </c>
      <c r="AM45" s="176">
        <v>0</v>
      </c>
      <c r="AN45" s="176">
        <v>0</v>
      </c>
      <c r="AO45" s="176">
        <v>0</v>
      </c>
      <c r="AP45" s="176">
        <v>0</v>
      </c>
      <c r="AQ45" s="110">
        <f t="shared" si="10"/>
        <v>0</v>
      </c>
      <c r="AR45" s="111">
        <f t="shared" si="11"/>
        <v>0</v>
      </c>
      <c r="AS45" s="112">
        <f t="shared" si="12"/>
        <v>100</v>
      </c>
      <c r="AT45" s="112" t="s">
        <v>116</v>
      </c>
      <c r="AV45" s="102" t="e">
        <f>#REF!</f>
        <v>#REF!</v>
      </c>
    </row>
    <row r="46" spans="1:48" s="102" customFormat="1" ht="36" customHeight="1" thickTop="1">
      <c r="A46" s="114"/>
      <c r="B46" s="115" t="s">
        <v>118</v>
      </c>
      <c r="C46" s="116"/>
      <c r="D46" s="155">
        <v>241</v>
      </c>
      <c r="E46" s="118"/>
      <c r="F46" s="155">
        <v>238</v>
      </c>
      <c r="G46" s="155">
        <v>3</v>
      </c>
      <c r="H46" s="155">
        <v>2</v>
      </c>
      <c r="I46" s="155">
        <v>0</v>
      </c>
      <c r="J46" s="157">
        <f t="shared" si="13"/>
        <v>1.2448132780082988</v>
      </c>
      <c r="K46" s="155">
        <v>3</v>
      </c>
      <c r="L46" s="155">
        <v>2</v>
      </c>
      <c r="M46" s="155">
        <v>0</v>
      </c>
      <c r="N46" s="116"/>
      <c r="O46" s="155">
        <v>0</v>
      </c>
      <c r="P46" s="118"/>
      <c r="Q46" s="155">
        <v>0</v>
      </c>
      <c r="R46" s="97" t="s">
        <v>116</v>
      </c>
      <c r="S46" s="155">
        <v>0</v>
      </c>
      <c r="T46" s="119"/>
      <c r="U46" s="120" t="s">
        <v>118</v>
      </c>
      <c r="V46" s="155">
        <v>2</v>
      </c>
      <c r="W46" s="155">
        <v>0</v>
      </c>
      <c r="X46" s="155">
        <v>0</v>
      </c>
      <c r="Y46" s="155">
        <v>0</v>
      </c>
      <c r="Z46" s="155">
        <v>0</v>
      </c>
      <c r="AA46" s="155">
        <v>0</v>
      </c>
      <c r="AB46" s="155">
        <v>0</v>
      </c>
      <c r="AC46" s="155">
        <v>0</v>
      </c>
      <c r="AD46" s="155">
        <v>0</v>
      </c>
      <c r="AE46" s="155">
        <v>0</v>
      </c>
      <c r="AF46" s="155">
        <v>0</v>
      </c>
      <c r="AG46" s="155">
        <v>0</v>
      </c>
      <c r="AH46" s="155">
        <v>0</v>
      </c>
      <c r="AI46" s="155">
        <v>0</v>
      </c>
      <c r="AJ46" s="155">
        <v>1</v>
      </c>
      <c r="AK46" s="155">
        <v>0</v>
      </c>
      <c r="AL46" s="155">
        <v>0</v>
      </c>
      <c r="AM46" s="155">
        <v>0</v>
      </c>
      <c r="AN46" s="155">
        <v>0</v>
      </c>
      <c r="AO46" s="155">
        <v>0</v>
      </c>
      <c r="AP46" s="155">
        <v>0</v>
      </c>
      <c r="AQ46" s="121">
        <f t="shared" si="10"/>
        <v>0</v>
      </c>
      <c r="AR46" s="122">
        <f t="shared" si="11"/>
        <v>0</v>
      </c>
      <c r="AS46" s="123">
        <f t="shared" si="12"/>
        <v>100</v>
      </c>
      <c r="AT46" s="123" t="s">
        <v>116</v>
      </c>
      <c r="AV46" s="102" t="e">
        <f>#REF!</f>
        <v>#REF!</v>
      </c>
    </row>
    <row r="47" spans="1:48" s="102" customFormat="1" ht="19.5" customHeight="1">
      <c r="A47" s="125"/>
      <c r="B47" s="125"/>
      <c r="C47" s="126"/>
      <c r="D47" s="126"/>
      <c r="E47" s="127"/>
      <c r="F47" s="126"/>
      <c r="G47" s="126"/>
      <c r="H47" s="126"/>
      <c r="I47" s="126"/>
      <c r="J47" s="178"/>
      <c r="K47" s="126"/>
      <c r="L47" s="126"/>
      <c r="M47" s="126"/>
      <c r="N47" s="126"/>
      <c r="O47" s="126"/>
      <c r="P47" s="127"/>
      <c r="Q47" s="126"/>
      <c r="R47" s="97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79"/>
      <c r="AR47" s="128"/>
      <c r="AS47" s="101"/>
      <c r="AT47" s="101"/>
    </row>
    <row r="48" spans="1:48" s="102" customFormat="1" ht="36" customHeight="1">
      <c r="A48" s="129"/>
      <c r="B48" s="130" t="s">
        <v>120</v>
      </c>
      <c r="C48" s="94"/>
      <c r="D48" s="131">
        <v>1911</v>
      </c>
      <c r="E48" s="96"/>
      <c r="F48" s="131">
        <v>1882</v>
      </c>
      <c r="G48" s="131">
        <v>29</v>
      </c>
      <c r="H48" s="131">
        <v>16</v>
      </c>
      <c r="I48" s="131">
        <v>0</v>
      </c>
      <c r="J48" s="97">
        <f>G48/D48*100</f>
        <v>1.5175300889586603</v>
      </c>
      <c r="K48" s="131">
        <v>22</v>
      </c>
      <c r="L48" s="131">
        <v>15</v>
      </c>
      <c r="M48" s="131">
        <v>0</v>
      </c>
      <c r="N48" s="94"/>
      <c r="O48" s="131">
        <v>6</v>
      </c>
      <c r="P48" s="96"/>
      <c r="Q48" s="131">
        <v>0</v>
      </c>
      <c r="R48" s="97">
        <f>Q48/O48*100</f>
        <v>0</v>
      </c>
      <c r="S48" s="131">
        <v>0</v>
      </c>
      <c r="T48" s="133"/>
      <c r="U48" s="134" t="s">
        <v>120</v>
      </c>
      <c r="V48" s="131">
        <v>9</v>
      </c>
      <c r="W48" s="131">
        <v>0</v>
      </c>
      <c r="X48" s="131">
        <v>0</v>
      </c>
      <c r="Y48" s="131">
        <v>0</v>
      </c>
      <c r="Z48" s="131">
        <v>0</v>
      </c>
      <c r="AA48" s="131">
        <v>0</v>
      </c>
      <c r="AB48" s="131">
        <v>0</v>
      </c>
      <c r="AC48" s="131">
        <v>0</v>
      </c>
      <c r="AD48" s="131">
        <v>0</v>
      </c>
      <c r="AE48" s="131">
        <v>0</v>
      </c>
      <c r="AF48" s="131">
        <v>0</v>
      </c>
      <c r="AG48" s="131">
        <v>0</v>
      </c>
      <c r="AH48" s="131">
        <v>0</v>
      </c>
      <c r="AI48" s="131">
        <v>0</v>
      </c>
      <c r="AJ48" s="131">
        <v>12</v>
      </c>
      <c r="AK48" s="131">
        <v>7</v>
      </c>
      <c r="AL48" s="131">
        <v>1</v>
      </c>
      <c r="AM48" s="131">
        <v>0</v>
      </c>
      <c r="AN48" s="131">
        <v>0</v>
      </c>
      <c r="AO48" s="131">
        <v>0</v>
      </c>
      <c r="AP48" s="131">
        <v>0</v>
      </c>
      <c r="AQ48" s="98">
        <f t="shared" ref="AQ48:AQ66" si="14">AB48/D48*100000</f>
        <v>0</v>
      </c>
      <c r="AR48" s="98">
        <f t="shared" ref="AR48:AR67" si="15">AI48/D48*100000</f>
        <v>0</v>
      </c>
      <c r="AS48" s="101">
        <f t="shared" si="12"/>
        <v>75.862068965517253</v>
      </c>
      <c r="AT48" s="101" t="s">
        <v>116</v>
      </c>
      <c r="AV48" s="102" t="e">
        <f>#REF!</f>
        <v>#REF!</v>
      </c>
    </row>
    <row r="49" spans="1:48" s="102" customFormat="1" ht="36" customHeight="1">
      <c r="A49" s="135"/>
      <c r="B49" s="130" t="s">
        <v>121</v>
      </c>
      <c r="C49" s="94"/>
      <c r="D49" s="131">
        <v>2020</v>
      </c>
      <c r="E49" s="96"/>
      <c r="F49" s="131">
        <v>1998</v>
      </c>
      <c r="G49" s="131">
        <v>22</v>
      </c>
      <c r="H49" s="131">
        <v>17</v>
      </c>
      <c r="I49" s="131">
        <v>0</v>
      </c>
      <c r="J49" s="97">
        <f t="shared" ref="J49:J67" si="16">G49/D49*100</f>
        <v>1.089108910891089</v>
      </c>
      <c r="K49" s="131">
        <v>20</v>
      </c>
      <c r="L49" s="131">
        <v>15</v>
      </c>
      <c r="M49" s="131">
        <v>0</v>
      </c>
      <c r="N49" s="94"/>
      <c r="O49" s="131">
        <v>4</v>
      </c>
      <c r="P49" s="96"/>
      <c r="Q49" s="131">
        <v>0</v>
      </c>
      <c r="R49" s="97">
        <f t="shared" ref="R49:R67" si="17">Q49/O49*100</f>
        <v>0</v>
      </c>
      <c r="S49" s="131">
        <v>0</v>
      </c>
      <c r="T49" s="136"/>
      <c r="U49" s="134" t="s">
        <v>121</v>
      </c>
      <c r="V49" s="131">
        <v>14</v>
      </c>
      <c r="W49" s="131">
        <v>0</v>
      </c>
      <c r="X49" s="131">
        <v>0</v>
      </c>
      <c r="Y49" s="131">
        <v>0</v>
      </c>
      <c r="Z49" s="131">
        <v>0</v>
      </c>
      <c r="AA49" s="131">
        <v>0</v>
      </c>
      <c r="AB49" s="131">
        <v>0</v>
      </c>
      <c r="AC49" s="131">
        <v>0</v>
      </c>
      <c r="AD49" s="131">
        <v>0</v>
      </c>
      <c r="AE49" s="131">
        <v>0</v>
      </c>
      <c r="AF49" s="131">
        <v>0</v>
      </c>
      <c r="AG49" s="131">
        <v>0</v>
      </c>
      <c r="AH49" s="131">
        <v>0</v>
      </c>
      <c r="AI49" s="131">
        <v>0</v>
      </c>
      <c r="AJ49" s="131">
        <v>6</v>
      </c>
      <c r="AK49" s="131">
        <v>2</v>
      </c>
      <c r="AL49" s="131">
        <v>0</v>
      </c>
      <c r="AM49" s="131">
        <v>0</v>
      </c>
      <c r="AN49" s="131">
        <v>0</v>
      </c>
      <c r="AO49" s="131">
        <v>0</v>
      </c>
      <c r="AP49" s="131">
        <v>0</v>
      </c>
      <c r="AQ49" s="98">
        <f t="shared" si="14"/>
        <v>0</v>
      </c>
      <c r="AR49" s="98">
        <f t="shared" si="15"/>
        <v>0</v>
      </c>
      <c r="AS49" s="101">
        <f t="shared" si="12"/>
        <v>90.909090909090907</v>
      </c>
      <c r="AT49" s="101" t="s">
        <v>116</v>
      </c>
      <c r="AV49" s="102" t="e">
        <f>#REF!</f>
        <v>#REF!</v>
      </c>
    </row>
    <row r="50" spans="1:48" s="102" customFormat="1" ht="36" customHeight="1">
      <c r="A50" s="135"/>
      <c r="B50" s="130" t="s">
        <v>123</v>
      </c>
      <c r="C50" s="94"/>
      <c r="D50" s="131">
        <v>1469</v>
      </c>
      <c r="E50" s="96"/>
      <c r="F50" s="131">
        <v>1443</v>
      </c>
      <c r="G50" s="131">
        <v>26</v>
      </c>
      <c r="H50" s="131">
        <v>20</v>
      </c>
      <c r="I50" s="131">
        <v>0</v>
      </c>
      <c r="J50" s="97">
        <f t="shared" si="16"/>
        <v>1.7699115044247788</v>
      </c>
      <c r="K50" s="131">
        <v>22</v>
      </c>
      <c r="L50" s="131">
        <v>18</v>
      </c>
      <c r="M50" s="131">
        <v>0</v>
      </c>
      <c r="N50" s="94"/>
      <c r="O50" s="131">
        <v>2</v>
      </c>
      <c r="P50" s="96"/>
      <c r="Q50" s="131">
        <v>0</v>
      </c>
      <c r="R50" s="97">
        <f t="shared" si="17"/>
        <v>0</v>
      </c>
      <c r="S50" s="131">
        <v>0</v>
      </c>
      <c r="T50" s="136"/>
      <c r="U50" s="134" t="s">
        <v>123</v>
      </c>
      <c r="V50" s="131">
        <v>17</v>
      </c>
      <c r="W50" s="131">
        <v>0</v>
      </c>
      <c r="X50" s="131">
        <v>0</v>
      </c>
      <c r="Y50" s="131">
        <v>0</v>
      </c>
      <c r="Z50" s="131">
        <v>0</v>
      </c>
      <c r="AA50" s="131">
        <v>0</v>
      </c>
      <c r="AB50" s="131">
        <v>0</v>
      </c>
      <c r="AC50" s="131">
        <v>0</v>
      </c>
      <c r="AD50" s="131">
        <v>0</v>
      </c>
      <c r="AE50" s="131">
        <v>1</v>
      </c>
      <c r="AF50" s="131">
        <v>1</v>
      </c>
      <c r="AG50" s="131">
        <v>0</v>
      </c>
      <c r="AH50" s="131">
        <v>0</v>
      </c>
      <c r="AI50" s="131">
        <v>0</v>
      </c>
      <c r="AJ50" s="131">
        <v>4</v>
      </c>
      <c r="AK50" s="131">
        <v>4</v>
      </c>
      <c r="AL50" s="131">
        <v>0</v>
      </c>
      <c r="AM50" s="131">
        <v>0</v>
      </c>
      <c r="AN50" s="131">
        <v>0</v>
      </c>
      <c r="AO50" s="131">
        <v>0</v>
      </c>
      <c r="AP50" s="131">
        <v>0</v>
      </c>
      <c r="AQ50" s="98">
        <f t="shared" si="14"/>
        <v>0</v>
      </c>
      <c r="AR50" s="98">
        <f t="shared" si="15"/>
        <v>0</v>
      </c>
      <c r="AS50" s="101">
        <f t="shared" si="12"/>
        <v>84.615384615384613</v>
      </c>
      <c r="AT50" s="101" t="s">
        <v>116</v>
      </c>
      <c r="AV50" s="102" t="e">
        <f>#REF!</f>
        <v>#REF!</v>
      </c>
    </row>
    <row r="51" spans="1:48" s="102" customFormat="1" ht="36" customHeight="1">
      <c r="A51" s="135"/>
      <c r="B51" s="130" t="s">
        <v>124</v>
      </c>
      <c r="C51" s="94"/>
      <c r="D51" s="131">
        <v>1801</v>
      </c>
      <c r="E51" s="96"/>
      <c r="F51" s="131">
        <v>1773</v>
      </c>
      <c r="G51" s="131">
        <v>28</v>
      </c>
      <c r="H51" s="131">
        <v>20</v>
      </c>
      <c r="I51" s="131">
        <v>0</v>
      </c>
      <c r="J51" s="97">
        <f t="shared" si="16"/>
        <v>1.5546918378678511</v>
      </c>
      <c r="K51" s="131">
        <v>22</v>
      </c>
      <c r="L51" s="131">
        <v>17</v>
      </c>
      <c r="M51" s="131">
        <v>0</v>
      </c>
      <c r="N51" s="94"/>
      <c r="O51" s="131">
        <v>8</v>
      </c>
      <c r="P51" s="96"/>
      <c r="Q51" s="131">
        <v>0</v>
      </c>
      <c r="R51" s="97">
        <f t="shared" si="17"/>
        <v>0</v>
      </c>
      <c r="S51" s="131">
        <v>0</v>
      </c>
      <c r="T51" s="136"/>
      <c r="U51" s="134" t="s">
        <v>124</v>
      </c>
      <c r="V51" s="131">
        <v>14</v>
      </c>
      <c r="W51" s="131">
        <v>0</v>
      </c>
      <c r="X51" s="131">
        <v>0</v>
      </c>
      <c r="Y51" s="131">
        <v>0</v>
      </c>
      <c r="Z51" s="131">
        <v>0</v>
      </c>
      <c r="AA51" s="131">
        <v>0</v>
      </c>
      <c r="AB51" s="131">
        <v>0</v>
      </c>
      <c r="AC51" s="131">
        <v>0</v>
      </c>
      <c r="AD51" s="131">
        <v>0</v>
      </c>
      <c r="AE51" s="131">
        <v>0</v>
      </c>
      <c r="AF51" s="131">
        <v>0</v>
      </c>
      <c r="AG51" s="131">
        <v>0</v>
      </c>
      <c r="AH51" s="131">
        <v>0</v>
      </c>
      <c r="AI51" s="131">
        <v>0</v>
      </c>
      <c r="AJ51" s="131">
        <v>7</v>
      </c>
      <c r="AK51" s="131">
        <v>6</v>
      </c>
      <c r="AL51" s="131">
        <v>1</v>
      </c>
      <c r="AM51" s="131">
        <v>0</v>
      </c>
      <c r="AN51" s="131">
        <v>0</v>
      </c>
      <c r="AO51" s="131">
        <v>0</v>
      </c>
      <c r="AP51" s="131">
        <v>0</v>
      </c>
      <c r="AQ51" s="98">
        <f t="shared" si="14"/>
        <v>0</v>
      </c>
      <c r="AR51" s="98">
        <f t="shared" si="15"/>
        <v>0</v>
      </c>
      <c r="AS51" s="101">
        <f t="shared" si="12"/>
        <v>78.571428571428569</v>
      </c>
      <c r="AT51" s="101" t="s">
        <v>116</v>
      </c>
      <c r="AV51" s="102" t="e">
        <f>#REF!</f>
        <v>#REF!</v>
      </c>
    </row>
    <row r="52" spans="1:48" s="102" customFormat="1" ht="36" customHeight="1">
      <c r="A52" s="135" t="s">
        <v>114</v>
      </c>
      <c r="B52" s="130" t="s">
        <v>125</v>
      </c>
      <c r="C52" s="94"/>
      <c r="D52" s="131">
        <v>4029</v>
      </c>
      <c r="E52" s="96"/>
      <c r="F52" s="131">
        <v>3929</v>
      </c>
      <c r="G52" s="131">
        <v>100</v>
      </c>
      <c r="H52" s="131">
        <v>76</v>
      </c>
      <c r="I52" s="131">
        <v>0</v>
      </c>
      <c r="J52" s="97">
        <f t="shared" si="16"/>
        <v>2.482005460412013</v>
      </c>
      <c r="K52" s="131">
        <v>89</v>
      </c>
      <c r="L52" s="131">
        <v>69</v>
      </c>
      <c r="M52" s="131">
        <v>0</v>
      </c>
      <c r="N52" s="94"/>
      <c r="O52" s="131">
        <v>20</v>
      </c>
      <c r="P52" s="96"/>
      <c r="Q52" s="131">
        <v>1</v>
      </c>
      <c r="R52" s="97">
        <f t="shared" si="17"/>
        <v>5</v>
      </c>
      <c r="S52" s="131">
        <v>0</v>
      </c>
      <c r="T52" s="136" t="s">
        <v>114</v>
      </c>
      <c r="U52" s="134" t="s">
        <v>125</v>
      </c>
      <c r="V52" s="131">
        <v>51</v>
      </c>
      <c r="W52" s="131">
        <v>0</v>
      </c>
      <c r="X52" s="131">
        <v>0</v>
      </c>
      <c r="Y52" s="131">
        <v>0</v>
      </c>
      <c r="Z52" s="131">
        <v>0</v>
      </c>
      <c r="AA52" s="131">
        <v>0</v>
      </c>
      <c r="AB52" s="131">
        <v>0</v>
      </c>
      <c r="AC52" s="131">
        <v>0</v>
      </c>
      <c r="AD52" s="131">
        <v>0</v>
      </c>
      <c r="AE52" s="131">
        <v>3</v>
      </c>
      <c r="AF52" s="131">
        <v>3</v>
      </c>
      <c r="AG52" s="131">
        <v>0</v>
      </c>
      <c r="AH52" s="131">
        <v>0</v>
      </c>
      <c r="AI52" s="131">
        <v>0</v>
      </c>
      <c r="AJ52" s="131">
        <v>35</v>
      </c>
      <c r="AK52" s="131">
        <v>11</v>
      </c>
      <c r="AL52" s="131">
        <v>0</v>
      </c>
      <c r="AM52" s="131">
        <v>0</v>
      </c>
      <c r="AN52" s="131">
        <v>0</v>
      </c>
      <c r="AO52" s="131">
        <v>0</v>
      </c>
      <c r="AP52" s="131">
        <v>0</v>
      </c>
      <c r="AQ52" s="98">
        <f>AB52/D52*100000</f>
        <v>0</v>
      </c>
      <c r="AR52" s="98">
        <f t="shared" si="15"/>
        <v>0</v>
      </c>
      <c r="AS52" s="101">
        <f t="shared" si="12"/>
        <v>89</v>
      </c>
      <c r="AT52" s="101">
        <f t="shared" ref="AT52:AT68" si="18">S52/Q52%</f>
        <v>0</v>
      </c>
      <c r="AV52" s="102" t="e">
        <f>#REF!</f>
        <v>#REF!</v>
      </c>
    </row>
    <row r="53" spans="1:48" s="102" customFormat="1" ht="36" customHeight="1">
      <c r="A53" s="135"/>
      <c r="B53" s="130" t="s">
        <v>126</v>
      </c>
      <c r="C53" s="94"/>
      <c r="D53" s="131">
        <v>11217</v>
      </c>
      <c r="E53" s="96"/>
      <c r="F53" s="131">
        <v>10895</v>
      </c>
      <c r="G53" s="131">
        <v>322</v>
      </c>
      <c r="H53" s="131">
        <v>217</v>
      </c>
      <c r="I53" s="131">
        <v>6</v>
      </c>
      <c r="J53" s="97">
        <f t="shared" si="16"/>
        <v>2.8706427743603458</v>
      </c>
      <c r="K53" s="131">
        <v>292</v>
      </c>
      <c r="L53" s="131">
        <v>204</v>
      </c>
      <c r="M53" s="131">
        <v>5</v>
      </c>
      <c r="N53" s="94"/>
      <c r="O53" s="131">
        <v>60</v>
      </c>
      <c r="P53" s="96"/>
      <c r="Q53" s="131">
        <v>0</v>
      </c>
      <c r="R53" s="97">
        <f t="shared" si="17"/>
        <v>0</v>
      </c>
      <c r="S53" s="131">
        <v>0</v>
      </c>
      <c r="T53" s="136"/>
      <c r="U53" s="134" t="s">
        <v>126</v>
      </c>
      <c r="V53" s="131">
        <v>128</v>
      </c>
      <c r="W53" s="131">
        <v>0</v>
      </c>
      <c r="X53" s="131">
        <v>2</v>
      </c>
      <c r="Y53" s="131">
        <v>0</v>
      </c>
      <c r="Z53" s="131">
        <v>0</v>
      </c>
      <c r="AA53" s="131">
        <v>1</v>
      </c>
      <c r="AB53" s="131">
        <v>3</v>
      </c>
      <c r="AC53" s="131">
        <v>2</v>
      </c>
      <c r="AD53" s="131">
        <v>1</v>
      </c>
      <c r="AE53" s="131">
        <v>12</v>
      </c>
      <c r="AF53" s="131">
        <v>8</v>
      </c>
      <c r="AG53" s="131">
        <v>1</v>
      </c>
      <c r="AH53" s="131">
        <v>4</v>
      </c>
      <c r="AI53" s="131">
        <v>0</v>
      </c>
      <c r="AJ53" s="131">
        <v>144</v>
      </c>
      <c r="AK53" s="131">
        <v>30</v>
      </c>
      <c r="AL53" s="131">
        <v>2</v>
      </c>
      <c r="AM53" s="131">
        <v>3</v>
      </c>
      <c r="AN53" s="131">
        <v>0</v>
      </c>
      <c r="AO53" s="131">
        <v>0</v>
      </c>
      <c r="AP53" s="131">
        <v>3</v>
      </c>
      <c r="AQ53" s="98">
        <f t="shared" si="14"/>
        <v>26.745119015779618</v>
      </c>
      <c r="AR53" s="98">
        <f t="shared" si="15"/>
        <v>0</v>
      </c>
      <c r="AS53" s="101">
        <f t="shared" si="12"/>
        <v>90.683229813664596</v>
      </c>
      <c r="AT53" s="101" t="s">
        <v>116</v>
      </c>
      <c r="AV53" s="102" t="e">
        <f>#REF!</f>
        <v>#REF!</v>
      </c>
    </row>
    <row r="54" spans="1:48" s="102" customFormat="1" ht="36" customHeight="1">
      <c r="A54" s="135"/>
      <c r="B54" s="130" t="s">
        <v>127</v>
      </c>
      <c r="C54" s="94"/>
      <c r="D54" s="131">
        <v>10248</v>
      </c>
      <c r="E54" s="96"/>
      <c r="F54" s="131">
        <v>9903</v>
      </c>
      <c r="G54" s="131">
        <v>345</v>
      </c>
      <c r="H54" s="131">
        <v>255</v>
      </c>
      <c r="I54" s="131">
        <v>3</v>
      </c>
      <c r="J54" s="97">
        <f t="shared" si="16"/>
        <v>3.3665105386416863</v>
      </c>
      <c r="K54" s="131">
        <v>312</v>
      </c>
      <c r="L54" s="131">
        <v>238</v>
      </c>
      <c r="M54" s="131">
        <v>3</v>
      </c>
      <c r="N54" s="94"/>
      <c r="O54" s="131">
        <v>55</v>
      </c>
      <c r="P54" s="96"/>
      <c r="Q54" s="131">
        <v>0</v>
      </c>
      <c r="R54" s="97">
        <f t="shared" si="17"/>
        <v>0</v>
      </c>
      <c r="S54" s="131">
        <v>0</v>
      </c>
      <c r="T54" s="136"/>
      <c r="U54" s="134" t="s">
        <v>127</v>
      </c>
      <c r="V54" s="131">
        <v>138</v>
      </c>
      <c r="W54" s="131">
        <v>0</v>
      </c>
      <c r="X54" s="131">
        <v>3</v>
      </c>
      <c r="Y54" s="131">
        <v>0</v>
      </c>
      <c r="Z54" s="131">
        <v>1</v>
      </c>
      <c r="AA54" s="131">
        <v>0</v>
      </c>
      <c r="AB54" s="131">
        <v>4</v>
      </c>
      <c r="AC54" s="131">
        <v>3</v>
      </c>
      <c r="AD54" s="131">
        <v>1</v>
      </c>
      <c r="AE54" s="131">
        <v>12</v>
      </c>
      <c r="AF54" s="131">
        <v>9</v>
      </c>
      <c r="AG54" s="131">
        <v>1</v>
      </c>
      <c r="AH54" s="131">
        <v>2</v>
      </c>
      <c r="AI54" s="131">
        <v>2</v>
      </c>
      <c r="AJ54" s="131">
        <v>151</v>
      </c>
      <c r="AK54" s="131">
        <v>33</v>
      </c>
      <c r="AL54" s="131">
        <v>3</v>
      </c>
      <c r="AM54" s="131">
        <v>4</v>
      </c>
      <c r="AN54" s="131">
        <v>0</v>
      </c>
      <c r="AO54" s="131">
        <v>0</v>
      </c>
      <c r="AP54" s="131">
        <v>4</v>
      </c>
      <c r="AQ54" s="98">
        <f t="shared" si="14"/>
        <v>39.032006245120996</v>
      </c>
      <c r="AR54" s="98">
        <f t="shared" si="15"/>
        <v>19.516003122560498</v>
      </c>
      <c r="AS54" s="101">
        <f t="shared" si="12"/>
        <v>90.434782608695642</v>
      </c>
      <c r="AT54" s="101" t="s">
        <v>116</v>
      </c>
      <c r="AV54" s="102" t="e">
        <f>#REF!</f>
        <v>#REF!</v>
      </c>
    </row>
    <row r="55" spans="1:48" s="102" customFormat="1" ht="36" customHeight="1">
      <c r="A55" s="135"/>
      <c r="B55" s="130" t="s">
        <v>128</v>
      </c>
      <c r="C55" s="94"/>
      <c r="D55" s="131">
        <v>11022</v>
      </c>
      <c r="E55" s="96"/>
      <c r="F55" s="131">
        <v>10613</v>
      </c>
      <c r="G55" s="131">
        <v>409</v>
      </c>
      <c r="H55" s="131">
        <v>260</v>
      </c>
      <c r="I55" s="131">
        <v>5</v>
      </c>
      <c r="J55" s="97">
        <f t="shared" si="16"/>
        <v>3.7107602975866447</v>
      </c>
      <c r="K55" s="131">
        <v>386</v>
      </c>
      <c r="L55" s="131">
        <v>248</v>
      </c>
      <c r="M55" s="131">
        <v>4</v>
      </c>
      <c r="N55" s="94"/>
      <c r="O55" s="131">
        <v>92</v>
      </c>
      <c r="P55" s="96"/>
      <c r="Q55" s="131">
        <v>0</v>
      </c>
      <c r="R55" s="97">
        <f t="shared" si="17"/>
        <v>0</v>
      </c>
      <c r="S55" s="131">
        <v>0</v>
      </c>
      <c r="T55" s="136"/>
      <c r="U55" s="134" t="s">
        <v>128</v>
      </c>
      <c r="V55" s="131">
        <v>126</v>
      </c>
      <c r="W55" s="131">
        <v>0</v>
      </c>
      <c r="X55" s="131">
        <v>4</v>
      </c>
      <c r="Y55" s="131">
        <v>2</v>
      </c>
      <c r="Z55" s="131">
        <v>0</v>
      </c>
      <c r="AA55" s="131">
        <v>4</v>
      </c>
      <c r="AB55" s="131">
        <v>10</v>
      </c>
      <c r="AC55" s="131">
        <v>6</v>
      </c>
      <c r="AD55" s="131">
        <v>2</v>
      </c>
      <c r="AE55" s="131">
        <v>22</v>
      </c>
      <c r="AF55" s="131">
        <v>18</v>
      </c>
      <c r="AG55" s="131">
        <v>0</v>
      </c>
      <c r="AH55" s="131">
        <v>5</v>
      </c>
      <c r="AI55" s="131">
        <v>1</v>
      </c>
      <c r="AJ55" s="131">
        <v>218</v>
      </c>
      <c r="AK55" s="131">
        <v>22</v>
      </c>
      <c r="AL55" s="131">
        <v>6</v>
      </c>
      <c r="AM55" s="131">
        <v>10</v>
      </c>
      <c r="AN55" s="131">
        <v>0</v>
      </c>
      <c r="AO55" s="131">
        <v>0</v>
      </c>
      <c r="AP55" s="131">
        <v>10</v>
      </c>
      <c r="AQ55" s="98">
        <f t="shared" si="14"/>
        <v>90.727635637815283</v>
      </c>
      <c r="AR55" s="98">
        <f t="shared" si="15"/>
        <v>9.0727635637815283</v>
      </c>
      <c r="AS55" s="101">
        <f t="shared" si="12"/>
        <v>94.376528117359413</v>
      </c>
      <c r="AT55" s="101" t="s">
        <v>116</v>
      </c>
      <c r="AV55" s="102" t="e">
        <f>#REF!</f>
        <v>#REF!</v>
      </c>
    </row>
    <row r="56" spans="1:48" s="102" customFormat="1" ht="36" customHeight="1" thickBot="1">
      <c r="A56" s="135"/>
      <c r="B56" s="137" t="s">
        <v>129</v>
      </c>
      <c r="C56" s="180"/>
      <c r="D56" s="138">
        <v>11644</v>
      </c>
      <c r="E56" s="181"/>
      <c r="F56" s="138">
        <v>11103</v>
      </c>
      <c r="G56" s="138">
        <v>541</v>
      </c>
      <c r="H56" s="138">
        <v>313</v>
      </c>
      <c r="I56" s="138">
        <v>12</v>
      </c>
      <c r="J56" s="141">
        <f t="shared" si="16"/>
        <v>4.6461697011336307</v>
      </c>
      <c r="K56" s="138">
        <v>485</v>
      </c>
      <c r="L56" s="138">
        <v>289</v>
      </c>
      <c r="M56" s="138">
        <v>10</v>
      </c>
      <c r="N56" s="180"/>
      <c r="O56" s="138">
        <v>96</v>
      </c>
      <c r="P56" s="181"/>
      <c r="Q56" s="138">
        <v>0</v>
      </c>
      <c r="R56" s="141">
        <f t="shared" si="17"/>
        <v>0</v>
      </c>
      <c r="S56" s="138">
        <v>0</v>
      </c>
      <c r="T56" s="136"/>
      <c r="U56" s="143" t="s">
        <v>129</v>
      </c>
      <c r="V56" s="138">
        <v>154</v>
      </c>
      <c r="W56" s="138">
        <v>0</v>
      </c>
      <c r="X56" s="138">
        <v>3</v>
      </c>
      <c r="Y56" s="138">
        <v>2</v>
      </c>
      <c r="Z56" s="138">
        <v>0</v>
      </c>
      <c r="AA56" s="138">
        <v>2</v>
      </c>
      <c r="AB56" s="138">
        <v>8</v>
      </c>
      <c r="AC56" s="138">
        <v>4</v>
      </c>
      <c r="AD56" s="138">
        <v>3</v>
      </c>
      <c r="AE56" s="138">
        <v>28</v>
      </c>
      <c r="AF56" s="138">
        <v>23</v>
      </c>
      <c r="AG56" s="138">
        <v>1</v>
      </c>
      <c r="AH56" s="138">
        <v>7</v>
      </c>
      <c r="AI56" s="138">
        <v>0</v>
      </c>
      <c r="AJ56" s="138">
        <v>279</v>
      </c>
      <c r="AK56" s="138">
        <v>56</v>
      </c>
      <c r="AL56" s="138">
        <v>9</v>
      </c>
      <c r="AM56" s="138">
        <v>8</v>
      </c>
      <c r="AN56" s="138">
        <v>0</v>
      </c>
      <c r="AO56" s="138">
        <v>0</v>
      </c>
      <c r="AP56" s="138">
        <v>8</v>
      </c>
      <c r="AQ56" s="142">
        <f t="shared" si="14"/>
        <v>68.704912401236697</v>
      </c>
      <c r="AR56" s="142">
        <f t="shared" si="15"/>
        <v>0</v>
      </c>
      <c r="AS56" s="144">
        <f t="shared" si="12"/>
        <v>89.648798521256936</v>
      </c>
      <c r="AT56" s="144" t="s">
        <v>116</v>
      </c>
      <c r="AV56" s="102" t="e">
        <f>#REF!</f>
        <v>#REF!</v>
      </c>
    </row>
    <row r="57" spans="1:48" s="102" customFormat="1" ht="36" customHeight="1" thickBot="1">
      <c r="A57" s="145"/>
      <c r="B57" s="145" t="s">
        <v>130</v>
      </c>
      <c r="C57" s="182"/>
      <c r="D57" s="160">
        <v>55361</v>
      </c>
      <c r="E57" s="183"/>
      <c r="F57" s="160">
        <v>53539</v>
      </c>
      <c r="G57" s="160">
        <v>1822</v>
      </c>
      <c r="H57" s="160">
        <v>1194</v>
      </c>
      <c r="I57" s="160">
        <v>26</v>
      </c>
      <c r="J57" s="163">
        <f t="shared" si="16"/>
        <v>3.2911255215765616</v>
      </c>
      <c r="K57" s="160">
        <v>1650</v>
      </c>
      <c r="L57" s="160">
        <v>1113</v>
      </c>
      <c r="M57" s="160">
        <v>22</v>
      </c>
      <c r="N57" s="182"/>
      <c r="O57" s="160">
        <v>343</v>
      </c>
      <c r="P57" s="183"/>
      <c r="Q57" s="160">
        <v>1</v>
      </c>
      <c r="R57" s="163">
        <f t="shared" si="17"/>
        <v>0.29154518950437319</v>
      </c>
      <c r="S57" s="160">
        <v>0</v>
      </c>
      <c r="T57" s="165"/>
      <c r="U57" s="165" t="s">
        <v>130</v>
      </c>
      <c r="V57" s="160">
        <v>651</v>
      </c>
      <c r="W57" s="160">
        <v>0</v>
      </c>
      <c r="X57" s="160">
        <v>12</v>
      </c>
      <c r="Y57" s="160">
        <v>4</v>
      </c>
      <c r="Z57" s="160">
        <v>1</v>
      </c>
      <c r="AA57" s="160">
        <v>7</v>
      </c>
      <c r="AB57" s="160">
        <v>25</v>
      </c>
      <c r="AC57" s="160">
        <v>15</v>
      </c>
      <c r="AD57" s="160">
        <v>7</v>
      </c>
      <c r="AE57" s="160">
        <v>78</v>
      </c>
      <c r="AF57" s="160">
        <v>62</v>
      </c>
      <c r="AG57" s="160">
        <v>3</v>
      </c>
      <c r="AH57" s="160">
        <v>18</v>
      </c>
      <c r="AI57" s="160">
        <v>3</v>
      </c>
      <c r="AJ57" s="160">
        <v>856</v>
      </c>
      <c r="AK57" s="160">
        <v>171</v>
      </c>
      <c r="AL57" s="160">
        <v>22</v>
      </c>
      <c r="AM57" s="160">
        <v>25</v>
      </c>
      <c r="AN57" s="160">
        <v>0</v>
      </c>
      <c r="AO57" s="160">
        <v>0</v>
      </c>
      <c r="AP57" s="160">
        <v>25</v>
      </c>
      <c r="AQ57" s="164">
        <f t="shared" si="14"/>
        <v>45.158143819656438</v>
      </c>
      <c r="AR57" s="164">
        <f t="shared" si="15"/>
        <v>5.4189772583587725</v>
      </c>
      <c r="AS57" s="153">
        <f t="shared" si="12"/>
        <v>90.559824368825474</v>
      </c>
      <c r="AT57" s="153">
        <f t="shared" si="18"/>
        <v>0</v>
      </c>
      <c r="AV57" s="102" t="e">
        <f>#REF!</f>
        <v>#REF!</v>
      </c>
    </row>
    <row r="58" spans="1:48" s="102" customFormat="1" ht="36" customHeight="1" thickTop="1">
      <c r="A58" s="135"/>
      <c r="B58" s="154" t="s">
        <v>120</v>
      </c>
      <c r="C58" s="116"/>
      <c r="D58" s="155">
        <v>5375</v>
      </c>
      <c r="E58" s="118"/>
      <c r="F58" s="155">
        <v>5304</v>
      </c>
      <c r="G58" s="155">
        <v>71</v>
      </c>
      <c r="H58" s="155">
        <v>50</v>
      </c>
      <c r="I58" s="155">
        <v>1</v>
      </c>
      <c r="J58" s="157">
        <f t="shared" si="16"/>
        <v>1.3209302325581396</v>
      </c>
      <c r="K58" s="155">
        <v>66</v>
      </c>
      <c r="L58" s="155">
        <v>47</v>
      </c>
      <c r="M58" s="155">
        <v>1</v>
      </c>
      <c r="N58" s="184"/>
      <c r="O58" s="155">
        <v>5</v>
      </c>
      <c r="P58" s="185"/>
      <c r="Q58" s="155">
        <v>0</v>
      </c>
      <c r="R58" s="157">
        <f t="shared" si="17"/>
        <v>0</v>
      </c>
      <c r="S58" s="155">
        <v>0</v>
      </c>
      <c r="T58" s="136"/>
      <c r="U58" s="159" t="s">
        <v>120</v>
      </c>
      <c r="V58" s="155">
        <v>37</v>
      </c>
      <c r="W58" s="155">
        <v>0</v>
      </c>
      <c r="X58" s="155">
        <v>1</v>
      </c>
      <c r="Y58" s="155">
        <v>0</v>
      </c>
      <c r="Z58" s="155">
        <v>0</v>
      </c>
      <c r="AA58" s="155">
        <v>2</v>
      </c>
      <c r="AB58" s="155">
        <v>3</v>
      </c>
      <c r="AC58" s="155">
        <v>2</v>
      </c>
      <c r="AD58" s="155">
        <v>1</v>
      </c>
      <c r="AE58" s="155">
        <v>0</v>
      </c>
      <c r="AF58" s="155">
        <v>0</v>
      </c>
      <c r="AG58" s="155">
        <v>0</v>
      </c>
      <c r="AH58" s="155">
        <v>0</v>
      </c>
      <c r="AI58" s="155">
        <v>0</v>
      </c>
      <c r="AJ58" s="155">
        <v>24</v>
      </c>
      <c r="AK58" s="155">
        <v>5</v>
      </c>
      <c r="AL58" s="155">
        <v>2</v>
      </c>
      <c r="AM58" s="155">
        <v>3</v>
      </c>
      <c r="AN58" s="155">
        <v>0</v>
      </c>
      <c r="AO58" s="155">
        <v>0</v>
      </c>
      <c r="AP58" s="155">
        <v>3</v>
      </c>
      <c r="AQ58" s="122">
        <f t="shared" si="14"/>
        <v>55.813953488372093</v>
      </c>
      <c r="AR58" s="122">
        <f t="shared" si="15"/>
        <v>0</v>
      </c>
      <c r="AS58" s="124">
        <f t="shared" si="12"/>
        <v>92.957746478873247</v>
      </c>
      <c r="AT58" s="124" t="s">
        <v>116</v>
      </c>
      <c r="AV58" s="102" t="e">
        <f>#REF!</f>
        <v>#REF!</v>
      </c>
    </row>
    <row r="59" spans="1:48" s="102" customFormat="1" ht="36" customHeight="1">
      <c r="A59" s="135"/>
      <c r="B59" s="130" t="s">
        <v>121</v>
      </c>
      <c r="C59" s="94"/>
      <c r="D59" s="131">
        <v>5001</v>
      </c>
      <c r="E59" s="96"/>
      <c r="F59" s="131">
        <v>4935</v>
      </c>
      <c r="G59" s="131">
        <v>66</v>
      </c>
      <c r="H59" s="131">
        <v>44</v>
      </c>
      <c r="I59" s="131">
        <v>1</v>
      </c>
      <c r="J59" s="97">
        <f t="shared" si="16"/>
        <v>1.3197360527894422</v>
      </c>
      <c r="K59" s="131">
        <v>63</v>
      </c>
      <c r="L59" s="131">
        <v>42</v>
      </c>
      <c r="M59" s="131">
        <v>1</v>
      </c>
      <c r="N59" s="186"/>
      <c r="O59" s="131">
        <v>6</v>
      </c>
      <c r="P59" s="187"/>
      <c r="Q59" s="131">
        <v>0</v>
      </c>
      <c r="R59" s="97">
        <f t="shared" si="17"/>
        <v>0</v>
      </c>
      <c r="S59" s="131">
        <v>0</v>
      </c>
      <c r="T59" s="136"/>
      <c r="U59" s="134" t="s">
        <v>121</v>
      </c>
      <c r="V59" s="131">
        <v>29</v>
      </c>
      <c r="W59" s="131">
        <v>0</v>
      </c>
      <c r="X59" s="131">
        <v>0</v>
      </c>
      <c r="Y59" s="131">
        <v>0</v>
      </c>
      <c r="Z59" s="131">
        <v>0</v>
      </c>
      <c r="AA59" s="131">
        <v>1</v>
      </c>
      <c r="AB59" s="131">
        <v>1</v>
      </c>
      <c r="AC59" s="131">
        <v>1</v>
      </c>
      <c r="AD59" s="131">
        <v>0</v>
      </c>
      <c r="AE59" s="131">
        <v>6</v>
      </c>
      <c r="AF59" s="131">
        <v>5</v>
      </c>
      <c r="AG59" s="131">
        <v>1</v>
      </c>
      <c r="AH59" s="131">
        <v>1</v>
      </c>
      <c r="AI59" s="131">
        <v>0</v>
      </c>
      <c r="AJ59" s="131">
        <v>24</v>
      </c>
      <c r="AK59" s="131">
        <v>3</v>
      </c>
      <c r="AL59" s="131">
        <v>2</v>
      </c>
      <c r="AM59" s="131">
        <v>1</v>
      </c>
      <c r="AN59" s="131">
        <v>0</v>
      </c>
      <c r="AO59" s="131">
        <v>0</v>
      </c>
      <c r="AP59" s="131">
        <v>1</v>
      </c>
      <c r="AQ59" s="98">
        <f t="shared" si="14"/>
        <v>19.996000799840033</v>
      </c>
      <c r="AR59" s="98">
        <f t="shared" si="15"/>
        <v>0</v>
      </c>
      <c r="AS59" s="101">
        <f t="shared" si="12"/>
        <v>95.454545454545453</v>
      </c>
      <c r="AT59" s="101" t="s">
        <v>116</v>
      </c>
      <c r="AV59" s="102" t="e">
        <f>#REF!</f>
        <v>#REF!</v>
      </c>
    </row>
    <row r="60" spans="1:48" s="102" customFormat="1" ht="36" customHeight="1">
      <c r="A60" s="135"/>
      <c r="B60" s="130" t="s">
        <v>123</v>
      </c>
      <c r="C60" s="94"/>
      <c r="D60" s="131">
        <v>5554</v>
      </c>
      <c r="E60" s="96"/>
      <c r="F60" s="131">
        <v>5474</v>
      </c>
      <c r="G60" s="131">
        <v>80</v>
      </c>
      <c r="H60" s="131">
        <v>56</v>
      </c>
      <c r="I60" s="131">
        <v>0</v>
      </c>
      <c r="J60" s="97">
        <f t="shared" si="16"/>
        <v>1.4404033129276197</v>
      </c>
      <c r="K60" s="131">
        <v>69</v>
      </c>
      <c r="L60" s="131">
        <v>53</v>
      </c>
      <c r="M60" s="131">
        <v>0</v>
      </c>
      <c r="N60" s="186"/>
      <c r="O60" s="131">
        <v>3</v>
      </c>
      <c r="P60" s="187"/>
      <c r="Q60" s="131">
        <v>0</v>
      </c>
      <c r="R60" s="97">
        <f t="shared" si="17"/>
        <v>0</v>
      </c>
      <c r="S60" s="131">
        <v>0</v>
      </c>
      <c r="T60" s="136"/>
      <c r="U60" s="134" t="s">
        <v>123</v>
      </c>
      <c r="V60" s="131">
        <v>32</v>
      </c>
      <c r="W60" s="131">
        <v>0</v>
      </c>
      <c r="X60" s="131">
        <v>0</v>
      </c>
      <c r="Y60" s="131">
        <v>0</v>
      </c>
      <c r="Z60" s="131">
        <v>0</v>
      </c>
      <c r="AA60" s="131">
        <v>0</v>
      </c>
      <c r="AB60" s="131">
        <v>0</v>
      </c>
      <c r="AC60" s="131">
        <v>0</v>
      </c>
      <c r="AD60" s="131">
        <v>0</v>
      </c>
      <c r="AE60" s="131">
        <v>3</v>
      </c>
      <c r="AF60" s="131">
        <v>3</v>
      </c>
      <c r="AG60" s="131">
        <v>0</v>
      </c>
      <c r="AH60" s="131">
        <v>1</v>
      </c>
      <c r="AI60" s="131">
        <v>0</v>
      </c>
      <c r="AJ60" s="131">
        <v>32</v>
      </c>
      <c r="AK60" s="131">
        <v>11</v>
      </c>
      <c r="AL60" s="131">
        <v>1</v>
      </c>
      <c r="AM60" s="131">
        <v>0</v>
      </c>
      <c r="AN60" s="131">
        <v>0</v>
      </c>
      <c r="AO60" s="131">
        <v>0</v>
      </c>
      <c r="AP60" s="131">
        <v>0</v>
      </c>
      <c r="AQ60" s="98">
        <f t="shared" si="14"/>
        <v>0</v>
      </c>
      <c r="AR60" s="98">
        <f t="shared" si="15"/>
        <v>0</v>
      </c>
      <c r="AS60" s="101">
        <f t="shared" si="12"/>
        <v>86.25</v>
      </c>
      <c r="AT60" s="101" t="s">
        <v>116</v>
      </c>
      <c r="AV60" s="102" t="e">
        <f>#REF!</f>
        <v>#REF!</v>
      </c>
    </row>
    <row r="61" spans="1:48" s="102" customFormat="1" ht="36" customHeight="1">
      <c r="A61" s="135"/>
      <c r="B61" s="130" t="s">
        <v>124</v>
      </c>
      <c r="C61" s="94"/>
      <c r="D61" s="131">
        <v>7845</v>
      </c>
      <c r="E61" s="96"/>
      <c r="F61" s="131">
        <v>7696</v>
      </c>
      <c r="G61" s="131">
        <v>149</v>
      </c>
      <c r="H61" s="131">
        <v>114</v>
      </c>
      <c r="I61" s="131">
        <v>1</v>
      </c>
      <c r="J61" s="97">
        <f t="shared" si="16"/>
        <v>1.8992989165073293</v>
      </c>
      <c r="K61" s="131">
        <v>141</v>
      </c>
      <c r="L61" s="131">
        <v>111</v>
      </c>
      <c r="M61" s="131">
        <v>0</v>
      </c>
      <c r="N61" s="186"/>
      <c r="O61" s="131">
        <v>4</v>
      </c>
      <c r="P61" s="187"/>
      <c r="Q61" s="131">
        <v>0</v>
      </c>
      <c r="R61" s="97">
        <f t="shared" si="17"/>
        <v>0</v>
      </c>
      <c r="S61" s="131">
        <v>0</v>
      </c>
      <c r="T61" s="136"/>
      <c r="U61" s="134" t="s">
        <v>124</v>
      </c>
      <c r="V61" s="131">
        <v>63</v>
      </c>
      <c r="W61" s="131">
        <v>0</v>
      </c>
      <c r="X61" s="131">
        <v>1</v>
      </c>
      <c r="Y61" s="131">
        <v>0</v>
      </c>
      <c r="Z61" s="131">
        <v>0</v>
      </c>
      <c r="AA61" s="131">
        <v>0</v>
      </c>
      <c r="AB61" s="131">
        <v>1</v>
      </c>
      <c r="AC61" s="131">
        <v>1</v>
      </c>
      <c r="AD61" s="131">
        <v>0</v>
      </c>
      <c r="AE61" s="131">
        <v>5</v>
      </c>
      <c r="AF61" s="131">
        <v>5</v>
      </c>
      <c r="AG61" s="131">
        <v>0</v>
      </c>
      <c r="AH61" s="131">
        <v>1</v>
      </c>
      <c r="AI61" s="131">
        <v>0</v>
      </c>
      <c r="AJ61" s="131">
        <v>71</v>
      </c>
      <c r="AK61" s="131">
        <v>8</v>
      </c>
      <c r="AL61" s="131">
        <v>0</v>
      </c>
      <c r="AM61" s="131">
        <v>1</v>
      </c>
      <c r="AN61" s="131">
        <v>0</v>
      </c>
      <c r="AO61" s="131">
        <v>0</v>
      </c>
      <c r="AP61" s="131">
        <v>1</v>
      </c>
      <c r="AQ61" s="98">
        <f t="shared" si="14"/>
        <v>12.746972594008922</v>
      </c>
      <c r="AR61" s="98">
        <f t="shared" si="15"/>
        <v>0</v>
      </c>
      <c r="AS61" s="101">
        <f t="shared" si="12"/>
        <v>94.630872483221481</v>
      </c>
      <c r="AT61" s="101" t="s">
        <v>116</v>
      </c>
      <c r="AV61" s="102" t="e">
        <f>#REF!</f>
        <v>#REF!</v>
      </c>
    </row>
    <row r="62" spans="1:48" s="102" customFormat="1" ht="36" customHeight="1">
      <c r="A62" s="135" t="s">
        <v>117</v>
      </c>
      <c r="B62" s="130" t="s">
        <v>125</v>
      </c>
      <c r="C62" s="94"/>
      <c r="D62" s="131">
        <v>16575</v>
      </c>
      <c r="E62" s="96"/>
      <c r="F62" s="131">
        <v>16208</v>
      </c>
      <c r="G62" s="131">
        <v>367</v>
      </c>
      <c r="H62" s="131">
        <v>279</v>
      </c>
      <c r="I62" s="131">
        <v>2</v>
      </c>
      <c r="J62" s="97">
        <f t="shared" si="16"/>
        <v>2.2141779788838614</v>
      </c>
      <c r="K62" s="131">
        <v>342</v>
      </c>
      <c r="L62" s="131">
        <v>264</v>
      </c>
      <c r="M62" s="131">
        <v>2</v>
      </c>
      <c r="N62" s="186"/>
      <c r="O62" s="131">
        <v>10</v>
      </c>
      <c r="P62" s="187"/>
      <c r="Q62" s="131">
        <v>0</v>
      </c>
      <c r="R62" s="97">
        <f t="shared" si="17"/>
        <v>0</v>
      </c>
      <c r="S62" s="131">
        <v>0</v>
      </c>
      <c r="T62" s="136" t="s">
        <v>117</v>
      </c>
      <c r="U62" s="134" t="s">
        <v>125</v>
      </c>
      <c r="V62" s="131">
        <v>166</v>
      </c>
      <c r="W62" s="131">
        <v>0</v>
      </c>
      <c r="X62" s="131">
        <v>2</v>
      </c>
      <c r="Y62" s="131">
        <v>0</v>
      </c>
      <c r="Z62" s="131">
        <v>0</v>
      </c>
      <c r="AA62" s="131">
        <v>0</v>
      </c>
      <c r="AB62" s="131">
        <v>2</v>
      </c>
      <c r="AC62" s="131">
        <v>0</v>
      </c>
      <c r="AD62" s="131">
        <v>0</v>
      </c>
      <c r="AE62" s="131">
        <v>13</v>
      </c>
      <c r="AF62" s="131">
        <v>11</v>
      </c>
      <c r="AG62" s="131">
        <v>1</v>
      </c>
      <c r="AH62" s="131">
        <v>0</v>
      </c>
      <c r="AI62" s="131">
        <v>0</v>
      </c>
      <c r="AJ62" s="131">
        <v>162</v>
      </c>
      <c r="AK62" s="131">
        <v>25</v>
      </c>
      <c r="AL62" s="131">
        <v>1</v>
      </c>
      <c r="AM62" s="131">
        <v>2</v>
      </c>
      <c r="AN62" s="131">
        <v>0</v>
      </c>
      <c r="AO62" s="131">
        <v>0</v>
      </c>
      <c r="AP62" s="131">
        <v>2</v>
      </c>
      <c r="AQ62" s="98">
        <f t="shared" si="14"/>
        <v>12.066365007541478</v>
      </c>
      <c r="AR62" s="98">
        <f t="shared" si="15"/>
        <v>0</v>
      </c>
      <c r="AS62" s="101">
        <f t="shared" si="12"/>
        <v>93.188010899182558</v>
      </c>
      <c r="AT62" s="101" t="s">
        <v>116</v>
      </c>
      <c r="AV62" s="102" t="e">
        <f>#REF!</f>
        <v>#REF!</v>
      </c>
    </row>
    <row r="63" spans="1:48" s="102" customFormat="1" ht="36" customHeight="1">
      <c r="A63" s="135"/>
      <c r="B63" s="130" t="s">
        <v>126</v>
      </c>
      <c r="C63" s="94"/>
      <c r="D63" s="131">
        <v>30447</v>
      </c>
      <c r="E63" s="96"/>
      <c r="F63" s="131">
        <v>29707</v>
      </c>
      <c r="G63" s="131">
        <v>740</v>
      </c>
      <c r="H63" s="131">
        <v>588</v>
      </c>
      <c r="I63" s="131">
        <v>7</v>
      </c>
      <c r="J63" s="97">
        <f t="shared" si="16"/>
        <v>2.4304529181856998</v>
      </c>
      <c r="K63" s="131">
        <v>700</v>
      </c>
      <c r="L63" s="131">
        <v>571</v>
      </c>
      <c r="M63" s="131">
        <v>7</v>
      </c>
      <c r="N63" s="186"/>
      <c r="O63" s="131">
        <v>22</v>
      </c>
      <c r="P63" s="187"/>
      <c r="Q63" s="131">
        <v>0</v>
      </c>
      <c r="R63" s="97">
        <f t="shared" si="17"/>
        <v>0</v>
      </c>
      <c r="S63" s="131">
        <v>0</v>
      </c>
      <c r="T63" s="136"/>
      <c r="U63" s="134" t="s">
        <v>126</v>
      </c>
      <c r="V63" s="131">
        <v>337</v>
      </c>
      <c r="W63" s="131">
        <v>0</v>
      </c>
      <c r="X63" s="131">
        <v>4</v>
      </c>
      <c r="Y63" s="131">
        <v>0</v>
      </c>
      <c r="Z63" s="131">
        <v>1</v>
      </c>
      <c r="AA63" s="131">
        <v>3</v>
      </c>
      <c r="AB63" s="131">
        <v>8</v>
      </c>
      <c r="AC63" s="131">
        <v>5</v>
      </c>
      <c r="AD63" s="131">
        <v>2</v>
      </c>
      <c r="AE63" s="131">
        <v>30</v>
      </c>
      <c r="AF63" s="131">
        <v>24</v>
      </c>
      <c r="AG63" s="131">
        <v>2</v>
      </c>
      <c r="AH63" s="131">
        <v>4</v>
      </c>
      <c r="AI63" s="131">
        <v>0</v>
      </c>
      <c r="AJ63" s="131">
        <v>310</v>
      </c>
      <c r="AK63" s="131">
        <v>40</v>
      </c>
      <c r="AL63" s="131">
        <v>11</v>
      </c>
      <c r="AM63" s="131">
        <v>8</v>
      </c>
      <c r="AN63" s="131">
        <v>0</v>
      </c>
      <c r="AO63" s="131">
        <v>0</v>
      </c>
      <c r="AP63" s="131">
        <v>8</v>
      </c>
      <c r="AQ63" s="98">
        <f t="shared" si="14"/>
        <v>26.275166683088646</v>
      </c>
      <c r="AR63" s="98">
        <f t="shared" si="15"/>
        <v>0</v>
      </c>
      <c r="AS63" s="101">
        <f t="shared" si="12"/>
        <v>94.594594594594597</v>
      </c>
      <c r="AT63" s="101" t="s">
        <v>116</v>
      </c>
      <c r="AV63" s="102" t="e">
        <f>#REF!</f>
        <v>#REF!</v>
      </c>
    </row>
    <row r="64" spans="1:48" s="102" customFormat="1" ht="36" customHeight="1">
      <c r="A64" s="135"/>
      <c r="B64" s="130" t="s">
        <v>127</v>
      </c>
      <c r="C64" s="94"/>
      <c r="D64" s="131">
        <v>22430</v>
      </c>
      <c r="E64" s="96"/>
      <c r="F64" s="131">
        <v>21868</v>
      </c>
      <c r="G64" s="131">
        <v>562</v>
      </c>
      <c r="H64" s="131">
        <v>419</v>
      </c>
      <c r="I64" s="131">
        <v>3</v>
      </c>
      <c r="J64" s="97">
        <f t="shared" si="16"/>
        <v>2.5055728934462773</v>
      </c>
      <c r="K64" s="131">
        <v>534</v>
      </c>
      <c r="L64" s="131">
        <v>404</v>
      </c>
      <c r="M64" s="131">
        <v>3</v>
      </c>
      <c r="N64" s="186"/>
      <c r="O64" s="131">
        <v>21</v>
      </c>
      <c r="P64" s="187"/>
      <c r="Q64" s="131">
        <v>0</v>
      </c>
      <c r="R64" s="97">
        <f t="shared" si="17"/>
        <v>0</v>
      </c>
      <c r="S64" s="131">
        <v>0</v>
      </c>
      <c r="T64" s="136"/>
      <c r="U64" s="134" t="s">
        <v>127</v>
      </c>
      <c r="V64" s="131">
        <v>243</v>
      </c>
      <c r="W64" s="131">
        <v>0</v>
      </c>
      <c r="X64" s="131">
        <v>4</v>
      </c>
      <c r="Y64" s="131">
        <v>0</v>
      </c>
      <c r="Z64" s="131">
        <v>0</v>
      </c>
      <c r="AA64" s="131">
        <v>3</v>
      </c>
      <c r="AB64" s="131">
        <v>7</v>
      </c>
      <c r="AC64" s="131">
        <v>5</v>
      </c>
      <c r="AD64" s="131">
        <v>2</v>
      </c>
      <c r="AE64" s="131">
        <v>29</v>
      </c>
      <c r="AF64" s="131">
        <v>24</v>
      </c>
      <c r="AG64" s="131">
        <v>0</v>
      </c>
      <c r="AH64" s="131">
        <v>2</v>
      </c>
      <c r="AI64" s="131">
        <v>0</v>
      </c>
      <c r="AJ64" s="131">
        <v>246</v>
      </c>
      <c r="AK64" s="131">
        <v>28</v>
      </c>
      <c r="AL64" s="131">
        <v>8</v>
      </c>
      <c r="AM64" s="131">
        <v>7</v>
      </c>
      <c r="AN64" s="131">
        <v>0</v>
      </c>
      <c r="AO64" s="131">
        <v>0</v>
      </c>
      <c r="AP64" s="131">
        <v>7</v>
      </c>
      <c r="AQ64" s="98">
        <f t="shared" si="14"/>
        <v>31.20820329915292</v>
      </c>
      <c r="AR64" s="98">
        <f t="shared" si="15"/>
        <v>0</v>
      </c>
      <c r="AS64" s="101">
        <f t="shared" si="12"/>
        <v>95.017793594306042</v>
      </c>
      <c r="AT64" s="101" t="s">
        <v>116</v>
      </c>
      <c r="AV64" s="102" t="e">
        <f>#REF!</f>
        <v>#REF!</v>
      </c>
    </row>
    <row r="65" spans="1:48" s="102" customFormat="1" ht="36" customHeight="1">
      <c r="A65" s="135"/>
      <c r="B65" s="130" t="s">
        <v>128</v>
      </c>
      <c r="C65" s="94"/>
      <c r="D65" s="131">
        <v>20144</v>
      </c>
      <c r="E65" s="96"/>
      <c r="F65" s="131">
        <v>19527</v>
      </c>
      <c r="G65" s="131">
        <v>617</v>
      </c>
      <c r="H65" s="131">
        <v>439</v>
      </c>
      <c r="I65" s="131">
        <v>12</v>
      </c>
      <c r="J65" s="97">
        <f t="shared" si="16"/>
        <v>3.0629467831612391</v>
      </c>
      <c r="K65" s="131">
        <v>577</v>
      </c>
      <c r="L65" s="131">
        <v>420</v>
      </c>
      <c r="M65" s="131">
        <v>9</v>
      </c>
      <c r="N65" s="186"/>
      <c r="O65" s="131">
        <v>33</v>
      </c>
      <c r="P65" s="187"/>
      <c r="Q65" s="131">
        <v>0</v>
      </c>
      <c r="R65" s="97">
        <f t="shared" si="17"/>
        <v>0</v>
      </c>
      <c r="S65" s="131">
        <v>0</v>
      </c>
      <c r="T65" s="136"/>
      <c r="U65" s="134" t="s">
        <v>128</v>
      </c>
      <c r="V65" s="131">
        <v>251</v>
      </c>
      <c r="W65" s="131">
        <v>0</v>
      </c>
      <c r="X65" s="131">
        <v>4</v>
      </c>
      <c r="Y65" s="131">
        <v>3</v>
      </c>
      <c r="Z65" s="131">
        <v>0</v>
      </c>
      <c r="AA65" s="131">
        <v>1</v>
      </c>
      <c r="AB65" s="131">
        <v>8</v>
      </c>
      <c r="AC65" s="131">
        <v>5</v>
      </c>
      <c r="AD65" s="131">
        <v>2</v>
      </c>
      <c r="AE65" s="131">
        <v>25</v>
      </c>
      <c r="AF65" s="131">
        <v>19</v>
      </c>
      <c r="AG65" s="131">
        <v>4</v>
      </c>
      <c r="AH65" s="131">
        <v>4</v>
      </c>
      <c r="AI65" s="131">
        <v>0</v>
      </c>
      <c r="AJ65" s="131">
        <v>284</v>
      </c>
      <c r="AK65" s="131">
        <v>40</v>
      </c>
      <c r="AL65" s="131">
        <v>7</v>
      </c>
      <c r="AM65" s="131">
        <v>8</v>
      </c>
      <c r="AN65" s="131">
        <v>0</v>
      </c>
      <c r="AO65" s="131">
        <v>0</v>
      </c>
      <c r="AP65" s="131">
        <v>8</v>
      </c>
      <c r="AQ65" s="98">
        <f t="shared" si="14"/>
        <v>39.714058776806986</v>
      </c>
      <c r="AR65" s="98">
        <f t="shared" si="15"/>
        <v>0</v>
      </c>
      <c r="AS65" s="101">
        <f t="shared" si="12"/>
        <v>93.517017828200977</v>
      </c>
      <c r="AT65" s="101" t="s">
        <v>116</v>
      </c>
      <c r="AV65" s="102" t="e">
        <f>#REF!</f>
        <v>#REF!</v>
      </c>
    </row>
    <row r="66" spans="1:48" s="102" customFormat="1" ht="36" customHeight="1" thickBot="1">
      <c r="A66" s="135"/>
      <c r="B66" s="137" t="s">
        <v>129</v>
      </c>
      <c r="C66" s="180"/>
      <c r="D66" s="138">
        <v>17745</v>
      </c>
      <c r="E66" s="181"/>
      <c r="F66" s="138">
        <v>17024</v>
      </c>
      <c r="G66" s="138">
        <v>721</v>
      </c>
      <c r="H66" s="138">
        <v>474</v>
      </c>
      <c r="I66" s="138">
        <v>5</v>
      </c>
      <c r="J66" s="141">
        <f t="shared" si="16"/>
        <v>4.0631163708086779</v>
      </c>
      <c r="K66" s="138">
        <v>660</v>
      </c>
      <c r="L66" s="138">
        <v>445</v>
      </c>
      <c r="M66" s="138">
        <v>4</v>
      </c>
      <c r="N66" s="188"/>
      <c r="O66" s="138">
        <v>15</v>
      </c>
      <c r="P66" s="189"/>
      <c r="Q66" s="138">
        <v>0</v>
      </c>
      <c r="R66" s="141">
        <f t="shared" si="17"/>
        <v>0</v>
      </c>
      <c r="S66" s="138">
        <v>0</v>
      </c>
      <c r="T66" s="136"/>
      <c r="U66" s="143" t="s">
        <v>129</v>
      </c>
      <c r="V66" s="138">
        <v>263</v>
      </c>
      <c r="W66" s="138">
        <v>0</v>
      </c>
      <c r="X66" s="138">
        <v>3</v>
      </c>
      <c r="Y66" s="138">
        <v>1</v>
      </c>
      <c r="Z66" s="138">
        <v>0</v>
      </c>
      <c r="AA66" s="138">
        <v>0</v>
      </c>
      <c r="AB66" s="138">
        <v>4</v>
      </c>
      <c r="AC66" s="138">
        <v>4</v>
      </c>
      <c r="AD66" s="138">
        <v>0</v>
      </c>
      <c r="AE66" s="138">
        <v>36</v>
      </c>
      <c r="AF66" s="138">
        <v>25</v>
      </c>
      <c r="AG66" s="138">
        <v>2</v>
      </c>
      <c r="AH66" s="138">
        <v>4</v>
      </c>
      <c r="AI66" s="138">
        <v>0</v>
      </c>
      <c r="AJ66" s="138">
        <v>346</v>
      </c>
      <c r="AK66" s="138">
        <v>59</v>
      </c>
      <c r="AL66" s="138">
        <v>8</v>
      </c>
      <c r="AM66" s="138">
        <v>4</v>
      </c>
      <c r="AN66" s="138">
        <v>0</v>
      </c>
      <c r="AO66" s="138">
        <v>0</v>
      </c>
      <c r="AP66" s="138">
        <v>4</v>
      </c>
      <c r="AQ66" s="142">
        <f t="shared" si="14"/>
        <v>22.541561003099467</v>
      </c>
      <c r="AR66" s="142">
        <f t="shared" si="15"/>
        <v>0</v>
      </c>
      <c r="AS66" s="144">
        <f t="shared" si="12"/>
        <v>91.539528432732311</v>
      </c>
      <c r="AT66" s="144" t="s">
        <v>116</v>
      </c>
      <c r="AV66" s="102" t="e">
        <f>#REF!</f>
        <v>#REF!</v>
      </c>
    </row>
    <row r="67" spans="1:48" s="102" customFormat="1" ht="36" customHeight="1" thickBot="1">
      <c r="A67" s="145"/>
      <c r="B67" s="145" t="s">
        <v>130</v>
      </c>
      <c r="C67" s="182"/>
      <c r="D67" s="160">
        <v>131116</v>
      </c>
      <c r="E67" s="183"/>
      <c r="F67" s="160">
        <v>127743</v>
      </c>
      <c r="G67" s="160">
        <v>3373</v>
      </c>
      <c r="H67" s="160">
        <v>2463</v>
      </c>
      <c r="I67" s="160">
        <v>32</v>
      </c>
      <c r="J67" s="163">
        <f t="shared" si="16"/>
        <v>2.5725311937520976</v>
      </c>
      <c r="K67" s="160">
        <v>3152</v>
      </c>
      <c r="L67" s="160">
        <v>2357</v>
      </c>
      <c r="M67" s="160">
        <v>27</v>
      </c>
      <c r="N67" s="182"/>
      <c r="O67" s="160">
        <v>119</v>
      </c>
      <c r="P67" s="183"/>
      <c r="Q67" s="160">
        <v>0</v>
      </c>
      <c r="R67" s="163">
        <f t="shared" si="17"/>
        <v>0</v>
      </c>
      <c r="S67" s="160">
        <v>0</v>
      </c>
      <c r="T67" s="165"/>
      <c r="U67" s="165" t="s">
        <v>130</v>
      </c>
      <c r="V67" s="160">
        <v>1421</v>
      </c>
      <c r="W67" s="160">
        <v>0</v>
      </c>
      <c r="X67" s="160">
        <v>19</v>
      </c>
      <c r="Y67" s="160">
        <v>4</v>
      </c>
      <c r="Z67" s="160">
        <v>1</v>
      </c>
      <c r="AA67" s="160">
        <v>10</v>
      </c>
      <c r="AB67" s="160">
        <v>34</v>
      </c>
      <c r="AC67" s="160">
        <v>23</v>
      </c>
      <c r="AD67" s="160">
        <v>7</v>
      </c>
      <c r="AE67" s="160">
        <v>147</v>
      </c>
      <c r="AF67" s="160">
        <v>116</v>
      </c>
      <c r="AG67" s="160">
        <v>10</v>
      </c>
      <c r="AH67" s="160">
        <v>17</v>
      </c>
      <c r="AI67" s="160">
        <v>0</v>
      </c>
      <c r="AJ67" s="160">
        <v>1499</v>
      </c>
      <c r="AK67" s="160">
        <v>219</v>
      </c>
      <c r="AL67" s="160">
        <v>40</v>
      </c>
      <c r="AM67" s="160">
        <v>34</v>
      </c>
      <c r="AN67" s="160">
        <v>0</v>
      </c>
      <c r="AO67" s="160">
        <v>0</v>
      </c>
      <c r="AP67" s="160">
        <v>34</v>
      </c>
      <c r="AQ67" s="164">
        <f>AB67/D67*100000</f>
        <v>25.931236462369203</v>
      </c>
      <c r="AR67" s="164">
        <f t="shared" si="15"/>
        <v>0</v>
      </c>
      <c r="AS67" s="153">
        <f t="shared" si="12"/>
        <v>93.447969166913737</v>
      </c>
      <c r="AT67" s="153" t="s">
        <v>116</v>
      </c>
      <c r="AV67" s="102" t="e">
        <f>#REF!</f>
        <v>#REF!</v>
      </c>
    </row>
    <row r="68" spans="1:48" s="102" customFormat="1" ht="36" customHeight="1" thickTop="1">
      <c r="A68" s="114"/>
      <c r="B68" s="115" t="s">
        <v>131</v>
      </c>
      <c r="C68" s="116"/>
      <c r="D68" s="155">
        <v>186477</v>
      </c>
      <c r="E68" s="118"/>
      <c r="F68" s="155">
        <v>181282</v>
      </c>
      <c r="G68" s="155">
        <v>5195</v>
      </c>
      <c r="H68" s="155">
        <v>3657</v>
      </c>
      <c r="I68" s="155">
        <v>58</v>
      </c>
      <c r="J68" s="157">
        <f>G68/D68*100</f>
        <v>2.7858663534913153</v>
      </c>
      <c r="K68" s="155">
        <v>4802</v>
      </c>
      <c r="L68" s="155">
        <v>3470</v>
      </c>
      <c r="M68" s="155">
        <v>49</v>
      </c>
      <c r="N68" s="116"/>
      <c r="O68" s="155">
        <v>462</v>
      </c>
      <c r="P68" s="118"/>
      <c r="Q68" s="155">
        <v>1</v>
      </c>
      <c r="R68" s="157">
        <f>Q68/O68*100</f>
        <v>0.21645021645021645</v>
      </c>
      <c r="S68" s="155">
        <v>0</v>
      </c>
      <c r="T68" s="119"/>
      <c r="U68" s="120" t="s">
        <v>131</v>
      </c>
      <c r="V68" s="155">
        <v>2072</v>
      </c>
      <c r="W68" s="155">
        <v>0</v>
      </c>
      <c r="X68" s="155">
        <v>31</v>
      </c>
      <c r="Y68" s="155">
        <v>8</v>
      </c>
      <c r="Z68" s="155">
        <v>2</v>
      </c>
      <c r="AA68" s="155">
        <v>17</v>
      </c>
      <c r="AB68" s="155">
        <v>59</v>
      </c>
      <c r="AC68" s="155">
        <v>38</v>
      </c>
      <c r="AD68" s="155">
        <v>14</v>
      </c>
      <c r="AE68" s="155">
        <v>225</v>
      </c>
      <c r="AF68" s="155">
        <v>178</v>
      </c>
      <c r="AG68" s="155">
        <v>13</v>
      </c>
      <c r="AH68" s="155">
        <v>35</v>
      </c>
      <c r="AI68" s="155">
        <v>3</v>
      </c>
      <c r="AJ68" s="155">
        <v>2355</v>
      </c>
      <c r="AK68" s="155">
        <v>390</v>
      </c>
      <c r="AL68" s="155">
        <v>62</v>
      </c>
      <c r="AM68" s="155">
        <v>59</v>
      </c>
      <c r="AN68" s="155">
        <v>0</v>
      </c>
      <c r="AO68" s="155">
        <v>0</v>
      </c>
      <c r="AP68" s="155">
        <v>59</v>
      </c>
      <c r="AQ68" s="122">
        <f>AB68/D68*100000</f>
        <v>31.63929063637875</v>
      </c>
      <c r="AR68" s="122">
        <f>AI68/D68*100000</f>
        <v>1.6087774899853602</v>
      </c>
      <c r="AS68" s="124">
        <f t="shared" si="12"/>
        <v>92.435033686236764</v>
      </c>
      <c r="AT68" s="124">
        <f t="shared" si="18"/>
        <v>0</v>
      </c>
      <c r="AV68" s="102" t="e">
        <f>#REF!</f>
        <v>#REF!</v>
      </c>
    </row>
    <row r="69" spans="1:48" s="102" customFormat="1" ht="30" customHeight="1">
      <c r="A69" s="190"/>
      <c r="B69" s="190"/>
      <c r="C69" s="191"/>
      <c r="D69" s="191"/>
      <c r="E69" s="192"/>
      <c r="F69" s="191"/>
      <c r="G69" s="191"/>
      <c r="H69" s="191"/>
      <c r="I69" s="191"/>
      <c r="J69" s="193"/>
      <c r="K69" s="191"/>
      <c r="L69" s="191"/>
      <c r="M69" s="191"/>
      <c r="N69" s="191"/>
      <c r="O69" s="191"/>
      <c r="P69" s="192"/>
      <c r="Q69" s="191"/>
      <c r="R69" s="193"/>
      <c r="S69" s="191"/>
      <c r="T69" s="39"/>
      <c r="U69" s="39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91"/>
      <c r="AL69" s="191"/>
      <c r="AM69" s="191"/>
      <c r="AN69" s="191"/>
      <c r="AO69" s="191"/>
      <c r="AP69" s="191"/>
      <c r="AQ69" s="194"/>
      <c r="AR69" s="194"/>
      <c r="AS69" s="194"/>
      <c r="AT69" s="194"/>
    </row>
    <row r="70" spans="1:48" s="171" customFormat="1" ht="30" customHeight="1">
      <c r="A70" s="125"/>
      <c r="B70" s="167" t="s">
        <v>135</v>
      </c>
      <c r="C70" s="126"/>
      <c r="D70" s="126"/>
      <c r="E70" s="168"/>
      <c r="F70" s="126"/>
      <c r="G70" s="126"/>
      <c r="H70" s="126"/>
      <c r="I70" s="126"/>
      <c r="J70" s="169"/>
      <c r="K70" s="126"/>
      <c r="L70" s="126"/>
      <c r="M70" s="126"/>
      <c r="N70" s="126"/>
      <c r="O70" s="126"/>
      <c r="P70" s="127"/>
      <c r="Q70" s="126"/>
      <c r="R70" s="169"/>
      <c r="S70" s="126"/>
      <c r="T70" s="126"/>
      <c r="U70" s="167" t="s">
        <v>136</v>
      </c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70"/>
      <c r="AR70" s="170"/>
      <c r="AS70" s="170"/>
      <c r="AT70" s="170"/>
    </row>
    <row r="71" spans="1:48" s="102" customFormat="1" ht="30" customHeight="1">
      <c r="A71" s="172" t="s">
        <v>137</v>
      </c>
      <c r="B71" s="125"/>
      <c r="C71" s="126"/>
      <c r="D71" s="126"/>
      <c r="E71" s="127"/>
      <c r="F71" s="126"/>
      <c r="G71" s="126"/>
      <c r="H71" s="126"/>
      <c r="I71" s="126"/>
      <c r="J71" s="169"/>
      <c r="K71" s="126"/>
      <c r="L71" s="126"/>
      <c r="M71" s="126"/>
      <c r="N71" s="126"/>
      <c r="O71" s="126"/>
      <c r="P71" s="399" t="s">
        <v>107</v>
      </c>
      <c r="Q71" s="400"/>
      <c r="R71" s="400"/>
      <c r="S71" s="400"/>
      <c r="T71" s="172" t="s">
        <v>137</v>
      </c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69"/>
      <c r="AH71" s="126"/>
      <c r="AI71" s="126"/>
      <c r="AJ71" s="126"/>
      <c r="AK71" s="126"/>
      <c r="AL71" s="126"/>
      <c r="AM71" s="126"/>
      <c r="AN71" s="126"/>
      <c r="AO71" s="126"/>
      <c r="AP71" s="126"/>
      <c r="AQ71" s="399" t="s">
        <v>107</v>
      </c>
      <c r="AR71" s="399"/>
      <c r="AS71" s="399"/>
      <c r="AT71" s="399"/>
    </row>
    <row r="72" spans="1:48" s="173" customFormat="1" ht="30" customHeight="1">
      <c r="A72" s="386" t="s">
        <v>108</v>
      </c>
      <c r="B72" s="387"/>
      <c r="C72" s="343" t="s">
        <v>6</v>
      </c>
      <c r="D72" s="343" t="s">
        <v>7</v>
      </c>
      <c r="E72" s="394" t="s">
        <v>8</v>
      </c>
      <c r="F72" s="397" t="s">
        <v>109</v>
      </c>
      <c r="G72" s="398"/>
      <c r="H72" s="398"/>
      <c r="I72" s="398"/>
      <c r="J72" s="398"/>
      <c r="K72" s="398"/>
      <c r="L72" s="398"/>
      <c r="M72" s="398"/>
      <c r="N72" s="331" t="s">
        <v>110</v>
      </c>
      <c r="O72" s="332"/>
      <c r="P72" s="332"/>
      <c r="Q72" s="332"/>
      <c r="R72" s="332"/>
      <c r="S72" s="333"/>
      <c r="T72" s="334" t="s">
        <v>108</v>
      </c>
      <c r="U72" s="371"/>
      <c r="V72" s="331" t="s">
        <v>111</v>
      </c>
      <c r="W72" s="332"/>
      <c r="X72" s="332"/>
      <c r="Y72" s="332"/>
      <c r="Z72" s="332"/>
      <c r="AA72" s="332"/>
      <c r="AB72" s="332"/>
      <c r="AC72" s="332"/>
      <c r="AD72" s="332"/>
      <c r="AE72" s="332"/>
      <c r="AF72" s="332"/>
      <c r="AG72" s="332"/>
      <c r="AH72" s="332"/>
      <c r="AI72" s="332"/>
      <c r="AJ72" s="333"/>
      <c r="AK72" s="343" t="s">
        <v>12</v>
      </c>
      <c r="AL72" s="343" t="s">
        <v>13</v>
      </c>
      <c r="AM72" s="374" t="s">
        <v>14</v>
      </c>
      <c r="AN72" s="375"/>
      <c r="AO72" s="375"/>
      <c r="AP72" s="371"/>
      <c r="AQ72" s="348" t="s">
        <v>15</v>
      </c>
      <c r="AR72" s="348" t="s">
        <v>16</v>
      </c>
      <c r="AS72" s="351" t="s">
        <v>17</v>
      </c>
      <c r="AT72" s="352"/>
    </row>
    <row r="73" spans="1:48" s="102" customFormat="1" ht="30" customHeight="1">
      <c r="A73" s="388"/>
      <c r="B73" s="389"/>
      <c r="C73" s="392"/>
      <c r="D73" s="392"/>
      <c r="E73" s="395"/>
      <c r="F73" s="355" t="s">
        <v>18</v>
      </c>
      <c r="G73" s="358" t="s">
        <v>112</v>
      </c>
      <c r="H73" s="359"/>
      <c r="I73" s="360"/>
      <c r="J73" s="364" t="s">
        <v>20</v>
      </c>
      <c r="K73" s="358" t="s">
        <v>21</v>
      </c>
      <c r="L73" s="359"/>
      <c r="M73" s="360"/>
      <c r="N73" s="367" t="s">
        <v>22</v>
      </c>
      <c r="O73" s="367" t="s">
        <v>23</v>
      </c>
      <c r="P73" s="368" t="s">
        <v>24</v>
      </c>
      <c r="Q73" s="367" t="s">
        <v>25</v>
      </c>
      <c r="R73" s="364" t="s">
        <v>20</v>
      </c>
      <c r="S73" s="343" t="s">
        <v>26</v>
      </c>
      <c r="T73" s="335"/>
      <c r="U73" s="372"/>
      <c r="V73" s="343" t="s">
        <v>18</v>
      </c>
      <c r="W73" s="334" t="s">
        <v>27</v>
      </c>
      <c r="X73" s="375"/>
      <c r="Y73" s="375"/>
      <c r="Z73" s="375"/>
      <c r="AA73" s="375"/>
      <c r="AB73" s="375"/>
      <c r="AC73" s="375"/>
      <c r="AD73" s="371"/>
      <c r="AE73" s="377" t="s">
        <v>113</v>
      </c>
      <c r="AF73" s="378"/>
      <c r="AG73" s="379"/>
      <c r="AH73" s="383" t="s">
        <v>29</v>
      </c>
      <c r="AI73" s="343" t="s">
        <v>30</v>
      </c>
      <c r="AJ73" s="343" t="s">
        <v>31</v>
      </c>
      <c r="AK73" s="344"/>
      <c r="AL73" s="344"/>
      <c r="AM73" s="336"/>
      <c r="AN73" s="376"/>
      <c r="AO73" s="376"/>
      <c r="AP73" s="373"/>
      <c r="AQ73" s="349"/>
      <c r="AR73" s="349"/>
      <c r="AS73" s="353"/>
      <c r="AT73" s="354"/>
    </row>
    <row r="74" spans="1:48" s="102" customFormat="1" ht="30" customHeight="1">
      <c r="A74" s="388"/>
      <c r="B74" s="389"/>
      <c r="C74" s="392"/>
      <c r="D74" s="392"/>
      <c r="E74" s="395"/>
      <c r="F74" s="356"/>
      <c r="G74" s="361"/>
      <c r="H74" s="362"/>
      <c r="I74" s="363"/>
      <c r="J74" s="365"/>
      <c r="K74" s="361"/>
      <c r="L74" s="362"/>
      <c r="M74" s="363"/>
      <c r="N74" s="356"/>
      <c r="O74" s="356"/>
      <c r="P74" s="369"/>
      <c r="Q74" s="356"/>
      <c r="R74" s="365"/>
      <c r="S74" s="344"/>
      <c r="T74" s="335"/>
      <c r="U74" s="372"/>
      <c r="V74" s="344"/>
      <c r="W74" s="336"/>
      <c r="X74" s="376"/>
      <c r="Y74" s="376"/>
      <c r="Z74" s="376"/>
      <c r="AA74" s="376"/>
      <c r="AB74" s="376"/>
      <c r="AC74" s="376"/>
      <c r="AD74" s="373"/>
      <c r="AE74" s="380"/>
      <c r="AF74" s="381"/>
      <c r="AG74" s="382"/>
      <c r="AH74" s="384"/>
      <c r="AI74" s="344"/>
      <c r="AJ74" s="344"/>
      <c r="AK74" s="344"/>
      <c r="AL74" s="344"/>
      <c r="AM74" s="346" t="s">
        <v>32</v>
      </c>
      <c r="AN74" s="346" t="s">
        <v>33</v>
      </c>
      <c r="AO74" s="324" t="s">
        <v>34</v>
      </c>
      <c r="AP74" s="346" t="s">
        <v>35</v>
      </c>
      <c r="AQ74" s="349"/>
      <c r="AR74" s="349"/>
      <c r="AS74" s="328" t="s">
        <v>32</v>
      </c>
      <c r="AT74" s="328" t="s">
        <v>36</v>
      </c>
    </row>
    <row r="75" spans="1:48" s="102" customFormat="1" ht="30" customHeight="1">
      <c r="A75" s="388"/>
      <c r="B75" s="389"/>
      <c r="C75" s="392"/>
      <c r="D75" s="392"/>
      <c r="E75" s="395"/>
      <c r="F75" s="356"/>
      <c r="G75" s="361"/>
      <c r="H75" s="362"/>
      <c r="I75" s="363"/>
      <c r="J75" s="365"/>
      <c r="K75" s="361"/>
      <c r="L75" s="362"/>
      <c r="M75" s="363"/>
      <c r="N75" s="356"/>
      <c r="O75" s="356"/>
      <c r="P75" s="369"/>
      <c r="Q75" s="356"/>
      <c r="R75" s="365"/>
      <c r="S75" s="344"/>
      <c r="T75" s="335"/>
      <c r="U75" s="372"/>
      <c r="V75" s="344"/>
      <c r="W75" s="331" t="s">
        <v>37</v>
      </c>
      <c r="X75" s="332"/>
      <c r="Y75" s="332"/>
      <c r="Z75" s="332"/>
      <c r="AA75" s="333"/>
      <c r="AB75" s="334" t="s">
        <v>35</v>
      </c>
      <c r="AC75" s="337"/>
      <c r="AD75" s="338"/>
      <c r="AE75" s="380"/>
      <c r="AF75" s="381"/>
      <c r="AG75" s="382"/>
      <c r="AH75" s="384"/>
      <c r="AI75" s="344"/>
      <c r="AJ75" s="344"/>
      <c r="AK75" s="344"/>
      <c r="AL75" s="344"/>
      <c r="AM75" s="347"/>
      <c r="AN75" s="347"/>
      <c r="AO75" s="347"/>
      <c r="AP75" s="347"/>
      <c r="AQ75" s="349"/>
      <c r="AR75" s="349"/>
      <c r="AS75" s="329"/>
      <c r="AT75" s="329"/>
    </row>
    <row r="76" spans="1:48" s="102" customFormat="1" ht="30" customHeight="1">
      <c r="A76" s="388"/>
      <c r="B76" s="389"/>
      <c r="C76" s="392"/>
      <c r="D76" s="392"/>
      <c r="E76" s="395"/>
      <c r="F76" s="356"/>
      <c r="G76" s="339"/>
      <c r="H76" s="341" t="s">
        <v>38</v>
      </c>
      <c r="I76" s="341" t="s">
        <v>39</v>
      </c>
      <c r="J76" s="365"/>
      <c r="K76" s="339"/>
      <c r="L76" s="341" t="s">
        <v>38</v>
      </c>
      <c r="M76" s="341" t="s">
        <v>39</v>
      </c>
      <c r="N76" s="356"/>
      <c r="O76" s="356"/>
      <c r="P76" s="369"/>
      <c r="Q76" s="356"/>
      <c r="R76" s="365"/>
      <c r="S76" s="344"/>
      <c r="T76" s="335"/>
      <c r="U76" s="372"/>
      <c r="V76" s="344"/>
      <c r="W76" s="324" t="s">
        <v>40</v>
      </c>
      <c r="X76" s="324" t="s">
        <v>41</v>
      </c>
      <c r="Y76" s="324" t="s">
        <v>42</v>
      </c>
      <c r="Z76" s="324" t="s">
        <v>43</v>
      </c>
      <c r="AA76" s="324" t="s">
        <v>44</v>
      </c>
      <c r="AB76" s="335"/>
      <c r="AC76" s="324" t="s">
        <v>38</v>
      </c>
      <c r="AD76" s="324" t="s">
        <v>39</v>
      </c>
      <c r="AE76" s="326"/>
      <c r="AF76" s="324" t="s">
        <v>38</v>
      </c>
      <c r="AG76" s="324" t="s">
        <v>39</v>
      </c>
      <c r="AH76" s="384"/>
      <c r="AI76" s="344"/>
      <c r="AJ76" s="344"/>
      <c r="AK76" s="344"/>
      <c r="AL76" s="344"/>
      <c r="AM76" s="347"/>
      <c r="AN76" s="347"/>
      <c r="AO76" s="347"/>
      <c r="AP76" s="347"/>
      <c r="AQ76" s="349"/>
      <c r="AR76" s="349"/>
      <c r="AS76" s="329"/>
      <c r="AT76" s="329"/>
    </row>
    <row r="77" spans="1:48" s="102" customFormat="1" ht="30" customHeight="1">
      <c r="A77" s="390"/>
      <c r="B77" s="391"/>
      <c r="C77" s="393"/>
      <c r="D77" s="393"/>
      <c r="E77" s="396"/>
      <c r="F77" s="357"/>
      <c r="G77" s="340"/>
      <c r="H77" s="342"/>
      <c r="I77" s="342"/>
      <c r="J77" s="366"/>
      <c r="K77" s="340"/>
      <c r="L77" s="342"/>
      <c r="M77" s="342"/>
      <c r="N77" s="357"/>
      <c r="O77" s="357"/>
      <c r="P77" s="370"/>
      <c r="Q77" s="357"/>
      <c r="R77" s="366"/>
      <c r="S77" s="345"/>
      <c r="T77" s="336"/>
      <c r="U77" s="373"/>
      <c r="V77" s="345"/>
      <c r="W77" s="325"/>
      <c r="X77" s="325"/>
      <c r="Y77" s="325"/>
      <c r="Z77" s="325"/>
      <c r="AA77" s="325"/>
      <c r="AB77" s="336"/>
      <c r="AC77" s="325"/>
      <c r="AD77" s="325"/>
      <c r="AE77" s="327"/>
      <c r="AF77" s="325"/>
      <c r="AG77" s="325"/>
      <c r="AH77" s="385"/>
      <c r="AI77" s="345"/>
      <c r="AJ77" s="345"/>
      <c r="AK77" s="345"/>
      <c r="AL77" s="345"/>
      <c r="AM77" s="325"/>
      <c r="AN77" s="325"/>
      <c r="AO77" s="325"/>
      <c r="AP77" s="325"/>
      <c r="AQ77" s="350"/>
      <c r="AR77" s="350"/>
      <c r="AS77" s="330"/>
      <c r="AT77" s="330"/>
    </row>
    <row r="78" spans="1:48" s="102" customFormat="1" ht="19.5" customHeight="1">
      <c r="A78" s="125"/>
      <c r="B78" s="125"/>
      <c r="C78" s="126"/>
      <c r="D78" s="126"/>
      <c r="E78" s="127"/>
      <c r="F78" s="126"/>
      <c r="G78" s="126"/>
      <c r="H78" s="126"/>
      <c r="I78" s="126"/>
      <c r="J78" s="169"/>
      <c r="K78" s="126"/>
      <c r="L78" s="126"/>
      <c r="M78" s="126"/>
      <c r="N78" s="126"/>
      <c r="O78" s="126"/>
      <c r="P78" s="127"/>
      <c r="Q78" s="126"/>
      <c r="R78" s="169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70"/>
      <c r="AR78" s="170"/>
      <c r="AS78" s="175"/>
      <c r="AT78" s="175"/>
    </row>
    <row r="79" spans="1:48" s="102" customFormat="1" ht="36" customHeight="1">
      <c r="A79" s="92" t="s">
        <v>114</v>
      </c>
      <c r="B79" s="93" t="s">
        <v>115</v>
      </c>
      <c r="C79" s="94"/>
      <c r="D79" s="131">
        <v>0</v>
      </c>
      <c r="E79" s="96"/>
      <c r="F79" s="131">
        <v>0</v>
      </c>
      <c r="G79" s="131">
        <v>0</v>
      </c>
      <c r="H79" s="131">
        <v>0</v>
      </c>
      <c r="I79" s="131">
        <v>0</v>
      </c>
      <c r="J79" s="97" t="s">
        <v>84</v>
      </c>
      <c r="K79" s="131">
        <v>0</v>
      </c>
      <c r="L79" s="131">
        <v>0</v>
      </c>
      <c r="M79" s="131">
        <v>0</v>
      </c>
      <c r="N79" s="131">
        <v>0</v>
      </c>
      <c r="O79" s="131">
        <v>0</v>
      </c>
      <c r="P79" s="98" t="s">
        <v>84</v>
      </c>
      <c r="Q79" s="131">
        <v>0</v>
      </c>
      <c r="R79" s="97" t="s">
        <v>84</v>
      </c>
      <c r="S79" s="131">
        <v>0</v>
      </c>
      <c r="T79" s="99" t="s">
        <v>114</v>
      </c>
      <c r="U79" s="100" t="s">
        <v>115</v>
      </c>
      <c r="V79" s="131">
        <v>0</v>
      </c>
      <c r="W79" s="131">
        <v>0</v>
      </c>
      <c r="X79" s="131">
        <v>0</v>
      </c>
      <c r="Y79" s="131">
        <v>0</v>
      </c>
      <c r="Z79" s="131">
        <v>0</v>
      </c>
      <c r="AA79" s="131">
        <v>0</v>
      </c>
      <c r="AB79" s="131">
        <v>0</v>
      </c>
      <c r="AC79" s="131">
        <v>0</v>
      </c>
      <c r="AD79" s="131">
        <v>0</v>
      </c>
      <c r="AE79" s="131">
        <v>0</v>
      </c>
      <c r="AF79" s="131">
        <v>0</v>
      </c>
      <c r="AG79" s="131">
        <v>0</v>
      </c>
      <c r="AH79" s="131">
        <v>0</v>
      </c>
      <c r="AI79" s="131">
        <v>0</v>
      </c>
      <c r="AJ79" s="131">
        <v>0</v>
      </c>
      <c r="AK79" s="131">
        <v>0</v>
      </c>
      <c r="AL79" s="131">
        <v>0</v>
      </c>
      <c r="AM79" s="131">
        <v>0</v>
      </c>
      <c r="AN79" s="131">
        <v>0</v>
      </c>
      <c r="AO79" s="131">
        <v>0</v>
      </c>
      <c r="AP79" s="131">
        <v>0</v>
      </c>
      <c r="AQ79" s="98" t="s">
        <v>84</v>
      </c>
      <c r="AR79" s="98" t="s">
        <v>84</v>
      </c>
      <c r="AS79" s="101" t="s">
        <v>84</v>
      </c>
      <c r="AT79" s="101" t="s">
        <v>84</v>
      </c>
      <c r="AV79" s="102" t="e">
        <f>#REF!</f>
        <v>#REF!</v>
      </c>
    </row>
    <row r="80" spans="1:48" s="102" customFormat="1" ht="36" customHeight="1" thickBot="1">
      <c r="A80" s="103" t="s">
        <v>117</v>
      </c>
      <c r="B80" s="104" t="s">
        <v>115</v>
      </c>
      <c r="C80" s="105"/>
      <c r="D80" s="176">
        <v>0</v>
      </c>
      <c r="E80" s="107"/>
      <c r="F80" s="176">
        <v>0</v>
      </c>
      <c r="G80" s="176">
        <v>0</v>
      </c>
      <c r="H80" s="176">
        <v>0</v>
      </c>
      <c r="I80" s="176">
        <v>0</v>
      </c>
      <c r="J80" s="97" t="s">
        <v>116</v>
      </c>
      <c r="K80" s="176">
        <v>0</v>
      </c>
      <c r="L80" s="176">
        <v>0</v>
      </c>
      <c r="M80" s="176">
        <v>0</v>
      </c>
      <c r="N80" s="176">
        <v>0</v>
      </c>
      <c r="O80" s="176">
        <v>0</v>
      </c>
      <c r="P80" s="98" t="s">
        <v>116</v>
      </c>
      <c r="Q80" s="176">
        <v>0</v>
      </c>
      <c r="R80" s="97" t="s">
        <v>116</v>
      </c>
      <c r="S80" s="176">
        <v>0</v>
      </c>
      <c r="T80" s="108" t="s">
        <v>117</v>
      </c>
      <c r="U80" s="109" t="s">
        <v>115</v>
      </c>
      <c r="V80" s="176">
        <v>0</v>
      </c>
      <c r="W80" s="176">
        <v>0</v>
      </c>
      <c r="X80" s="176">
        <v>0</v>
      </c>
      <c r="Y80" s="176">
        <v>0</v>
      </c>
      <c r="Z80" s="176">
        <v>0</v>
      </c>
      <c r="AA80" s="176">
        <v>0</v>
      </c>
      <c r="AB80" s="176">
        <v>0</v>
      </c>
      <c r="AC80" s="176">
        <v>0</v>
      </c>
      <c r="AD80" s="176">
        <v>0</v>
      </c>
      <c r="AE80" s="176">
        <v>0</v>
      </c>
      <c r="AF80" s="176">
        <v>0</v>
      </c>
      <c r="AG80" s="176">
        <v>0</v>
      </c>
      <c r="AH80" s="176">
        <v>0</v>
      </c>
      <c r="AI80" s="176">
        <v>0</v>
      </c>
      <c r="AJ80" s="176">
        <v>0</v>
      </c>
      <c r="AK80" s="176">
        <v>0</v>
      </c>
      <c r="AL80" s="176">
        <v>0</v>
      </c>
      <c r="AM80" s="176">
        <v>0</v>
      </c>
      <c r="AN80" s="176">
        <v>0</v>
      </c>
      <c r="AO80" s="176">
        <v>0</v>
      </c>
      <c r="AP80" s="176">
        <v>0</v>
      </c>
      <c r="AQ80" s="110" t="s">
        <v>116</v>
      </c>
      <c r="AR80" s="110" t="s">
        <v>116</v>
      </c>
      <c r="AS80" s="112" t="s">
        <v>116</v>
      </c>
      <c r="AT80" s="112" t="s">
        <v>116</v>
      </c>
      <c r="AV80" s="102" t="e">
        <f>#REF!</f>
        <v>#REF!</v>
      </c>
    </row>
    <row r="81" spans="1:48" s="102" customFormat="1" ht="36" customHeight="1" thickTop="1">
      <c r="A81" s="114"/>
      <c r="B81" s="115" t="s">
        <v>118</v>
      </c>
      <c r="C81" s="116"/>
      <c r="D81" s="155">
        <v>0</v>
      </c>
      <c r="E81" s="118"/>
      <c r="F81" s="155">
        <v>0</v>
      </c>
      <c r="G81" s="155">
        <v>0</v>
      </c>
      <c r="H81" s="155">
        <v>0</v>
      </c>
      <c r="I81" s="155">
        <v>0</v>
      </c>
      <c r="J81" s="97" t="s">
        <v>116</v>
      </c>
      <c r="K81" s="155">
        <v>0</v>
      </c>
      <c r="L81" s="155">
        <v>0</v>
      </c>
      <c r="M81" s="155">
        <v>0</v>
      </c>
      <c r="N81" s="155">
        <v>0</v>
      </c>
      <c r="O81" s="155">
        <v>0</v>
      </c>
      <c r="P81" s="98" t="s">
        <v>116</v>
      </c>
      <c r="Q81" s="155">
        <v>0</v>
      </c>
      <c r="R81" s="97" t="s">
        <v>116</v>
      </c>
      <c r="S81" s="155">
        <v>0</v>
      </c>
      <c r="T81" s="119"/>
      <c r="U81" s="120" t="s">
        <v>118</v>
      </c>
      <c r="V81" s="155">
        <v>0</v>
      </c>
      <c r="W81" s="155">
        <v>0</v>
      </c>
      <c r="X81" s="155">
        <v>0</v>
      </c>
      <c r="Y81" s="155">
        <v>0</v>
      </c>
      <c r="Z81" s="155">
        <v>0</v>
      </c>
      <c r="AA81" s="155">
        <v>0</v>
      </c>
      <c r="AB81" s="155">
        <v>0</v>
      </c>
      <c r="AC81" s="155">
        <v>0</v>
      </c>
      <c r="AD81" s="155">
        <v>0</v>
      </c>
      <c r="AE81" s="155">
        <v>0</v>
      </c>
      <c r="AF81" s="155">
        <v>0</v>
      </c>
      <c r="AG81" s="155">
        <v>0</v>
      </c>
      <c r="AH81" s="155">
        <v>0</v>
      </c>
      <c r="AI81" s="155">
        <v>0</v>
      </c>
      <c r="AJ81" s="155">
        <v>0</v>
      </c>
      <c r="AK81" s="155">
        <v>0</v>
      </c>
      <c r="AL81" s="155">
        <v>0</v>
      </c>
      <c r="AM81" s="155">
        <v>0</v>
      </c>
      <c r="AN81" s="155">
        <v>0</v>
      </c>
      <c r="AO81" s="155">
        <v>0</v>
      </c>
      <c r="AP81" s="155">
        <v>0</v>
      </c>
      <c r="AQ81" s="121" t="s">
        <v>116</v>
      </c>
      <c r="AR81" s="121" t="s">
        <v>116</v>
      </c>
      <c r="AS81" s="123" t="s">
        <v>116</v>
      </c>
      <c r="AT81" s="123" t="s">
        <v>116</v>
      </c>
      <c r="AV81" s="102" t="e">
        <f>#REF!</f>
        <v>#REF!</v>
      </c>
    </row>
    <row r="82" spans="1:48" s="102" customFormat="1" ht="19.5" customHeight="1">
      <c r="A82" s="125"/>
      <c r="B82" s="125"/>
      <c r="C82" s="126"/>
      <c r="D82" s="126"/>
      <c r="E82" s="127"/>
      <c r="F82" s="126"/>
      <c r="G82" s="126"/>
      <c r="H82" s="126"/>
      <c r="I82" s="126"/>
      <c r="J82" s="97"/>
      <c r="K82" s="126"/>
      <c r="L82" s="126"/>
      <c r="M82" s="126"/>
      <c r="N82" s="126"/>
      <c r="O82" s="126"/>
      <c r="P82" s="98"/>
      <c r="Q82" s="126"/>
      <c r="R82" s="97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98"/>
      <c r="AR82" s="98"/>
      <c r="AS82" s="101"/>
      <c r="AT82" s="101"/>
    </row>
    <row r="83" spans="1:48" s="102" customFormat="1" ht="36" customHeight="1">
      <c r="A83" s="129"/>
      <c r="B83" s="130" t="s">
        <v>120</v>
      </c>
      <c r="C83" s="94"/>
      <c r="D83" s="131">
        <v>139</v>
      </c>
      <c r="E83" s="96"/>
      <c r="F83" s="131">
        <v>138</v>
      </c>
      <c r="G83" s="131">
        <v>1</v>
      </c>
      <c r="H83" s="131">
        <v>1</v>
      </c>
      <c r="I83" s="131">
        <v>0</v>
      </c>
      <c r="J83" s="97">
        <f>G83/D83*100</f>
        <v>0.71942446043165476</v>
      </c>
      <c r="K83" s="131">
        <v>1</v>
      </c>
      <c r="L83" s="131">
        <v>1</v>
      </c>
      <c r="M83" s="131">
        <v>0</v>
      </c>
      <c r="N83" s="131">
        <v>137</v>
      </c>
      <c r="O83" s="131">
        <v>10</v>
      </c>
      <c r="P83" s="98">
        <f>O83/N83*100</f>
        <v>7.2992700729926998</v>
      </c>
      <c r="Q83" s="131">
        <v>0</v>
      </c>
      <c r="R83" s="97">
        <f>Q83/O83*100</f>
        <v>0</v>
      </c>
      <c r="S83" s="131">
        <v>0</v>
      </c>
      <c r="T83" s="133"/>
      <c r="U83" s="134" t="s">
        <v>120</v>
      </c>
      <c r="V83" s="131">
        <v>0</v>
      </c>
      <c r="W83" s="131">
        <v>0</v>
      </c>
      <c r="X83" s="131">
        <v>0</v>
      </c>
      <c r="Y83" s="131">
        <v>0</v>
      </c>
      <c r="Z83" s="131">
        <v>0</v>
      </c>
      <c r="AA83" s="131">
        <v>0</v>
      </c>
      <c r="AB83" s="131">
        <v>0</v>
      </c>
      <c r="AC83" s="131">
        <v>0</v>
      </c>
      <c r="AD83" s="131">
        <v>0</v>
      </c>
      <c r="AE83" s="131">
        <v>0</v>
      </c>
      <c r="AF83" s="131">
        <v>0</v>
      </c>
      <c r="AG83" s="131">
        <v>0</v>
      </c>
      <c r="AH83" s="131">
        <v>0</v>
      </c>
      <c r="AI83" s="131">
        <v>0</v>
      </c>
      <c r="AJ83" s="131">
        <v>1</v>
      </c>
      <c r="AK83" s="131">
        <v>0</v>
      </c>
      <c r="AL83" s="131">
        <v>0</v>
      </c>
      <c r="AM83" s="131">
        <v>0</v>
      </c>
      <c r="AN83" s="131">
        <v>0</v>
      </c>
      <c r="AO83" s="131">
        <v>0</v>
      </c>
      <c r="AP83" s="131">
        <v>0</v>
      </c>
      <c r="AQ83" s="98">
        <f t="shared" ref="AQ83:AQ103" si="19">AB83/D83*100000</f>
        <v>0</v>
      </c>
      <c r="AR83" s="98">
        <f t="shared" ref="AR83:AR103" si="20">AI83/D83*100000</f>
        <v>0</v>
      </c>
      <c r="AS83" s="101">
        <f t="shared" ref="AS83:AS103" si="21">K83/G83%</f>
        <v>100</v>
      </c>
      <c r="AT83" s="101" t="s">
        <v>116</v>
      </c>
      <c r="AV83" s="102" t="e">
        <f>#REF!</f>
        <v>#REF!</v>
      </c>
    </row>
    <row r="84" spans="1:48" s="102" customFormat="1" ht="36" customHeight="1">
      <c r="A84" s="135"/>
      <c r="B84" s="130" t="s">
        <v>121</v>
      </c>
      <c r="C84" s="94"/>
      <c r="D84" s="131">
        <v>164</v>
      </c>
      <c r="E84" s="96"/>
      <c r="F84" s="131">
        <v>160</v>
      </c>
      <c r="G84" s="131">
        <v>4</v>
      </c>
      <c r="H84" s="131">
        <v>3</v>
      </c>
      <c r="I84" s="131">
        <v>0</v>
      </c>
      <c r="J84" s="97">
        <f t="shared" ref="J84:J102" si="22">G84/D84*100</f>
        <v>2.4390243902439024</v>
      </c>
      <c r="K84" s="131">
        <v>4</v>
      </c>
      <c r="L84" s="131">
        <v>3</v>
      </c>
      <c r="M84" s="131">
        <v>0</v>
      </c>
      <c r="N84" s="131">
        <v>156</v>
      </c>
      <c r="O84" s="131">
        <v>15</v>
      </c>
      <c r="P84" s="98">
        <f t="shared" ref="P84:P103" si="23">O84/N84*100</f>
        <v>9.6153846153846168</v>
      </c>
      <c r="Q84" s="131">
        <v>0</v>
      </c>
      <c r="R84" s="97">
        <f t="shared" ref="R84:R102" si="24">Q84/O84*100</f>
        <v>0</v>
      </c>
      <c r="S84" s="131">
        <v>0</v>
      </c>
      <c r="T84" s="136"/>
      <c r="U84" s="134" t="s">
        <v>121</v>
      </c>
      <c r="V84" s="131">
        <v>3</v>
      </c>
      <c r="W84" s="131">
        <v>0</v>
      </c>
      <c r="X84" s="131">
        <v>0</v>
      </c>
      <c r="Y84" s="131">
        <v>0</v>
      </c>
      <c r="Z84" s="131">
        <v>0</v>
      </c>
      <c r="AA84" s="131">
        <v>0</v>
      </c>
      <c r="AB84" s="131">
        <v>0</v>
      </c>
      <c r="AC84" s="131">
        <v>0</v>
      </c>
      <c r="AD84" s="131">
        <v>0</v>
      </c>
      <c r="AE84" s="131">
        <v>0</v>
      </c>
      <c r="AF84" s="131">
        <v>0</v>
      </c>
      <c r="AG84" s="131">
        <v>0</v>
      </c>
      <c r="AH84" s="131">
        <v>0</v>
      </c>
      <c r="AI84" s="131">
        <v>0</v>
      </c>
      <c r="AJ84" s="131">
        <v>1</v>
      </c>
      <c r="AK84" s="131">
        <v>0</v>
      </c>
      <c r="AL84" s="131">
        <v>0</v>
      </c>
      <c r="AM84" s="131">
        <v>0</v>
      </c>
      <c r="AN84" s="131">
        <v>0</v>
      </c>
      <c r="AO84" s="131">
        <v>0</v>
      </c>
      <c r="AP84" s="131">
        <v>0</v>
      </c>
      <c r="AQ84" s="98">
        <f t="shared" si="19"/>
        <v>0</v>
      </c>
      <c r="AR84" s="98">
        <f t="shared" si="20"/>
        <v>0</v>
      </c>
      <c r="AS84" s="101">
        <f t="shared" si="21"/>
        <v>100</v>
      </c>
      <c r="AT84" s="101" t="s">
        <v>116</v>
      </c>
      <c r="AV84" s="102" t="e">
        <f>#REF!</f>
        <v>#REF!</v>
      </c>
    </row>
    <row r="85" spans="1:48" s="102" customFormat="1" ht="36" customHeight="1">
      <c r="A85" s="135"/>
      <c r="B85" s="130" t="s">
        <v>123</v>
      </c>
      <c r="C85" s="94"/>
      <c r="D85" s="131">
        <v>633</v>
      </c>
      <c r="E85" s="96"/>
      <c r="F85" s="131">
        <v>613</v>
      </c>
      <c r="G85" s="131">
        <v>20</v>
      </c>
      <c r="H85" s="131">
        <v>15</v>
      </c>
      <c r="I85" s="131">
        <v>0</v>
      </c>
      <c r="J85" s="97">
        <f t="shared" si="22"/>
        <v>3.1595576619273298</v>
      </c>
      <c r="K85" s="131">
        <v>17</v>
      </c>
      <c r="L85" s="131">
        <v>12</v>
      </c>
      <c r="M85" s="131">
        <v>0</v>
      </c>
      <c r="N85" s="131">
        <v>599</v>
      </c>
      <c r="O85" s="131">
        <v>75</v>
      </c>
      <c r="P85" s="98">
        <f t="shared" si="23"/>
        <v>12.520868113522537</v>
      </c>
      <c r="Q85" s="131">
        <v>0</v>
      </c>
      <c r="R85" s="97">
        <f t="shared" si="24"/>
        <v>0</v>
      </c>
      <c r="S85" s="131">
        <v>0</v>
      </c>
      <c r="T85" s="136"/>
      <c r="U85" s="134" t="s">
        <v>123</v>
      </c>
      <c r="V85" s="131">
        <v>14</v>
      </c>
      <c r="W85" s="131">
        <v>0</v>
      </c>
      <c r="X85" s="131">
        <v>0</v>
      </c>
      <c r="Y85" s="131">
        <v>0</v>
      </c>
      <c r="Z85" s="131">
        <v>0</v>
      </c>
      <c r="AA85" s="131">
        <v>0</v>
      </c>
      <c r="AB85" s="131">
        <v>0</v>
      </c>
      <c r="AC85" s="131">
        <v>0</v>
      </c>
      <c r="AD85" s="131">
        <v>0</v>
      </c>
      <c r="AE85" s="131">
        <v>1</v>
      </c>
      <c r="AF85" s="131">
        <v>1</v>
      </c>
      <c r="AG85" s="131">
        <v>0</v>
      </c>
      <c r="AH85" s="131">
        <v>0</v>
      </c>
      <c r="AI85" s="131">
        <v>0</v>
      </c>
      <c r="AJ85" s="131">
        <v>2</v>
      </c>
      <c r="AK85" s="131">
        <v>3</v>
      </c>
      <c r="AL85" s="131">
        <v>0</v>
      </c>
      <c r="AM85" s="131">
        <v>0</v>
      </c>
      <c r="AN85" s="131">
        <v>0</v>
      </c>
      <c r="AO85" s="131">
        <v>0</v>
      </c>
      <c r="AP85" s="131">
        <v>0</v>
      </c>
      <c r="AQ85" s="98">
        <f t="shared" si="19"/>
        <v>0</v>
      </c>
      <c r="AR85" s="98">
        <f t="shared" si="20"/>
        <v>0</v>
      </c>
      <c r="AS85" s="101">
        <f t="shared" si="21"/>
        <v>85</v>
      </c>
      <c r="AT85" s="101" t="s">
        <v>116</v>
      </c>
      <c r="AV85" s="102" t="e">
        <f>#REF!</f>
        <v>#REF!</v>
      </c>
    </row>
    <row r="86" spans="1:48" s="102" customFormat="1" ht="36" customHeight="1">
      <c r="A86" s="135"/>
      <c r="B86" s="130" t="s">
        <v>124</v>
      </c>
      <c r="C86" s="94"/>
      <c r="D86" s="131">
        <v>1087</v>
      </c>
      <c r="E86" s="96"/>
      <c r="F86" s="131">
        <v>1062</v>
      </c>
      <c r="G86" s="131">
        <v>25</v>
      </c>
      <c r="H86" s="131">
        <v>18</v>
      </c>
      <c r="I86" s="131">
        <v>1</v>
      </c>
      <c r="J86" s="97">
        <f t="shared" si="22"/>
        <v>2.2999080036798527</v>
      </c>
      <c r="K86" s="131">
        <v>21</v>
      </c>
      <c r="L86" s="131">
        <v>17</v>
      </c>
      <c r="M86" s="131">
        <v>1</v>
      </c>
      <c r="N86" s="131">
        <v>1045</v>
      </c>
      <c r="O86" s="131">
        <v>140</v>
      </c>
      <c r="P86" s="98">
        <f t="shared" si="23"/>
        <v>13.397129186602871</v>
      </c>
      <c r="Q86" s="131">
        <v>1</v>
      </c>
      <c r="R86" s="97">
        <f t="shared" si="24"/>
        <v>0.7142857142857143</v>
      </c>
      <c r="S86" s="131">
        <v>1</v>
      </c>
      <c r="T86" s="136"/>
      <c r="U86" s="134" t="s">
        <v>124</v>
      </c>
      <c r="V86" s="131">
        <v>11</v>
      </c>
      <c r="W86" s="131">
        <v>0</v>
      </c>
      <c r="X86" s="131">
        <v>0</v>
      </c>
      <c r="Y86" s="131">
        <v>0</v>
      </c>
      <c r="Z86" s="131">
        <v>0</v>
      </c>
      <c r="AA86" s="131">
        <v>0</v>
      </c>
      <c r="AB86" s="131">
        <v>0</v>
      </c>
      <c r="AC86" s="131">
        <v>0</v>
      </c>
      <c r="AD86" s="131">
        <v>0</v>
      </c>
      <c r="AE86" s="131">
        <v>2</v>
      </c>
      <c r="AF86" s="131">
        <v>2</v>
      </c>
      <c r="AG86" s="131">
        <v>0</v>
      </c>
      <c r="AH86" s="131">
        <v>2</v>
      </c>
      <c r="AI86" s="131">
        <v>0</v>
      </c>
      <c r="AJ86" s="131">
        <v>7</v>
      </c>
      <c r="AK86" s="131">
        <v>4</v>
      </c>
      <c r="AL86" s="131">
        <v>0</v>
      </c>
      <c r="AM86" s="131">
        <v>0</v>
      </c>
      <c r="AN86" s="131">
        <v>0</v>
      </c>
      <c r="AO86" s="131">
        <v>0</v>
      </c>
      <c r="AP86" s="131">
        <v>0</v>
      </c>
      <c r="AQ86" s="98">
        <f t="shared" si="19"/>
        <v>0</v>
      </c>
      <c r="AR86" s="98">
        <f t="shared" si="20"/>
        <v>0</v>
      </c>
      <c r="AS86" s="101">
        <f t="shared" si="21"/>
        <v>84</v>
      </c>
      <c r="AT86" s="101">
        <f t="shared" ref="AT86:AT103" si="25">S86/Q86%</f>
        <v>100</v>
      </c>
      <c r="AV86" s="102" t="e">
        <f>#REF!</f>
        <v>#REF!</v>
      </c>
    </row>
    <row r="87" spans="1:48" s="102" customFormat="1" ht="36" customHeight="1">
      <c r="A87" s="135" t="s">
        <v>114</v>
      </c>
      <c r="B87" s="130" t="s">
        <v>125</v>
      </c>
      <c r="C87" s="94"/>
      <c r="D87" s="131">
        <v>3267</v>
      </c>
      <c r="E87" s="96"/>
      <c r="F87" s="131">
        <v>3158</v>
      </c>
      <c r="G87" s="131">
        <v>109</v>
      </c>
      <c r="H87" s="131">
        <v>84</v>
      </c>
      <c r="I87" s="131">
        <v>2</v>
      </c>
      <c r="J87" s="97">
        <f t="shared" si="22"/>
        <v>3.3363942454851547</v>
      </c>
      <c r="K87" s="131">
        <v>96</v>
      </c>
      <c r="L87" s="131">
        <v>80</v>
      </c>
      <c r="M87" s="131">
        <v>1</v>
      </c>
      <c r="N87" s="131">
        <v>3136</v>
      </c>
      <c r="O87" s="131">
        <v>412</v>
      </c>
      <c r="P87" s="98">
        <f t="shared" si="23"/>
        <v>13.137755102040815</v>
      </c>
      <c r="Q87" s="131">
        <v>1</v>
      </c>
      <c r="R87" s="97">
        <f t="shared" si="24"/>
        <v>0.24271844660194172</v>
      </c>
      <c r="S87" s="131">
        <v>1</v>
      </c>
      <c r="T87" s="136" t="s">
        <v>114</v>
      </c>
      <c r="U87" s="134" t="s">
        <v>125</v>
      </c>
      <c r="V87" s="131">
        <v>46</v>
      </c>
      <c r="W87" s="131">
        <v>0</v>
      </c>
      <c r="X87" s="131">
        <v>3</v>
      </c>
      <c r="Y87" s="131">
        <v>1</v>
      </c>
      <c r="Z87" s="131">
        <v>0</v>
      </c>
      <c r="AA87" s="131">
        <v>0</v>
      </c>
      <c r="AB87" s="131">
        <v>4</v>
      </c>
      <c r="AC87" s="131">
        <v>4</v>
      </c>
      <c r="AD87" s="131">
        <v>0</v>
      </c>
      <c r="AE87" s="131">
        <v>1</v>
      </c>
      <c r="AF87" s="131">
        <v>1</v>
      </c>
      <c r="AG87" s="131">
        <v>0</v>
      </c>
      <c r="AH87" s="131">
        <v>2</v>
      </c>
      <c r="AI87" s="131">
        <v>0</v>
      </c>
      <c r="AJ87" s="131">
        <v>44</v>
      </c>
      <c r="AK87" s="131">
        <v>13</v>
      </c>
      <c r="AL87" s="131">
        <v>0</v>
      </c>
      <c r="AM87" s="131">
        <v>4</v>
      </c>
      <c r="AN87" s="131">
        <v>0</v>
      </c>
      <c r="AO87" s="131">
        <v>0</v>
      </c>
      <c r="AP87" s="131">
        <v>4</v>
      </c>
      <c r="AQ87" s="98">
        <f t="shared" si="19"/>
        <v>122.4364860728497</v>
      </c>
      <c r="AR87" s="98">
        <f t="shared" si="20"/>
        <v>0</v>
      </c>
      <c r="AS87" s="101">
        <f t="shared" si="21"/>
        <v>88.073394495412842</v>
      </c>
      <c r="AT87" s="101">
        <f t="shared" si="25"/>
        <v>100</v>
      </c>
      <c r="AV87" s="102" t="e">
        <f>#REF!</f>
        <v>#REF!</v>
      </c>
    </row>
    <row r="88" spans="1:48" s="102" customFormat="1" ht="36" customHeight="1">
      <c r="A88" s="135"/>
      <c r="B88" s="130" t="s">
        <v>126</v>
      </c>
      <c r="C88" s="94"/>
      <c r="D88" s="131">
        <v>9082</v>
      </c>
      <c r="E88" s="96"/>
      <c r="F88" s="131">
        <v>8713</v>
      </c>
      <c r="G88" s="131">
        <v>369</v>
      </c>
      <c r="H88" s="131">
        <v>239</v>
      </c>
      <c r="I88" s="131">
        <v>8</v>
      </c>
      <c r="J88" s="97">
        <f t="shared" si="22"/>
        <v>4.0629817220876463</v>
      </c>
      <c r="K88" s="131">
        <v>330</v>
      </c>
      <c r="L88" s="131">
        <v>218</v>
      </c>
      <c r="M88" s="131">
        <v>6</v>
      </c>
      <c r="N88" s="131">
        <v>8805</v>
      </c>
      <c r="O88" s="131">
        <v>1356</v>
      </c>
      <c r="P88" s="98">
        <f t="shared" si="23"/>
        <v>15.400340715502555</v>
      </c>
      <c r="Q88" s="131">
        <v>3</v>
      </c>
      <c r="R88" s="97">
        <f t="shared" si="24"/>
        <v>0.22123893805309736</v>
      </c>
      <c r="S88" s="131">
        <v>2</v>
      </c>
      <c r="T88" s="136"/>
      <c r="U88" s="134" t="s">
        <v>126</v>
      </c>
      <c r="V88" s="131">
        <v>129</v>
      </c>
      <c r="W88" s="131">
        <v>0</v>
      </c>
      <c r="X88" s="131">
        <v>2</v>
      </c>
      <c r="Y88" s="131">
        <v>0</v>
      </c>
      <c r="Z88" s="131">
        <v>2</v>
      </c>
      <c r="AA88" s="131">
        <v>2</v>
      </c>
      <c r="AB88" s="131">
        <v>6</v>
      </c>
      <c r="AC88" s="131">
        <v>4</v>
      </c>
      <c r="AD88" s="131">
        <v>2</v>
      </c>
      <c r="AE88" s="131">
        <v>14</v>
      </c>
      <c r="AF88" s="131">
        <v>10</v>
      </c>
      <c r="AG88" s="131">
        <v>2</v>
      </c>
      <c r="AH88" s="131">
        <v>1</v>
      </c>
      <c r="AI88" s="131">
        <v>1</v>
      </c>
      <c r="AJ88" s="131">
        <v>176</v>
      </c>
      <c r="AK88" s="131">
        <v>39</v>
      </c>
      <c r="AL88" s="131">
        <v>5</v>
      </c>
      <c r="AM88" s="131">
        <v>6</v>
      </c>
      <c r="AN88" s="131">
        <v>0</v>
      </c>
      <c r="AO88" s="131">
        <v>0</v>
      </c>
      <c r="AP88" s="131">
        <v>6</v>
      </c>
      <c r="AQ88" s="98">
        <f t="shared" si="19"/>
        <v>66.064743448579605</v>
      </c>
      <c r="AR88" s="98">
        <f t="shared" si="20"/>
        <v>11.010790574763268</v>
      </c>
      <c r="AS88" s="101">
        <f t="shared" si="21"/>
        <v>89.430894308943095</v>
      </c>
      <c r="AT88" s="101">
        <f t="shared" si="25"/>
        <v>66.666666666666671</v>
      </c>
      <c r="AV88" s="102" t="e">
        <f>#REF!</f>
        <v>#REF!</v>
      </c>
    </row>
    <row r="89" spans="1:48" s="102" customFormat="1" ht="36" customHeight="1">
      <c r="A89" s="135"/>
      <c r="B89" s="130" t="s">
        <v>127</v>
      </c>
      <c r="C89" s="94"/>
      <c r="D89" s="131">
        <v>7317</v>
      </c>
      <c r="E89" s="96"/>
      <c r="F89" s="131">
        <v>6950</v>
      </c>
      <c r="G89" s="131">
        <v>367</v>
      </c>
      <c r="H89" s="131">
        <v>242</v>
      </c>
      <c r="I89" s="131">
        <v>6</v>
      </c>
      <c r="J89" s="97">
        <f t="shared" si="22"/>
        <v>5.0157168238349055</v>
      </c>
      <c r="K89" s="131">
        <v>334</v>
      </c>
      <c r="L89" s="131">
        <v>226</v>
      </c>
      <c r="M89" s="131">
        <v>6</v>
      </c>
      <c r="N89" s="131">
        <v>7074</v>
      </c>
      <c r="O89" s="131">
        <v>1256</v>
      </c>
      <c r="P89" s="98">
        <f t="shared" si="23"/>
        <v>17.755159739892566</v>
      </c>
      <c r="Q89" s="131">
        <v>8</v>
      </c>
      <c r="R89" s="97">
        <f t="shared" si="24"/>
        <v>0.63694267515923575</v>
      </c>
      <c r="S89" s="131">
        <v>5</v>
      </c>
      <c r="T89" s="136"/>
      <c r="U89" s="134" t="s">
        <v>127</v>
      </c>
      <c r="V89" s="131">
        <v>102</v>
      </c>
      <c r="W89" s="131">
        <v>0</v>
      </c>
      <c r="X89" s="131">
        <v>7</v>
      </c>
      <c r="Y89" s="131">
        <v>3</v>
      </c>
      <c r="Z89" s="131">
        <v>5</v>
      </c>
      <c r="AA89" s="131">
        <v>2</v>
      </c>
      <c r="AB89" s="131">
        <v>17</v>
      </c>
      <c r="AC89" s="131">
        <v>9</v>
      </c>
      <c r="AD89" s="131">
        <v>5</v>
      </c>
      <c r="AE89" s="131">
        <v>17</v>
      </c>
      <c r="AF89" s="131">
        <v>12</v>
      </c>
      <c r="AG89" s="131">
        <v>1</v>
      </c>
      <c r="AH89" s="131">
        <v>2</v>
      </c>
      <c r="AI89" s="131">
        <v>0</v>
      </c>
      <c r="AJ89" s="131">
        <v>197</v>
      </c>
      <c r="AK89" s="131">
        <v>33</v>
      </c>
      <c r="AL89" s="131">
        <v>4</v>
      </c>
      <c r="AM89" s="131">
        <v>15</v>
      </c>
      <c r="AN89" s="131">
        <v>1</v>
      </c>
      <c r="AO89" s="131">
        <v>1</v>
      </c>
      <c r="AP89" s="131">
        <v>17</v>
      </c>
      <c r="AQ89" s="98">
        <f t="shared" si="19"/>
        <v>232.33565668990025</v>
      </c>
      <c r="AR89" s="98">
        <f t="shared" si="20"/>
        <v>0</v>
      </c>
      <c r="AS89" s="101">
        <f t="shared" si="21"/>
        <v>91.008174386920984</v>
      </c>
      <c r="AT89" s="101">
        <f t="shared" si="25"/>
        <v>62.5</v>
      </c>
      <c r="AV89" s="102" t="e">
        <f>#REF!</f>
        <v>#REF!</v>
      </c>
    </row>
    <row r="90" spans="1:48" s="102" customFormat="1" ht="36" customHeight="1">
      <c r="A90" s="135"/>
      <c r="B90" s="130" t="s">
        <v>128</v>
      </c>
      <c r="C90" s="94"/>
      <c r="D90" s="131">
        <v>5614</v>
      </c>
      <c r="E90" s="96"/>
      <c r="F90" s="131">
        <v>5304</v>
      </c>
      <c r="G90" s="131">
        <v>310</v>
      </c>
      <c r="H90" s="131">
        <v>181</v>
      </c>
      <c r="I90" s="131">
        <v>2</v>
      </c>
      <c r="J90" s="97">
        <f t="shared" si="22"/>
        <v>5.5219095119344495</v>
      </c>
      <c r="K90" s="131">
        <v>294</v>
      </c>
      <c r="L90" s="131">
        <v>174</v>
      </c>
      <c r="M90" s="131">
        <v>2</v>
      </c>
      <c r="N90" s="131">
        <v>5422</v>
      </c>
      <c r="O90" s="131">
        <v>973</v>
      </c>
      <c r="P90" s="98">
        <f t="shared" si="23"/>
        <v>17.945407598672077</v>
      </c>
      <c r="Q90" s="131">
        <v>1</v>
      </c>
      <c r="R90" s="97">
        <f t="shared" si="24"/>
        <v>0.10277492291880781</v>
      </c>
      <c r="S90" s="131">
        <v>0</v>
      </c>
      <c r="T90" s="136"/>
      <c r="U90" s="134" t="s">
        <v>128</v>
      </c>
      <c r="V90" s="131">
        <v>91</v>
      </c>
      <c r="W90" s="131">
        <v>0</v>
      </c>
      <c r="X90" s="131">
        <v>6</v>
      </c>
      <c r="Y90" s="131">
        <v>2</v>
      </c>
      <c r="Z90" s="131">
        <v>1</v>
      </c>
      <c r="AA90" s="131">
        <v>1</v>
      </c>
      <c r="AB90" s="131">
        <v>10</v>
      </c>
      <c r="AC90" s="131">
        <v>7</v>
      </c>
      <c r="AD90" s="131">
        <v>0</v>
      </c>
      <c r="AE90" s="131">
        <v>17</v>
      </c>
      <c r="AF90" s="131">
        <v>14</v>
      </c>
      <c r="AG90" s="131">
        <v>1</v>
      </c>
      <c r="AH90" s="131">
        <v>2</v>
      </c>
      <c r="AI90" s="131">
        <v>0</v>
      </c>
      <c r="AJ90" s="131">
        <v>172</v>
      </c>
      <c r="AK90" s="131">
        <v>16</v>
      </c>
      <c r="AL90" s="131">
        <v>4</v>
      </c>
      <c r="AM90" s="131">
        <v>10</v>
      </c>
      <c r="AN90" s="131">
        <v>0</v>
      </c>
      <c r="AO90" s="131">
        <v>0</v>
      </c>
      <c r="AP90" s="131">
        <v>10</v>
      </c>
      <c r="AQ90" s="98">
        <f t="shared" si="19"/>
        <v>178.12611328820805</v>
      </c>
      <c r="AR90" s="98">
        <f t="shared" si="20"/>
        <v>0</v>
      </c>
      <c r="AS90" s="101">
        <f t="shared" si="21"/>
        <v>94.838709677419345</v>
      </c>
      <c r="AT90" s="101">
        <f t="shared" si="25"/>
        <v>0</v>
      </c>
      <c r="AV90" s="102" t="e">
        <f>#REF!</f>
        <v>#REF!</v>
      </c>
    </row>
    <row r="91" spans="1:48" s="102" customFormat="1" ht="36" customHeight="1" thickBot="1">
      <c r="A91" s="135"/>
      <c r="B91" s="137" t="s">
        <v>129</v>
      </c>
      <c r="C91" s="180"/>
      <c r="D91" s="138">
        <v>4670</v>
      </c>
      <c r="E91" s="181"/>
      <c r="F91" s="138">
        <v>4359</v>
      </c>
      <c r="G91" s="138">
        <v>311</v>
      </c>
      <c r="H91" s="138">
        <v>175</v>
      </c>
      <c r="I91" s="138">
        <v>11</v>
      </c>
      <c r="J91" s="141">
        <f t="shared" si="22"/>
        <v>6.6595289079229127</v>
      </c>
      <c r="K91" s="138">
        <v>281</v>
      </c>
      <c r="L91" s="138">
        <v>160</v>
      </c>
      <c r="M91" s="138">
        <v>10</v>
      </c>
      <c r="N91" s="138">
        <v>4525</v>
      </c>
      <c r="O91" s="138">
        <v>716</v>
      </c>
      <c r="P91" s="142">
        <f t="shared" si="23"/>
        <v>15.823204419889503</v>
      </c>
      <c r="Q91" s="138">
        <v>4</v>
      </c>
      <c r="R91" s="141">
        <f t="shared" si="24"/>
        <v>0.55865921787709494</v>
      </c>
      <c r="S91" s="138">
        <v>1</v>
      </c>
      <c r="T91" s="136"/>
      <c r="U91" s="143" t="s">
        <v>129</v>
      </c>
      <c r="V91" s="138">
        <v>76</v>
      </c>
      <c r="W91" s="138">
        <v>0</v>
      </c>
      <c r="X91" s="138">
        <v>4</v>
      </c>
      <c r="Y91" s="138">
        <v>0</v>
      </c>
      <c r="Z91" s="138">
        <v>1</v>
      </c>
      <c r="AA91" s="138">
        <v>7</v>
      </c>
      <c r="AB91" s="138">
        <v>12</v>
      </c>
      <c r="AC91" s="138">
        <v>6</v>
      </c>
      <c r="AD91" s="138">
        <v>5</v>
      </c>
      <c r="AE91" s="138">
        <v>29</v>
      </c>
      <c r="AF91" s="138">
        <v>20</v>
      </c>
      <c r="AG91" s="138">
        <v>4</v>
      </c>
      <c r="AH91" s="138">
        <v>1</v>
      </c>
      <c r="AI91" s="138">
        <v>0</v>
      </c>
      <c r="AJ91" s="138">
        <v>162</v>
      </c>
      <c r="AK91" s="138">
        <v>31</v>
      </c>
      <c r="AL91" s="138">
        <v>4</v>
      </c>
      <c r="AM91" s="138">
        <v>12</v>
      </c>
      <c r="AN91" s="138">
        <v>0</v>
      </c>
      <c r="AO91" s="138">
        <v>0</v>
      </c>
      <c r="AP91" s="138">
        <v>12</v>
      </c>
      <c r="AQ91" s="142">
        <f t="shared" si="19"/>
        <v>256.95931477516058</v>
      </c>
      <c r="AR91" s="142">
        <f t="shared" si="20"/>
        <v>0</v>
      </c>
      <c r="AS91" s="144">
        <f t="shared" si="21"/>
        <v>90.353697749196144</v>
      </c>
      <c r="AT91" s="144">
        <f t="shared" si="25"/>
        <v>25</v>
      </c>
      <c r="AV91" s="102" t="e">
        <f>#REF!</f>
        <v>#REF!</v>
      </c>
    </row>
    <row r="92" spans="1:48" s="102" customFormat="1" ht="36" customHeight="1" thickBot="1">
      <c r="A92" s="145"/>
      <c r="B92" s="145" t="s">
        <v>130</v>
      </c>
      <c r="C92" s="182"/>
      <c r="D92" s="160">
        <v>31973</v>
      </c>
      <c r="E92" s="183"/>
      <c r="F92" s="160">
        <v>30457</v>
      </c>
      <c r="G92" s="160">
        <v>1516</v>
      </c>
      <c r="H92" s="160">
        <v>958</v>
      </c>
      <c r="I92" s="160">
        <v>30</v>
      </c>
      <c r="J92" s="163">
        <f t="shared" si="22"/>
        <v>4.7415006411659837</v>
      </c>
      <c r="K92" s="160">
        <v>1378</v>
      </c>
      <c r="L92" s="160">
        <v>891</v>
      </c>
      <c r="M92" s="160">
        <v>26</v>
      </c>
      <c r="N92" s="160">
        <v>30899</v>
      </c>
      <c r="O92" s="160">
        <v>4953</v>
      </c>
      <c r="P92" s="164">
        <f t="shared" si="23"/>
        <v>16.029644972329201</v>
      </c>
      <c r="Q92" s="160">
        <v>18</v>
      </c>
      <c r="R92" s="163">
        <f t="shared" si="24"/>
        <v>0.36341611144760755</v>
      </c>
      <c r="S92" s="160">
        <v>10</v>
      </c>
      <c r="T92" s="165"/>
      <c r="U92" s="165" t="s">
        <v>130</v>
      </c>
      <c r="V92" s="160">
        <v>472</v>
      </c>
      <c r="W92" s="160">
        <v>0</v>
      </c>
      <c r="X92" s="160">
        <v>22</v>
      </c>
      <c r="Y92" s="160">
        <v>6</v>
      </c>
      <c r="Z92" s="160">
        <v>9</v>
      </c>
      <c r="AA92" s="160">
        <v>12</v>
      </c>
      <c r="AB92" s="160">
        <v>49</v>
      </c>
      <c r="AC92" s="160">
        <v>30</v>
      </c>
      <c r="AD92" s="160">
        <v>12</v>
      </c>
      <c r="AE92" s="160">
        <v>81</v>
      </c>
      <c r="AF92" s="160">
        <v>60</v>
      </c>
      <c r="AG92" s="160">
        <v>8</v>
      </c>
      <c r="AH92" s="160">
        <v>10</v>
      </c>
      <c r="AI92" s="160">
        <v>1</v>
      </c>
      <c r="AJ92" s="160">
        <v>762</v>
      </c>
      <c r="AK92" s="160">
        <v>139</v>
      </c>
      <c r="AL92" s="160">
        <v>17</v>
      </c>
      <c r="AM92" s="160">
        <v>47</v>
      </c>
      <c r="AN92" s="160">
        <v>1</v>
      </c>
      <c r="AO92" s="160">
        <v>1</v>
      </c>
      <c r="AP92" s="160">
        <v>49</v>
      </c>
      <c r="AQ92" s="195">
        <f t="shared" si="19"/>
        <v>153.25430832264723</v>
      </c>
      <c r="AR92" s="164">
        <f t="shared" si="20"/>
        <v>3.1276389453601481</v>
      </c>
      <c r="AS92" s="166">
        <f t="shared" si="21"/>
        <v>90.89709762532982</v>
      </c>
      <c r="AT92" s="166">
        <f t="shared" si="25"/>
        <v>55.555555555555557</v>
      </c>
      <c r="AV92" s="102" t="e">
        <f>#REF!</f>
        <v>#REF!</v>
      </c>
    </row>
    <row r="93" spans="1:48" s="102" customFormat="1" ht="36" customHeight="1" thickTop="1">
      <c r="A93" s="135"/>
      <c r="B93" s="154" t="s">
        <v>120</v>
      </c>
      <c r="C93" s="116"/>
      <c r="D93" s="155">
        <v>68</v>
      </c>
      <c r="E93" s="118"/>
      <c r="F93" s="155">
        <v>66</v>
      </c>
      <c r="G93" s="155">
        <v>2</v>
      </c>
      <c r="H93" s="155">
        <v>1</v>
      </c>
      <c r="I93" s="155">
        <v>0</v>
      </c>
      <c r="J93" s="157">
        <f t="shared" si="22"/>
        <v>2.9411764705882351</v>
      </c>
      <c r="K93" s="155">
        <v>2</v>
      </c>
      <c r="L93" s="155">
        <v>1</v>
      </c>
      <c r="M93" s="155">
        <v>0</v>
      </c>
      <c r="N93" s="155">
        <v>64</v>
      </c>
      <c r="O93" s="155">
        <v>4</v>
      </c>
      <c r="P93" s="122">
        <f t="shared" si="23"/>
        <v>6.25</v>
      </c>
      <c r="Q93" s="155">
        <v>0</v>
      </c>
      <c r="R93" s="157">
        <f t="shared" si="24"/>
        <v>0</v>
      </c>
      <c r="S93" s="155">
        <v>0</v>
      </c>
      <c r="T93" s="136"/>
      <c r="U93" s="159" t="s">
        <v>120</v>
      </c>
      <c r="V93" s="155">
        <v>0</v>
      </c>
      <c r="W93" s="155">
        <v>0</v>
      </c>
      <c r="X93" s="155">
        <v>0</v>
      </c>
      <c r="Y93" s="155">
        <v>0</v>
      </c>
      <c r="Z93" s="155">
        <v>0</v>
      </c>
      <c r="AA93" s="155">
        <v>0</v>
      </c>
      <c r="AB93" s="155">
        <v>0</v>
      </c>
      <c r="AC93" s="155">
        <v>0</v>
      </c>
      <c r="AD93" s="155">
        <v>0</v>
      </c>
      <c r="AE93" s="155">
        <v>0</v>
      </c>
      <c r="AF93" s="155">
        <v>0</v>
      </c>
      <c r="AG93" s="155">
        <v>0</v>
      </c>
      <c r="AH93" s="155">
        <v>0</v>
      </c>
      <c r="AI93" s="155">
        <v>0</v>
      </c>
      <c r="AJ93" s="155">
        <v>2</v>
      </c>
      <c r="AK93" s="155">
        <v>0</v>
      </c>
      <c r="AL93" s="155">
        <v>0</v>
      </c>
      <c r="AM93" s="155">
        <v>0</v>
      </c>
      <c r="AN93" s="155">
        <v>0</v>
      </c>
      <c r="AO93" s="155">
        <v>0</v>
      </c>
      <c r="AP93" s="155">
        <v>0</v>
      </c>
      <c r="AQ93" s="121">
        <f t="shared" si="19"/>
        <v>0</v>
      </c>
      <c r="AR93" s="122">
        <f t="shared" si="20"/>
        <v>0</v>
      </c>
      <c r="AS93" s="123">
        <f t="shared" si="21"/>
        <v>100</v>
      </c>
      <c r="AT93" s="123" t="s">
        <v>116</v>
      </c>
      <c r="AV93" s="102" t="e">
        <f>#REF!</f>
        <v>#REF!</v>
      </c>
    </row>
    <row r="94" spans="1:48" s="102" customFormat="1" ht="36" customHeight="1">
      <c r="A94" s="135"/>
      <c r="B94" s="130" t="s">
        <v>121</v>
      </c>
      <c r="C94" s="94"/>
      <c r="D94" s="131">
        <v>45</v>
      </c>
      <c r="E94" s="96"/>
      <c r="F94" s="131">
        <v>42</v>
      </c>
      <c r="G94" s="131">
        <v>3</v>
      </c>
      <c r="H94" s="131">
        <v>1</v>
      </c>
      <c r="I94" s="131">
        <v>0</v>
      </c>
      <c r="J94" s="97">
        <f t="shared" si="22"/>
        <v>6.666666666666667</v>
      </c>
      <c r="K94" s="131">
        <v>3</v>
      </c>
      <c r="L94" s="131">
        <v>1</v>
      </c>
      <c r="M94" s="131">
        <v>0</v>
      </c>
      <c r="N94" s="131">
        <v>43</v>
      </c>
      <c r="O94" s="131">
        <v>3</v>
      </c>
      <c r="P94" s="98">
        <f t="shared" si="23"/>
        <v>6.9767441860465116</v>
      </c>
      <c r="Q94" s="131">
        <v>0</v>
      </c>
      <c r="R94" s="97">
        <f t="shared" si="24"/>
        <v>0</v>
      </c>
      <c r="S94" s="131">
        <v>0</v>
      </c>
      <c r="T94" s="136"/>
      <c r="U94" s="134" t="s">
        <v>121</v>
      </c>
      <c r="V94" s="131">
        <v>2</v>
      </c>
      <c r="W94" s="131">
        <v>0</v>
      </c>
      <c r="X94" s="131">
        <v>0</v>
      </c>
      <c r="Y94" s="131">
        <v>0</v>
      </c>
      <c r="Z94" s="131">
        <v>0</v>
      </c>
      <c r="AA94" s="131">
        <v>0</v>
      </c>
      <c r="AB94" s="131">
        <v>0</v>
      </c>
      <c r="AC94" s="131">
        <v>0</v>
      </c>
      <c r="AD94" s="131">
        <v>0</v>
      </c>
      <c r="AE94" s="131">
        <v>0</v>
      </c>
      <c r="AF94" s="131">
        <v>0</v>
      </c>
      <c r="AG94" s="131">
        <v>0</v>
      </c>
      <c r="AH94" s="131">
        <v>0</v>
      </c>
      <c r="AI94" s="131">
        <v>0</v>
      </c>
      <c r="AJ94" s="131">
        <v>1</v>
      </c>
      <c r="AK94" s="131">
        <v>0</v>
      </c>
      <c r="AL94" s="131">
        <v>0</v>
      </c>
      <c r="AM94" s="131">
        <v>0</v>
      </c>
      <c r="AN94" s="131">
        <v>0</v>
      </c>
      <c r="AO94" s="131">
        <v>0</v>
      </c>
      <c r="AP94" s="131">
        <v>0</v>
      </c>
      <c r="AQ94" s="98">
        <f t="shared" si="19"/>
        <v>0</v>
      </c>
      <c r="AR94" s="98">
        <f t="shared" si="20"/>
        <v>0</v>
      </c>
      <c r="AS94" s="101">
        <f t="shared" si="21"/>
        <v>100</v>
      </c>
      <c r="AT94" s="101" t="s">
        <v>116</v>
      </c>
      <c r="AV94" s="102" t="e">
        <f>#REF!</f>
        <v>#REF!</v>
      </c>
    </row>
    <row r="95" spans="1:48" s="102" customFormat="1" ht="36" customHeight="1">
      <c r="A95" s="135"/>
      <c r="B95" s="130" t="s">
        <v>123</v>
      </c>
      <c r="C95" s="94"/>
      <c r="D95" s="131">
        <v>173</v>
      </c>
      <c r="E95" s="96"/>
      <c r="F95" s="131">
        <v>172</v>
      </c>
      <c r="G95" s="131">
        <v>1</v>
      </c>
      <c r="H95" s="131">
        <v>0</v>
      </c>
      <c r="I95" s="131">
        <v>0</v>
      </c>
      <c r="J95" s="97">
        <f t="shared" si="22"/>
        <v>0.57803468208092479</v>
      </c>
      <c r="K95" s="131">
        <v>1</v>
      </c>
      <c r="L95" s="131">
        <v>0</v>
      </c>
      <c r="M95" s="131">
        <v>0</v>
      </c>
      <c r="N95" s="131">
        <v>163</v>
      </c>
      <c r="O95" s="131">
        <v>24</v>
      </c>
      <c r="P95" s="98">
        <f t="shared" si="23"/>
        <v>14.723926380368098</v>
      </c>
      <c r="Q95" s="131">
        <v>0</v>
      </c>
      <c r="R95" s="97">
        <f t="shared" si="24"/>
        <v>0</v>
      </c>
      <c r="S95" s="131">
        <v>0</v>
      </c>
      <c r="T95" s="136"/>
      <c r="U95" s="134" t="s">
        <v>123</v>
      </c>
      <c r="V95" s="131">
        <v>0</v>
      </c>
      <c r="W95" s="131">
        <v>0</v>
      </c>
      <c r="X95" s="131">
        <v>0</v>
      </c>
      <c r="Y95" s="131">
        <v>0</v>
      </c>
      <c r="Z95" s="131">
        <v>0</v>
      </c>
      <c r="AA95" s="131">
        <v>0</v>
      </c>
      <c r="AB95" s="131">
        <v>0</v>
      </c>
      <c r="AC95" s="131">
        <v>0</v>
      </c>
      <c r="AD95" s="131">
        <v>0</v>
      </c>
      <c r="AE95" s="131">
        <v>0</v>
      </c>
      <c r="AF95" s="131">
        <v>0</v>
      </c>
      <c r="AG95" s="131">
        <v>0</v>
      </c>
      <c r="AH95" s="131">
        <v>0</v>
      </c>
      <c r="AI95" s="131">
        <v>0</v>
      </c>
      <c r="AJ95" s="131">
        <v>1</v>
      </c>
      <c r="AK95" s="131">
        <v>0</v>
      </c>
      <c r="AL95" s="131">
        <v>0</v>
      </c>
      <c r="AM95" s="131">
        <v>0</v>
      </c>
      <c r="AN95" s="131">
        <v>0</v>
      </c>
      <c r="AO95" s="131">
        <v>0</v>
      </c>
      <c r="AP95" s="131">
        <v>0</v>
      </c>
      <c r="AQ95" s="98">
        <f t="shared" si="19"/>
        <v>0</v>
      </c>
      <c r="AR95" s="98">
        <f t="shared" si="20"/>
        <v>0</v>
      </c>
      <c r="AS95" s="101">
        <f t="shared" si="21"/>
        <v>100</v>
      </c>
      <c r="AT95" s="101" t="s">
        <v>116</v>
      </c>
      <c r="AV95" s="102" t="e">
        <f>#REF!</f>
        <v>#REF!</v>
      </c>
    </row>
    <row r="96" spans="1:48" s="102" customFormat="1" ht="36" customHeight="1">
      <c r="A96" s="135"/>
      <c r="B96" s="130" t="s">
        <v>124</v>
      </c>
      <c r="C96" s="94"/>
      <c r="D96" s="131">
        <v>217</v>
      </c>
      <c r="E96" s="96"/>
      <c r="F96" s="131">
        <v>208</v>
      </c>
      <c r="G96" s="131">
        <v>9</v>
      </c>
      <c r="H96" s="131">
        <v>6</v>
      </c>
      <c r="I96" s="131">
        <v>0</v>
      </c>
      <c r="J96" s="97">
        <f t="shared" si="22"/>
        <v>4.1474654377880187</v>
      </c>
      <c r="K96" s="131">
        <v>8</v>
      </c>
      <c r="L96" s="131">
        <v>6</v>
      </c>
      <c r="M96" s="131">
        <v>0</v>
      </c>
      <c r="N96" s="131">
        <v>212</v>
      </c>
      <c r="O96" s="131">
        <v>30</v>
      </c>
      <c r="P96" s="98">
        <f t="shared" si="23"/>
        <v>14.150943396226415</v>
      </c>
      <c r="Q96" s="131">
        <v>0</v>
      </c>
      <c r="R96" s="97">
        <f t="shared" si="24"/>
        <v>0</v>
      </c>
      <c r="S96" s="131">
        <v>0</v>
      </c>
      <c r="T96" s="136"/>
      <c r="U96" s="134" t="s">
        <v>124</v>
      </c>
      <c r="V96" s="131">
        <v>5</v>
      </c>
      <c r="W96" s="131">
        <v>0</v>
      </c>
      <c r="X96" s="131">
        <v>0</v>
      </c>
      <c r="Y96" s="131">
        <v>0</v>
      </c>
      <c r="Z96" s="131">
        <v>0</v>
      </c>
      <c r="AA96" s="131">
        <v>0</v>
      </c>
      <c r="AB96" s="131">
        <v>0</v>
      </c>
      <c r="AC96" s="131">
        <v>0</v>
      </c>
      <c r="AD96" s="131">
        <v>0</v>
      </c>
      <c r="AE96" s="131">
        <v>1</v>
      </c>
      <c r="AF96" s="131">
        <v>1</v>
      </c>
      <c r="AG96" s="131">
        <v>0</v>
      </c>
      <c r="AH96" s="131">
        <v>0</v>
      </c>
      <c r="AI96" s="131">
        <v>0</v>
      </c>
      <c r="AJ96" s="131">
        <v>2</v>
      </c>
      <c r="AK96" s="131">
        <v>1</v>
      </c>
      <c r="AL96" s="131">
        <v>0</v>
      </c>
      <c r="AM96" s="131">
        <v>0</v>
      </c>
      <c r="AN96" s="131">
        <v>0</v>
      </c>
      <c r="AO96" s="131">
        <v>0</v>
      </c>
      <c r="AP96" s="131">
        <v>0</v>
      </c>
      <c r="AQ96" s="98">
        <f t="shared" si="19"/>
        <v>0</v>
      </c>
      <c r="AR96" s="98">
        <f t="shared" si="20"/>
        <v>0</v>
      </c>
      <c r="AS96" s="101">
        <f t="shared" si="21"/>
        <v>88.888888888888886</v>
      </c>
      <c r="AT96" s="101" t="s">
        <v>116</v>
      </c>
      <c r="AV96" s="102" t="e">
        <f>#REF!</f>
        <v>#REF!</v>
      </c>
    </row>
    <row r="97" spans="1:48" s="102" customFormat="1" ht="36" customHeight="1">
      <c r="A97" s="135" t="s">
        <v>117</v>
      </c>
      <c r="B97" s="130" t="s">
        <v>125</v>
      </c>
      <c r="C97" s="94"/>
      <c r="D97" s="131">
        <v>411</v>
      </c>
      <c r="E97" s="96"/>
      <c r="F97" s="131">
        <v>406</v>
      </c>
      <c r="G97" s="131">
        <v>5</v>
      </c>
      <c r="H97" s="131">
        <v>4</v>
      </c>
      <c r="I97" s="131">
        <v>0</v>
      </c>
      <c r="J97" s="97">
        <f t="shared" si="22"/>
        <v>1.2165450121654502</v>
      </c>
      <c r="K97" s="131">
        <v>4</v>
      </c>
      <c r="L97" s="131">
        <v>3</v>
      </c>
      <c r="M97" s="131">
        <v>0</v>
      </c>
      <c r="N97" s="131">
        <v>392</v>
      </c>
      <c r="O97" s="131">
        <v>46</v>
      </c>
      <c r="P97" s="98">
        <f t="shared" si="23"/>
        <v>11.73469387755102</v>
      </c>
      <c r="Q97" s="131">
        <v>0</v>
      </c>
      <c r="R97" s="97">
        <f t="shared" si="24"/>
        <v>0</v>
      </c>
      <c r="S97" s="131">
        <v>0</v>
      </c>
      <c r="T97" s="136" t="s">
        <v>117</v>
      </c>
      <c r="U97" s="134" t="s">
        <v>125</v>
      </c>
      <c r="V97" s="131">
        <v>3</v>
      </c>
      <c r="W97" s="131">
        <v>0</v>
      </c>
      <c r="X97" s="131">
        <v>0</v>
      </c>
      <c r="Y97" s="131">
        <v>0</v>
      </c>
      <c r="Z97" s="131">
        <v>0</v>
      </c>
      <c r="AA97" s="131">
        <v>0</v>
      </c>
      <c r="AB97" s="131">
        <v>0</v>
      </c>
      <c r="AC97" s="131">
        <v>0</v>
      </c>
      <c r="AD97" s="131">
        <v>0</v>
      </c>
      <c r="AE97" s="131">
        <v>0</v>
      </c>
      <c r="AF97" s="131">
        <v>0</v>
      </c>
      <c r="AG97" s="131">
        <v>0</v>
      </c>
      <c r="AH97" s="131">
        <v>0</v>
      </c>
      <c r="AI97" s="131">
        <v>0</v>
      </c>
      <c r="AJ97" s="131">
        <v>1</v>
      </c>
      <c r="AK97" s="131">
        <v>1</v>
      </c>
      <c r="AL97" s="131">
        <v>0</v>
      </c>
      <c r="AM97" s="131">
        <v>0</v>
      </c>
      <c r="AN97" s="131">
        <v>0</v>
      </c>
      <c r="AO97" s="131">
        <v>0</v>
      </c>
      <c r="AP97" s="131">
        <v>0</v>
      </c>
      <c r="AQ97" s="98">
        <f t="shared" si="19"/>
        <v>0</v>
      </c>
      <c r="AR97" s="98">
        <f t="shared" si="20"/>
        <v>0</v>
      </c>
      <c r="AS97" s="101">
        <f t="shared" si="21"/>
        <v>80</v>
      </c>
      <c r="AT97" s="101" t="s">
        <v>116</v>
      </c>
      <c r="AV97" s="102" t="e">
        <f>#REF!</f>
        <v>#REF!</v>
      </c>
    </row>
    <row r="98" spans="1:48" s="102" customFormat="1" ht="36" customHeight="1">
      <c r="A98" s="135"/>
      <c r="B98" s="130" t="s">
        <v>126</v>
      </c>
      <c r="C98" s="94"/>
      <c r="D98" s="131">
        <v>799</v>
      </c>
      <c r="E98" s="96"/>
      <c r="F98" s="131">
        <v>772</v>
      </c>
      <c r="G98" s="131">
        <v>27</v>
      </c>
      <c r="H98" s="131">
        <v>19</v>
      </c>
      <c r="I98" s="131">
        <v>0</v>
      </c>
      <c r="J98" s="97">
        <f t="shared" si="22"/>
        <v>3.3792240300375469</v>
      </c>
      <c r="K98" s="131">
        <v>26</v>
      </c>
      <c r="L98" s="131">
        <v>19</v>
      </c>
      <c r="M98" s="131">
        <v>0</v>
      </c>
      <c r="N98" s="131">
        <v>780</v>
      </c>
      <c r="O98" s="131">
        <v>102</v>
      </c>
      <c r="P98" s="98">
        <f t="shared" si="23"/>
        <v>13.076923076923078</v>
      </c>
      <c r="Q98" s="131">
        <v>0</v>
      </c>
      <c r="R98" s="97">
        <f t="shared" si="24"/>
        <v>0</v>
      </c>
      <c r="S98" s="131">
        <v>0</v>
      </c>
      <c r="T98" s="136"/>
      <c r="U98" s="134" t="s">
        <v>126</v>
      </c>
      <c r="V98" s="131">
        <v>12</v>
      </c>
      <c r="W98" s="131">
        <v>0</v>
      </c>
      <c r="X98" s="131">
        <v>1</v>
      </c>
      <c r="Y98" s="131">
        <v>0</v>
      </c>
      <c r="Z98" s="131">
        <v>0</v>
      </c>
      <c r="AA98" s="131">
        <v>0</v>
      </c>
      <c r="AB98" s="131">
        <v>1</v>
      </c>
      <c r="AC98" s="131">
        <v>1</v>
      </c>
      <c r="AD98" s="131">
        <v>0</v>
      </c>
      <c r="AE98" s="131">
        <v>0</v>
      </c>
      <c r="AF98" s="131">
        <v>0</v>
      </c>
      <c r="AG98" s="131">
        <v>0</v>
      </c>
      <c r="AH98" s="131">
        <v>0</v>
      </c>
      <c r="AI98" s="131">
        <v>0</v>
      </c>
      <c r="AJ98" s="131">
        <v>12</v>
      </c>
      <c r="AK98" s="131">
        <v>1</v>
      </c>
      <c r="AL98" s="131">
        <v>1</v>
      </c>
      <c r="AM98" s="131">
        <v>1</v>
      </c>
      <c r="AN98" s="131">
        <v>0</v>
      </c>
      <c r="AO98" s="131">
        <v>0</v>
      </c>
      <c r="AP98" s="131">
        <v>1</v>
      </c>
      <c r="AQ98" s="98">
        <f t="shared" si="19"/>
        <v>125.15644555694618</v>
      </c>
      <c r="AR98" s="98">
        <f t="shared" si="20"/>
        <v>0</v>
      </c>
      <c r="AS98" s="101">
        <f t="shared" si="21"/>
        <v>96.296296296296291</v>
      </c>
      <c r="AT98" s="101" t="s">
        <v>116</v>
      </c>
      <c r="AV98" s="102" t="e">
        <f>#REF!</f>
        <v>#REF!</v>
      </c>
    </row>
    <row r="99" spans="1:48" s="102" customFormat="1" ht="36" customHeight="1">
      <c r="A99" s="135"/>
      <c r="B99" s="130" t="s">
        <v>127</v>
      </c>
      <c r="C99" s="94"/>
      <c r="D99" s="131">
        <v>456</v>
      </c>
      <c r="E99" s="96"/>
      <c r="F99" s="131">
        <v>431</v>
      </c>
      <c r="G99" s="131">
        <v>25</v>
      </c>
      <c r="H99" s="131">
        <v>21</v>
      </c>
      <c r="I99" s="131">
        <v>0</v>
      </c>
      <c r="J99" s="97">
        <f t="shared" si="22"/>
        <v>5.4824561403508767</v>
      </c>
      <c r="K99" s="131">
        <v>25</v>
      </c>
      <c r="L99" s="131">
        <v>21</v>
      </c>
      <c r="M99" s="131">
        <v>0</v>
      </c>
      <c r="N99" s="131">
        <v>435</v>
      </c>
      <c r="O99" s="131">
        <v>83</v>
      </c>
      <c r="P99" s="98">
        <f t="shared" si="23"/>
        <v>19.080459770114942</v>
      </c>
      <c r="Q99" s="131">
        <v>1</v>
      </c>
      <c r="R99" s="97">
        <f t="shared" si="24"/>
        <v>1.2048192771084338</v>
      </c>
      <c r="S99" s="131">
        <v>1</v>
      </c>
      <c r="T99" s="136"/>
      <c r="U99" s="134" t="s">
        <v>127</v>
      </c>
      <c r="V99" s="131">
        <v>16</v>
      </c>
      <c r="W99" s="131">
        <v>0</v>
      </c>
      <c r="X99" s="131">
        <v>0</v>
      </c>
      <c r="Y99" s="131">
        <v>0</v>
      </c>
      <c r="Z99" s="131">
        <v>1</v>
      </c>
      <c r="AA99" s="131">
        <v>0</v>
      </c>
      <c r="AB99" s="131">
        <v>1</v>
      </c>
      <c r="AC99" s="131">
        <v>1</v>
      </c>
      <c r="AD99" s="131">
        <v>0</v>
      </c>
      <c r="AE99" s="131">
        <v>2</v>
      </c>
      <c r="AF99" s="131">
        <v>2</v>
      </c>
      <c r="AG99" s="131">
        <v>0</v>
      </c>
      <c r="AH99" s="131">
        <v>0</v>
      </c>
      <c r="AI99" s="131">
        <v>0</v>
      </c>
      <c r="AJ99" s="131">
        <v>7</v>
      </c>
      <c r="AK99" s="131">
        <v>0</v>
      </c>
      <c r="AL99" s="131">
        <v>0</v>
      </c>
      <c r="AM99" s="131">
        <v>1</v>
      </c>
      <c r="AN99" s="131">
        <v>0</v>
      </c>
      <c r="AO99" s="131">
        <v>0</v>
      </c>
      <c r="AP99" s="131">
        <v>1</v>
      </c>
      <c r="AQ99" s="98">
        <f t="shared" si="19"/>
        <v>219.29824561403507</v>
      </c>
      <c r="AR99" s="98">
        <f t="shared" si="20"/>
        <v>0</v>
      </c>
      <c r="AS99" s="101">
        <f t="shared" si="21"/>
        <v>100</v>
      </c>
      <c r="AT99" s="101">
        <f t="shared" si="25"/>
        <v>100</v>
      </c>
      <c r="AV99" s="102" t="e">
        <f>#REF!</f>
        <v>#REF!</v>
      </c>
    </row>
    <row r="100" spans="1:48" s="102" customFormat="1" ht="36" customHeight="1">
      <c r="A100" s="135"/>
      <c r="B100" s="130" t="s">
        <v>128</v>
      </c>
      <c r="C100" s="94"/>
      <c r="D100" s="131">
        <v>274</v>
      </c>
      <c r="E100" s="96"/>
      <c r="F100" s="131">
        <v>261</v>
      </c>
      <c r="G100" s="131">
        <v>13</v>
      </c>
      <c r="H100" s="131">
        <v>6</v>
      </c>
      <c r="I100" s="131">
        <v>0</v>
      </c>
      <c r="J100" s="97">
        <f t="shared" si="22"/>
        <v>4.7445255474452548</v>
      </c>
      <c r="K100" s="131">
        <v>13</v>
      </c>
      <c r="L100" s="131">
        <v>6</v>
      </c>
      <c r="M100" s="131">
        <v>0</v>
      </c>
      <c r="N100" s="131">
        <v>260</v>
      </c>
      <c r="O100" s="131">
        <v>46</v>
      </c>
      <c r="P100" s="98">
        <f t="shared" si="23"/>
        <v>17.692307692307693</v>
      </c>
      <c r="Q100" s="131">
        <v>0</v>
      </c>
      <c r="R100" s="97">
        <f t="shared" si="24"/>
        <v>0</v>
      </c>
      <c r="S100" s="131">
        <v>0</v>
      </c>
      <c r="T100" s="136"/>
      <c r="U100" s="134" t="s">
        <v>128</v>
      </c>
      <c r="V100" s="131">
        <v>4</v>
      </c>
      <c r="W100" s="131">
        <v>0</v>
      </c>
      <c r="X100" s="131">
        <v>0</v>
      </c>
      <c r="Y100" s="131">
        <v>0</v>
      </c>
      <c r="Z100" s="131">
        <v>0</v>
      </c>
      <c r="AA100" s="131">
        <v>0</v>
      </c>
      <c r="AB100" s="131">
        <v>0</v>
      </c>
      <c r="AC100" s="131">
        <v>0</v>
      </c>
      <c r="AD100" s="131">
        <v>0</v>
      </c>
      <c r="AE100" s="131">
        <v>2</v>
      </c>
      <c r="AF100" s="131">
        <v>1</v>
      </c>
      <c r="AG100" s="131">
        <v>0</v>
      </c>
      <c r="AH100" s="131">
        <v>0</v>
      </c>
      <c r="AI100" s="131">
        <v>0</v>
      </c>
      <c r="AJ100" s="131">
        <v>7</v>
      </c>
      <c r="AK100" s="131">
        <v>0</v>
      </c>
      <c r="AL100" s="131">
        <v>0</v>
      </c>
      <c r="AM100" s="131">
        <v>0</v>
      </c>
      <c r="AN100" s="131">
        <v>0</v>
      </c>
      <c r="AO100" s="131">
        <v>0</v>
      </c>
      <c r="AP100" s="131">
        <v>0</v>
      </c>
      <c r="AQ100" s="98">
        <f t="shared" si="19"/>
        <v>0</v>
      </c>
      <c r="AR100" s="98">
        <f t="shared" si="20"/>
        <v>0</v>
      </c>
      <c r="AS100" s="101">
        <f t="shared" si="21"/>
        <v>100</v>
      </c>
      <c r="AT100" s="101" t="s">
        <v>116</v>
      </c>
      <c r="AV100" s="102" t="e">
        <f>#REF!</f>
        <v>#REF!</v>
      </c>
    </row>
    <row r="101" spans="1:48" s="102" customFormat="1" ht="36" customHeight="1" thickBot="1">
      <c r="A101" s="135"/>
      <c r="B101" s="137" t="s">
        <v>129</v>
      </c>
      <c r="C101" s="180"/>
      <c r="D101" s="138">
        <v>164</v>
      </c>
      <c r="E101" s="181"/>
      <c r="F101" s="138">
        <v>153</v>
      </c>
      <c r="G101" s="138">
        <v>11</v>
      </c>
      <c r="H101" s="138">
        <v>9</v>
      </c>
      <c r="I101" s="138">
        <v>0</v>
      </c>
      <c r="J101" s="141">
        <f t="shared" si="22"/>
        <v>6.7073170731707323</v>
      </c>
      <c r="K101" s="138">
        <v>10</v>
      </c>
      <c r="L101" s="138">
        <v>9</v>
      </c>
      <c r="M101" s="138">
        <v>0</v>
      </c>
      <c r="N101" s="138">
        <v>159</v>
      </c>
      <c r="O101" s="138">
        <v>25</v>
      </c>
      <c r="P101" s="142">
        <f t="shared" si="23"/>
        <v>15.723270440251572</v>
      </c>
      <c r="Q101" s="138">
        <v>3</v>
      </c>
      <c r="R101" s="141">
        <f t="shared" si="24"/>
        <v>12</v>
      </c>
      <c r="S101" s="138">
        <v>0</v>
      </c>
      <c r="T101" s="136"/>
      <c r="U101" s="143" t="s">
        <v>129</v>
      </c>
      <c r="V101" s="138">
        <v>5</v>
      </c>
      <c r="W101" s="138">
        <v>0</v>
      </c>
      <c r="X101" s="138">
        <v>0</v>
      </c>
      <c r="Y101" s="138">
        <v>0</v>
      </c>
      <c r="Z101" s="138">
        <v>0</v>
      </c>
      <c r="AA101" s="138">
        <v>0</v>
      </c>
      <c r="AB101" s="138">
        <v>0</v>
      </c>
      <c r="AC101" s="138">
        <v>0</v>
      </c>
      <c r="AD101" s="138">
        <v>0</v>
      </c>
      <c r="AE101" s="138">
        <v>0</v>
      </c>
      <c r="AF101" s="138">
        <v>0</v>
      </c>
      <c r="AG101" s="138">
        <v>0</v>
      </c>
      <c r="AH101" s="138">
        <v>0</v>
      </c>
      <c r="AI101" s="138">
        <v>0</v>
      </c>
      <c r="AJ101" s="138">
        <v>5</v>
      </c>
      <c r="AK101" s="138">
        <v>1</v>
      </c>
      <c r="AL101" s="138">
        <v>0</v>
      </c>
      <c r="AM101" s="138">
        <v>0</v>
      </c>
      <c r="AN101" s="138">
        <v>0</v>
      </c>
      <c r="AO101" s="138">
        <v>0</v>
      </c>
      <c r="AP101" s="138">
        <v>0</v>
      </c>
      <c r="AQ101" s="110">
        <f t="shared" si="19"/>
        <v>0</v>
      </c>
      <c r="AR101" s="110">
        <f t="shared" si="20"/>
        <v>0</v>
      </c>
      <c r="AS101" s="144">
        <f t="shared" si="21"/>
        <v>90.909090909090907</v>
      </c>
      <c r="AT101" s="144">
        <f t="shared" si="25"/>
        <v>0</v>
      </c>
      <c r="AV101" s="102" t="e">
        <f>#REF!</f>
        <v>#REF!</v>
      </c>
    </row>
    <row r="102" spans="1:48" s="102" customFormat="1" ht="36" customHeight="1" thickBot="1">
      <c r="A102" s="145"/>
      <c r="B102" s="145" t="s">
        <v>130</v>
      </c>
      <c r="C102" s="182"/>
      <c r="D102" s="160">
        <v>2607</v>
      </c>
      <c r="E102" s="183"/>
      <c r="F102" s="160">
        <v>2511</v>
      </c>
      <c r="G102" s="160">
        <v>96</v>
      </c>
      <c r="H102" s="160">
        <v>67</v>
      </c>
      <c r="I102" s="160">
        <v>0</v>
      </c>
      <c r="J102" s="163">
        <f t="shared" si="22"/>
        <v>3.6823935558112773</v>
      </c>
      <c r="K102" s="160">
        <v>92</v>
      </c>
      <c r="L102" s="160">
        <v>66</v>
      </c>
      <c r="M102" s="160">
        <v>0</v>
      </c>
      <c r="N102" s="160">
        <v>2508</v>
      </c>
      <c r="O102" s="160">
        <v>363</v>
      </c>
      <c r="P102" s="164">
        <f t="shared" si="23"/>
        <v>14.473684210526317</v>
      </c>
      <c r="Q102" s="160">
        <v>4</v>
      </c>
      <c r="R102" s="163">
        <f t="shared" si="24"/>
        <v>1.1019283746556474</v>
      </c>
      <c r="S102" s="160">
        <v>1</v>
      </c>
      <c r="T102" s="165"/>
      <c r="U102" s="165" t="s">
        <v>130</v>
      </c>
      <c r="V102" s="160">
        <v>47</v>
      </c>
      <c r="W102" s="160">
        <v>0</v>
      </c>
      <c r="X102" s="160">
        <v>1</v>
      </c>
      <c r="Y102" s="160">
        <v>0</v>
      </c>
      <c r="Z102" s="160">
        <v>1</v>
      </c>
      <c r="AA102" s="160">
        <v>0</v>
      </c>
      <c r="AB102" s="160">
        <v>2</v>
      </c>
      <c r="AC102" s="160">
        <v>2</v>
      </c>
      <c r="AD102" s="160">
        <v>0</v>
      </c>
      <c r="AE102" s="160">
        <v>5</v>
      </c>
      <c r="AF102" s="160">
        <v>4</v>
      </c>
      <c r="AG102" s="160">
        <v>0</v>
      </c>
      <c r="AH102" s="160">
        <v>0</v>
      </c>
      <c r="AI102" s="160">
        <v>0</v>
      </c>
      <c r="AJ102" s="160">
        <v>38</v>
      </c>
      <c r="AK102" s="160">
        <v>4</v>
      </c>
      <c r="AL102" s="160">
        <v>1</v>
      </c>
      <c r="AM102" s="160">
        <v>2</v>
      </c>
      <c r="AN102" s="160">
        <v>0</v>
      </c>
      <c r="AO102" s="160">
        <v>0</v>
      </c>
      <c r="AP102" s="160">
        <v>2</v>
      </c>
      <c r="AQ102" s="151">
        <f t="shared" si="19"/>
        <v>76.716532412734935</v>
      </c>
      <c r="AR102" s="151">
        <f t="shared" si="20"/>
        <v>0</v>
      </c>
      <c r="AS102" s="166">
        <f t="shared" si="21"/>
        <v>95.833333333333343</v>
      </c>
      <c r="AT102" s="166">
        <f t="shared" si="25"/>
        <v>25</v>
      </c>
      <c r="AV102" s="102" t="e">
        <f>#REF!</f>
        <v>#REF!</v>
      </c>
    </row>
    <row r="103" spans="1:48" s="102" customFormat="1" ht="36" customHeight="1" thickTop="1">
      <c r="A103" s="114"/>
      <c r="B103" s="115" t="s">
        <v>131</v>
      </c>
      <c r="C103" s="116"/>
      <c r="D103" s="155">
        <v>34580</v>
      </c>
      <c r="E103" s="118"/>
      <c r="F103" s="155">
        <v>32968</v>
      </c>
      <c r="G103" s="155">
        <v>1612</v>
      </c>
      <c r="H103" s="155">
        <v>1025</v>
      </c>
      <c r="I103" s="155">
        <v>30</v>
      </c>
      <c r="J103" s="157">
        <f>G103/D103*100</f>
        <v>4.6616541353383463</v>
      </c>
      <c r="K103" s="155">
        <v>1470</v>
      </c>
      <c r="L103" s="155">
        <v>957</v>
      </c>
      <c r="M103" s="155">
        <v>26</v>
      </c>
      <c r="N103" s="155">
        <v>33407</v>
      </c>
      <c r="O103" s="155">
        <v>5316</v>
      </c>
      <c r="P103" s="122">
        <f t="shared" si="23"/>
        <v>15.912832639865895</v>
      </c>
      <c r="Q103" s="155">
        <v>22</v>
      </c>
      <c r="R103" s="157">
        <f>Q103/O103*100</f>
        <v>0.41384499623777277</v>
      </c>
      <c r="S103" s="155">
        <v>11</v>
      </c>
      <c r="T103" s="119"/>
      <c r="U103" s="120" t="s">
        <v>131</v>
      </c>
      <c r="V103" s="155">
        <v>519</v>
      </c>
      <c r="W103" s="155">
        <v>0</v>
      </c>
      <c r="X103" s="155">
        <v>23</v>
      </c>
      <c r="Y103" s="155">
        <v>6</v>
      </c>
      <c r="Z103" s="155">
        <v>10</v>
      </c>
      <c r="AA103" s="155">
        <v>12</v>
      </c>
      <c r="AB103" s="155">
        <v>51</v>
      </c>
      <c r="AC103" s="155">
        <v>32</v>
      </c>
      <c r="AD103" s="155">
        <v>12</v>
      </c>
      <c r="AE103" s="155">
        <v>86</v>
      </c>
      <c r="AF103" s="155">
        <v>64</v>
      </c>
      <c r="AG103" s="155">
        <v>8</v>
      </c>
      <c r="AH103" s="155">
        <v>10</v>
      </c>
      <c r="AI103" s="155">
        <v>1</v>
      </c>
      <c r="AJ103" s="155">
        <v>800</v>
      </c>
      <c r="AK103" s="155">
        <v>143</v>
      </c>
      <c r="AL103" s="155">
        <v>18</v>
      </c>
      <c r="AM103" s="155">
        <v>49</v>
      </c>
      <c r="AN103" s="155">
        <v>1</v>
      </c>
      <c r="AO103" s="155">
        <v>1</v>
      </c>
      <c r="AP103" s="155">
        <v>51</v>
      </c>
      <c r="AQ103" s="122">
        <f t="shared" si="19"/>
        <v>147.48409485251591</v>
      </c>
      <c r="AR103" s="122">
        <f t="shared" si="20"/>
        <v>2.891844997108155</v>
      </c>
      <c r="AS103" s="123">
        <f t="shared" si="21"/>
        <v>91.191066997518604</v>
      </c>
      <c r="AT103" s="123">
        <f t="shared" si="25"/>
        <v>50</v>
      </c>
      <c r="AV103" s="102" t="e">
        <f>#REF!</f>
        <v>#REF!</v>
      </c>
    </row>
    <row r="104" spans="1:48" s="13" customFormat="1" ht="30" customHeight="1">
      <c r="A104" s="54"/>
      <c r="B104" s="54"/>
      <c r="C104" s="196"/>
      <c r="D104" s="196"/>
      <c r="E104" s="197"/>
      <c r="F104" s="196"/>
      <c r="G104" s="196"/>
      <c r="H104" s="196"/>
      <c r="I104" s="196"/>
      <c r="J104" s="198"/>
      <c r="K104" s="196"/>
      <c r="L104" s="196"/>
      <c r="M104" s="196"/>
      <c r="N104" s="196"/>
      <c r="O104" s="196"/>
      <c r="P104" s="197"/>
      <c r="Q104" s="196"/>
      <c r="R104" s="198"/>
      <c r="S104" s="196"/>
      <c r="T104" s="54"/>
      <c r="U104" s="54"/>
      <c r="V104" s="196"/>
      <c r="W104" s="196"/>
      <c r="X104" s="196"/>
      <c r="Y104" s="196"/>
      <c r="Z104" s="196"/>
      <c r="AA104" s="196"/>
      <c r="AB104" s="196"/>
      <c r="AC104" s="196"/>
      <c r="AD104" s="196"/>
      <c r="AE104" s="196"/>
      <c r="AF104" s="196"/>
      <c r="AG104" s="196"/>
      <c r="AH104" s="196"/>
      <c r="AI104" s="196"/>
      <c r="AJ104" s="196"/>
      <c r="AK104" s="196"/>
      <c r="AL104" s="196"/>
      <c r="AM104" s="196"/>
      <c r="AN104" s="196"/>
      <c r="AO104" s="196"/>
      <c r="AP104" s="196"/>
      <c r="AQ104" s="199"/>
      <c r="AR104" s="199"/>
      <c r="AS104" s="199"/>
      <c r="AT104" s="199"/>
    </row>
  </sheetData>
  <mergeCells count="171">
    <mergeCell ref="A3:B8"/>
    <mergeCell ref="C3:C8"/>
    <mergeCell ref="D3:D8"/>
    <mergeCell ref="E3:E8"/>
    <mergeCell ref="F3:M3"/>
    <mergeCell ref="N3:S3"/>
    <mergeCell ref="T3:U8"/>
    <mergeCell ref="V3:AJ3"/>
    <mergeCell ref="AQ3:AQ8"/>
    <mergeCell ref="AR3:AR8"/>
    <mergeCell ref="AS3:AT4"/>
    <mergeCell ref="AO5:AO8"/>
    <mergeCell ref="AP5:AP8"/>
    <mergeCell ref="AS5:AS8"/>
    <mergeCell ref="AT5:AT8"/>
    <mergeCell ref="P2:S2"/>
    <mergeCell ref="AQ2:AT2"/>
    <mergeCell ref="F4:F8"/>
    <mergeCell ref="G4:I6"/>
    <mergeCell ref="J4:J8"/>
    <mergeCell ref="K4:M6"/>
    <mergeCell ref="N4:N8"/>
    <mergeCell ref="O4:O8"/>
    <mergeCell ref="G7:G8"/>
    <mergeCell ref="H7:H8"/>
    <mergeCell ref="I7:I8"/>
    <mergeCell ref="K7:K8"/>
    <mergeCell ref="AE4:AG6"/>
    <mergeCell ref="AH4:AH8"/>
    <mergeCell ref="AI4:AI8"/>
    <mergeCell ref="AJ4:AJ8"/>
    <mergeCell ref="AM5:AM8"/>
    <mergeCell ref="AN5:AN8"/>
    <mergeCell ref="P4:P8"/>
    <mergeCell ref="Q4:Q8"/>
    <mergeCell ref="R4:R8"/>
    <mergeCell ref="S4:S8"/>
    <mergeCell ref="V4:V8"/>
    <mergeCell ref="W4:AD5"/>
    <mergeCell ref="W6:AA6"/>
    <mergeCell ref="AB6:AB8"/>
    <mergeCell ref="AC6:AD6"/>
    <mergeCell ref="AA7:AA8"/>
    <mergeCell ref="AK3:AK8"/>
    <mergeCell ref="AL3:AL8"/>
    <mergeCell ref="AM3:AP4"/>
    <mergeCell ref="AC7:AC8"/>
    <mergeCell ref="AD7:AD8"/>
    <mergeCell ref="AE7:AE8"/>
    <mergeCell ref="AF7:AF8"/>
    <mergeCell ref="AG7:AG8"/>
    <mergeCell ref="P36:S36"/>
    <mergeCell ref="L7:L8"/>
    <mergeCell ref="M7:M8"/>
    <mergeCell ref="W7:W8"/>
    <mergeCell ref="X7:X8"/>
    <mergeCell ref="Y7:Y8"/>
    <mergeCell ref="Z7:Z8"/>
    <mergeCell ref="A37:B42"/>
    <mergeCell ref="C37:C42"/>
    <mergeCell ref="D37:D42"/>
    <mergeCell ref="E37:E42"/>
    <mergeCell ref="F37:M37"/>
    <mergeCell ref="N37:S37"/>
    <mergeCell ref="T37:U42"/>
    <mergeCell ref="V37:AJ37"/>
    <mergeCell ref="AK37:AK42"/>
    <mergeCell ref="AQ37:AQ42"/>
    <mergeCell ref="AR37:AR42"/>
    <mergeCell ref="AS37:AT38"/>
    <mergeCell ref="F38:F42"/>
    <mergeCell ref="G38:I40"/>
    <mergeCell ref="J38:J42"/>
    <mergeCell ref="K38:M40"/>
    <mergeCell ref="N38:N42"/>
    <mergeCell ref="AQ36:AT36"/>
    <mergeCell ref="AH38:AH42"/>
    <mergeCell ref="AI38:AI42"/>
    <mergeCell ref="AJ38:AJ42"/>
    <mergeCell ref="AM39:AM42"/>
    <mergeCell ref="Y41:Y42"/>
    <mergeCell ref="Z41:Z42"/>
    <mergeCell ref="AA41:AA42"/>
    <mergeCell ref="AC41:AC42"/>
    <mergeCell ref="O38:O42"/>
    <mergeCell ref="P38:P42"/>
    <mergeCell ref="Q38:Q42"/>
    <mergeCell ref="R38:R42"/>
    <mergeCell ref="S38:S42"/>
    <mergeCell ref="V38:V42"/>
    <mergeCell ref="AL37:AL42"/>
    <mergeCell ref="AM37:AP38"/>
    <mergeCell ref="AD41:AD42"/>
    <mergeCell ref="AE41:AE42"/>
    <mergeCell ref="AF41:AF42"/>
    <mergeCell ref="AG41:AG42"/>
    <mergeCell ref="P71:S71"/>
    <mergeCell ref="AQ71:AT71"/>
    <mergeCell ref="G41:G42"/>
    <mergeCell ref="H41:H42"/>
    <mergeCell ref="I41:I42"/>
    <mergeCell ref="K41:K42"/>
    <mergeCell ref="L41:L42"/>
    <mergeCell ref="M41:M42"/>
    <mergeCell ref="AN39:AN42"/>
    <mergeCell ref="AO39:AO42"/>
    <mergeCell ref="AP39:AP42"/>
    <mergeCell ref="AS39:AS42"/>
    <mergeCell ref="AT39:AT42"/>
    <mergeCell ref="W40:AA40"/>
    <mergeCell ref="AB40:AB42"/>
    <mergeCell ref="AC40:AD40"/>
    <mergeCell ref="W41:W42"/>
    <mergeCell ref="X41:X42"/>
    <mergeCell ref="W38:AD39"/>
    <mergeCell ref="AE38:AG40"/>
    <mergeCell ref="W73:AD74"/>
    <mergeCell ref="AE73:AG75"/>
    <mergeCell ref="AH73:AH77"/>
    <mergeCell ref="A72:B77"/>
    <mergeCell ref="C72:C77"/>
    <mergeCell ref="D72:D77"/>
    <mergeCell ref="E72:E77"/>
    <mergeCell ref="F72:M72"/>
    <mergeCell ref="N72:S72"/>
    <mergeCell ref="R73:R77"/>
    <mergeCell ref="S73:S77"/>
    <mergeCell ref="M76:M77"/>
    <mergeCell ref="F73:F77"/>
    <mergeCell ref="G73:I75"/>
    <mergeCell ref="J73:J77"/>
    <mergeCell ref="K73:M75"/>
    <mergeCell ref="N73:N77"/>
    <mergeCell ref="O73:O77"/>
    <mergeCell ref="P73:P77"/>
    <mergeCell ref="Q73:Q77"/>
    <mergeCell ref="T72:U77"/>
    <mergeCell ref="AS74:AS77"/>
    <mergeCell ref="AT74:AT77"/>
    <mergeCell ref="W75:AA75"/>
    <mergeCell ref="AB75:AB77"/>
    <mergeCell ref="AC75:AD75"/>
    <mergeCell ref="G76:G77"/>
    <mergeCell ref="H76:H77"/>
    <mergeCell ref="I76:I77"/>
    <mergeCell ref="K76:K77"/>
    <mergeCell ref="L76:L77"/>
    <mergeCell ref="AI73:AI77"/>
    <mergeCell ref="AJ73:AJ77"/>
    <mergeCell ref="AM74:AM77"/>
    <mergeCell ref="AN74:AN77"/>
    <mergeCell ref="AO74:AO77"/>
    <mergeCell ref="AP74:AP77"/>
    <mergeCell ref="AR72:AR77"/>
    <mergeCell ref="AS72:AT73"/>
    <mergeCell ref="V72:AJ72"/>
    <mergeCell ref="AK72:AK77"/>
    <mergeCell ref="AL72:AL77"/>
    <mergeCell ref="AM72:AP73"/>
    <mergeCell ref="AQ72:AQ77"/>
    <mergeCell ref="V73:V77"/>
    <mergeCell ref="AD76:AD77"/>
    <mergeCell ref="AE76:AE77"/>
    <mergeCell ref="AF76:AF77"/>
    <mergeCell ref="AG76:AG77"/>
    <mergeCell ref="W76:W77"/>
    <mergeCell ref="X76:X77"/>
    <mergeCell ref="Y76:Y77"/>
    <mergeCell ref="Z76:Z77"/>
    <mergeCell ref="AA76:AA77"/>
    <mergeCell ref="AC76:AC77"/>
  </mergeCells>
  <phoneticPr fontId="14"/>
  <pageMargins left="0.43307086614173229" right="0.39370078740157483" top="0.51181102362204722" bottom="0.51181102362204722" header="0.59055118110236227" footer="0.51181102362204722"/>
  <pageSetup paperSize="9" scale="47" pageOrder="overThenDown" orientation="landscape" r:id="rId1"/>
  <headerFooter alignWithMargins="0"/>
  <rowBreaks count="3" manualBreakCount="3">
    <brk id="34" max="16383" man="1"/>
    <brk id="69" max="16383" man="1"/>
    <brk id="103" max="16383" man="1"/>
  </rowBreaks>
  <colBreaks count="2" manualBreakCount="2">
    <brk id="19" max="102" man="1"/>
    <brk id="4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市町村別</vt:lpstr>
      <vt:lpstr>年齢階級別</vt:lpstr>
      <vt:lpstr>市町村別!Print_Area</vt:lpstr>
      <vt:lpstr>年齢階級別!Print_Area</vt:lpstr>
      <vt:lpstr>市町村別!Print_Titles</vt:lpstr>
    </vt:vector>
  </TitlesOfParts>
  <Company>新潟県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2018-01-23T07:13:25Z</dcterms:created>
  <dcterms:modified xsi:type="dcterms:W3CDTF">2018-01-23T07:58:32Z</dcterms:modified>
</cp:coreProperties>
</file>