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市町村別" sheetId="1" r:id="rId1"/>
    <sheet name="年齢階級別" sheetId="2" r:id="rId2"/>
  </sheets>
  <definedNames>
    <definedName name="_xlnm.Print_Area" localSheetId="0">市町村別!$A$1:$AB$78</definedName>
    <definedName name="_xlnm.Print_Area" localSheetId="1">年齢階級別!$A$1:$AB$103</definedName>
    <definedName name="_xlnm.Print_Titles" localSheetId="0">市町村別!$A:$B</definedName>
    <definedName name="_xlnm.Print_Titles" localSheetId="1">年齢階級別!$A:$B</definedName>
  </definedNames>
  <calcPr calcId="145621"/>
</workbook>
</file>

<file path=xl/calcChain.xml><?xml version="1.0" encoding="utf-8"?>
<calcChain xmlns="http://schemas.openxmlformats.org/spreadsheetml/2006/main">
  <c r="V106" i="2" l="1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AB103" i="2"/>
  <c r="AA103" i="2"/>
  <c r="Z103" i="2"/>
  <c r="Y103" i="2"/>
  <c r="X103" i="2"/>
  <c r="AB102" i="2"/>
  <c r="AA102" i="2"/>
  <c r="Z102" i="2"/>
  <c r="Y102" i="2"/>
  <c r="X102" i="2"/>
  <c r="AB101" i="2"/>
  <c r="AA101" i="2"/>
  <c r="Z101" i="2"/>
  <c r="Y101" i="2"/>
  <c r="X101" i="2"/>
  <c r="AB100" i="2"/>
  <c r="AA100" i="2"/>
  <c r="Z100" i="2"/>
  <c r="Y100" i="2"/>
  <c r="X100" i="2"/>
  <c r="AB99" i="2"/>
  <c r="AA99" i="2"/>
  <c r="Z99" i="2"/>
  <c r="Y99" i="2"/>
  <c r="X99" i="2"/>
  <c r="AB98" i="2"/>
  <c r="AA98" i="2"/>
  <c r="Z98" i="2"/>
  <c r="Y98" i="2"/>
  <c r="X98" i="2"/>
  <c r="AB97" i="2"/>
  <c r="AA97" i="2"/>
  <c r="Z97" i="2"/>
  <c r="Y97" i="2"/>
  <c r="X97" i="2"/>
  <c r="AB96" i="2"/>
  <c r="AA96" i="2"/>
  <c r="Z96" i="2"/>
  <c r="Y96" i="2"/>
  <c r="X96" i="2"/>
  <c r="AB95" i="2"/>
  <c r="AA95" i="2"/>
  <c r="Z95" i="2"/>
  <c r="Y95" i="2"/>
  <c r="X95" i="2"/>
  <c r="AB94" i="2"/>
  <c r="AA94" i="2"/>
  <c r="Z94" i="2"/>
  <c r="Y94" i="2"/>
  <c r="X94" i="2"/>
  <c r="AB93" i="2"/>
  <c r="AA93" i="2"/>
  <c r="Z93" i="2"/>
  <c r="Y93" i="2"/>
  <c r="X93" i="2"/>
  <c r="AB92" i="2"/>
  <c r="AA92" i="2"/>
  <c r="Z92" i="2"/>
  <c r="Y92" i="2"/>
  <c r="X92" i="2"/>
  <c r="AB91" i="2"/>
  <c r="AA91" i="2"/>
  <c r="Z91" i="2"/>
  <c r="Y91" i="2"/>
  <c r="X91" i="2"/>
  <c r="AB90" i="2"/>
  <c r="AA90" i="2"/>
  <c r="Z90" i="2"/>
  <c r="Y90" i="2"/>
  <c r="X90" i="2"/>
  <c r="AB89" i="2"/>
  <c r="AA89" i="2"/>
  <c r="Z89" i="2"/>
  <c r="Y89" i="2"/>
  <c r="X89" i="2"/>
  <c r="AB88" i="2"/>
  <c r="AA88" i="2"/>
  <c r="Z88" i="2"/>
  <c r="Y88" i="2"/>
  <c r="X88" i="2"/>
  <c r="AB87" i="2"/>
  <c r="AA87" i="2"/>
  <c r="Z87" i="2"/>
  <c r="Y87" i="2"/>
  <c r="X87" i="2"/>
  <c r="AB86" i="2"/>
  <c r="AA86" i="2"/>
  <c r="Z86" i="2"/>
  <c r="Y86" i="2"/>
  <c r="X86" i="2"/>
  <c r="AB85" i="2"/>
  <c r="AA85" i="2"/>
  <c r="Z85" i="2"/>
  <c r="Y85" i="2"/>
  <c r="X85" i="2"/>
  <c r="AB84" i="2"/>
  <c r="AA84" i="2"/>
  <c r="Z84" i="2"/>
  <c r="Y84" i="2"/>
  <c r="X84" i="2"/>
  <c r="AB83" i="2"/>
  <c r="Z83" i="2"/>
  <c r="Y83" i="2"/>
  <c r="X83" i="2"/>
  <c r="AB81" i="2"/>
  <c r="AA81" i="2"/>
  <c r="Z81" i="2"/>
  <c r="Y81" i="2"/>
  <c r="X81" i="2"/>
  <c r="AB80" i="2"/>
  <c r="Z80" i="2"/>
  <c r="Y80" i="2"/>
  <c r="X80" i="2"/>
  <c r="AB79" i="2"/>
  <c r="AA79" i="2"/>
  <c r="Z79" i="2"/>
  <c r="Y79" i="2"/>
  <c r="X79" i="2"/>
  <c r="AB71" i="2"/>
  <c r="AB68" i="2"/>
  <c r="AA68" i="2"/>
  <c r="Z68" i="2"/>
  <c r="Y68" i="2"/>
  <c r="X68" i="2"/>
  <c r="AB67" i="2"/>
  <c r="AA67" i="2"/>
  <c r="Z67" i="2"/>
  <c r="Y67" i="2"/>
  <c r="X67" i="2"/>
  <c r="AB66" i="2"/>
  <c r="AA66" i="2"/>
  <c r="Z66" i="2"/>
  <c r="Y66" i="2"/>
  <c r="X66" i="2"/>
  <c r="AB65" i="2"/>
  <c r="AA65" i="2"/>
  <c r="Z65" i="2"/>
  <c r="Y65" i="2"/>
  <c r="X65" i="2"/>
  <c r="AB64" i="2"/>
  <c r="AA64" i="2"/>
  <c r="Z64" i="2"/>
  <c r="Y64" i="2"/>
  <c r="X64" i="2"/>
  <c r="AB63" i="2"/>
  <c r="AA63" i="2"/>
  <c r="Z63" i="2"/>
  <c r="Y63" i="2"/>
  <c r="X63" i="2"/>
  <c r="AB62" i="2"/>
  <c r="AA62" i="2"/>
  <c r="Z62" i="2"/>
  <c r="Y62" i="2"/>
  <c r="X62" i="2"/>
  <c r="AB61" i="2"/>
  <c r="AA61" i="2"/>
  <c r="Z61" i="2"/>
  <c r="Y61" i="2"/>
  <c r="X61" i="2"/>
  <c r="AB60" i="2"/>
  <c r="AA60" i="2"/>
  <c r="Z60" i="2"/>
  <c r="Y60" i="2"/>
  <c r="X60" i="2"/>
  <c r="AB59" i="2"/>
  <c r="AA59" i="2"/>
  <c r="Z59" i="2"/>
  <c r="Y59" i="2"/>
  <c r="X59" i="2"/>
  <c r="AB58" i="2"/>
  <c r="AA58" i="2"/>
  <c r="Z58" i="2"/>
  <c r="Y58" i="2"/>
  <c r="X58" i="2"/>
  <c r="AB57" i="2"/>
  <c r="AA57" i="2"/>
  <c r="Z57" i="2"/>
  <c r="Y57" i="2"/>
  <c r="X57" i="2"/>
  <c r="AB56" i="2"/>
  <c r="AA56" i="2"/>
  <c r="Z56" i="2"/>
  <c r="Y56" i="2"/>
  <c r="X56" i="2"/>
  <c r="AB55" i="2"/>
  <c r="AA55" i="2"/>
  <c r="Z55" i="2"/>
  <c r="Y55" i="2"/>
  <c r="X55" i="2"/>
  <c r="AB54" i="2"/>
  <c r="AA54" i="2"/>
  <c r="Z54" i="2"/>
  <c r="Y54" i="2"/>
  <c r="X54" i="2"/>
  <c r="AB53" i="2"/>
  <c r="AA53" i="2"/>
  <c r="Z53" i="2"/>
  <c r="Y53" i="2"/>
  <c r="X53" i="2"/>
  <c r="AB52" i="2"/>
  <c r="AA52" i="2"/>
  <c r="Z52" i="2"/>
  <c r="Y52" i="2"/>
  <c r="X52" i="2"/>
  <c r="AB51" i="2"/>
  <c r="AA51" i="2"/>
  <c r="Z51" i="2"/>
  <c r="Y51" i="2"/>
  <c r="X51" i="2"/>
  <c r="AB50" i="2"/>
  <c r="AA50" i="2"/>
  <c r="Z50" i="2"/>
  <c r="Y50" i="2"/>
  <c r="X50" i="2"/>
  <c r="AB49" i="2"/>
  <c r="Z49" i="2"/>
  <c r="Y49" i="2"/>
  <c r="X49" i="2"/>
  <c r="AB48" i="2"/>
  <c r="AA48" i="2"/>
  <c r="Z48" i="2"/>
  <c r="Y48" i="2"/>
  <c r="X48" i="2"/>
  <c r="AB46" i="2"/>
  <c r="Z46" i="2"/>
  <c r="Y46" i="2"/>
  <c r="X46" i="2"/>
  <c r="AB45" i="2"/>
  <c r="Z45" i="2"/>
  <c r="Y45" i="2"/>
  <c r="X45" i="2"/>
  <c r="AB44" i="2"/>
  <c r="Z44" i="2"/>
  <c r="Y44" i="2"/>
  <c r="X44" i="2"/>
  <c r="AB34" i="2"/>
  <c r="AA34" i="2"/>
  <c r="Z34" i="2"/>
  <c r="Y34" i="2"/>
  <c r="X34" i="2"/>
  <c r="W34" i="2"/>
  <c r="AB33" i="2"/>
  <c r="AA33" i="2"/>
  <c r="Z33" i="2"/>
  <c r="Y33" i="2"/>
  <c r="X33" i="2"/>
  <c r="W33" i="2"/>
  <c r="AB32" i="2"/>
  <c r="AA32" i="2"/>
  <c r="Z32" i="2"/>
  <c r="Y32" i="2"/>
  <c r="X32" i="2"/>
  <c r="W32" i="2"/>
  <c r="AB31" i="2"/>
  <c r="AA31" i="2"/>
  <c r="Z31" i="2"/>
  <c r="Y31" i="2"/>
  <c r="X31" i="2"/>
  <c r="W31" i="2"/>
  <c r="AB30" i="2"/>
  <c r="AA30" i="2"/>
  <c r="Z30" i="2"/>
  <c r="Y30" i="2"/>
  <c r="X30" i="2"/>
  <c r="W30" i="2"/>
  <c r="AB29" i="2"/>
  <c r="AA29" i="2"/>
  <c r="Z29" i="2"/>
  <c r="Y29" i="2"/>
  <c r="X29" i="2"/>
  <c r="W29" i="2"/>
  <c r="AB28" i="2"/>
  <c r="AA28" i="2"/>
  <c r="Z28" i="2"/>
  <c r="Y28" i="2"/>
  <c r="X28" i="2"/>
  <c r="W28" i="2"/>
  <c r="AB27" i="2"/>
  <c r="AA27" i="2"/>
  <c r="Z27" i="2"/>
  <c r="Y27" i="2"/>
  <c r="X27" i="2"/>
  <c r="W27" i="2"/>
  <c r="AB26" i="2"/>
  <c r="AA26" i="2"/>
  <c r="Z26" i="2"/>
  <c r="Y26" i="2"/>
  <c r="X26" i="2"/>
  <c r="W26" i="2"/>
  <c r="AB25" i="2"/>
  <c r="AA25" i="2"/>
  <c r="Z25" i="2"/>
  <c r="Y25" i="2"/>
  <c r="X25" i="2"/>
  <c r="W25" i="2"/>
  <c r="AB24" i="2"/>
  <c r="AA24" i="2"/>
  <c r="Z24" i="2"/>
  <c r="Y24" i="2"/>
  <c r="X24" i="2"/>
  <c r="W24" i="2"/>
  <c r="AB23" i="2"/>
  <c r="AA23" i="2"/>
  <c r="Z23" i="2"/>
  <c r="Y23" i="2"/>
  <c r="X23" i="2"/>
  <c r="W23" i="2"/>
  <c r="AB22" i="2"/>
  <c r="AA22" i="2"/>
  <c r="Z22" i="2"/>
  <c r="Y22" i="2"/>
  <c r="X22" i="2"/>
  <c r="W22" i="2"/>
  <c r="AB21" i="2"/>
  <c r="AA21" i="2"/>
  <c r="Z21" i="2"/>
  <c r="Y21" i="2"/>
  <c r="X21" i="2"/>
  <c r="W21" i="2"/>
  <c r="AB20" i="2"/>
  <c r="AA20" i="2"/>
  <c r="Z20" i="2"/>
  <c r="Y20" i="2"/>
  <c r="X20" i="2"/>
  <c r="W20" i="2"/>
  <c r="AB19" i="2"/>
  <c r="AA19" i="2"/>
  <c r="Z19" i="2"/>
  <c r="Y19" i="2"/>
  <c r="X19" i="2"/>
  <c r="W19" i="2"/>
  <c r="AB18" i="2"/>
  <c r="AA18" i="2"/>
  <c r="Z18" i="2"/>
  <c r="Y18" i="2"/>
  <c r="X18" i="2"/>
  <c r="W18" i="2"/>
  <c r="AB17" i="2"/>
  <c r="AA17" i="2"/>
  <c r="Z17" i="2"/>
  <c r="Y17" i="2"/>
  <c r="X17" i="2"/>
  <c r="W17" i="2"/>
  <c r="AB16" i="2"/>
  <c r="AA16" i="2"/>
  <c r="Z16" i="2"/>
  <c r="Y16" i="2"/>
  <c r="X16" i="2"/>
  <c r="W16" i="2"/>
  <c r="AB15" i="2"/>
  <c r="AA15" i="2"/>
  <c r="Z15" i="2"/>
  <c r="Y15" i="2"/>
  <c r="X15" i="2"/>
  <c r="W15" i="2"/>
  <c r="AB14" i="2"/>
  <c r="AA14" i="2"/>
  <c r="Z14" i="2"/>
  <c r="Y14" i="2"/>
  <c r="X14" i="2"/>
  <c r="W14" i="2"/>
  <c r="AB12" i="2"/>
  <c r="AA12" i="2"/>
  <c r="Z12" i="2"/>
  <c r="Y12" i="2"/>
  <c r="X12" i="2"/>
  <c r="AB11" i="2"/>
  <c r="Z11" i="2"/>
  <c r="Y11" i="2"/>
  <c r="X11" i="2"/>
  <c r="AB10" i="2"/>
  <c r="AA10" i="2"/>
  <c r="Z10" i="2"/>
  <c r="Y10" i="2"/>
  <c r="X10" i="2"/>
  <c r="AB77" i="1" l="1"/>
  <c r="AA77" i="1"/>
  <c r="Z77" i="1"/>
  <c r="Y77" i="1"/>
  <c r="X77" i="1"/>
  <c r="W77" i="1"/>
  <c r="AB76" i="1"/>
  <c r="AA76" i="1"/>
  <c r="Z76" i="1"/>
  <c r="Y76" i="1"/>
  <c r="X76" i="1"/>
  <c r="W76" i="1"/>
  <c r="AB74" i="1"/>
  <c r="AA74" i="1"/>
  <c r="Z74" i="1"/>
  <c r="Y74" i="1"/>
  <c r="X74" i="1"/>
  <c r="W74" i="1"/>
  <c r="AB73" i="1"/>
  <c r="AA73" i="1"/>
  <c r="Z73" i="1"/>
  <c r="Y73" i="1"/>
  <c r="X73" i="1"/>
  <c r="W73" i="1"/>
  <c r="AB71" i="1"/>
  <c r="AA71" i="1"/>
  <c r="Z71" i="1"/>
  <c r="Y71" i="1"/>
  <c r="X71" i="1"/>
  <c r="W71" i="1"/>
  <c r="AB70" i="1"/>
  <c r="AA70" i="1"/>
  <c r="Z70" i="1"/>
  <c r="Y70" i="1"/>
  <c r="X70" i="1"/>
  <c r="W70" i="1"/>
  <c r="AB68" i="1"/>
  <c r="AA68" i="1"/>
  <c r="Z68" i="1"/>
  <c r="Y68" i="1"/>
  <c r="X68" i="1"/>
  <c r="W68" i="1"/>
  <c r="AB67" i="1"/>
  <c r="AA67" i="1"/>
  <c r="Z67" i="1"/>
  <c r="Y67" i="1"/>
  <c r="X67" i="1"/>
  <c r="W67" i="1"/>
  <c r="AB66" i="1"/>
  <c r="AA66" i="1"/>
  <c r="Z66" i="1"/>
  <c r="Y66" i="1"/>
  <c r="X66" i="1"/>
  <c r="W66" i="1"/>
  <c r="AB64" i="1"/>
  <c r="AA64" i="1"/>
  <c r="Z64" i="1"/>
  <c r="Y64" i="1"/>
  <c r="X64" i="1"/>
  <c r="W64" i="1"/>
  <c r="AB63" i="1"/>
  <c r="AA63" i="1"/>
  <c r="Z63" i="1"/>
  <c r="Y63" i="1"/>
  <c r="X63" i="1"/>
  <c r="W63" i="1"/>
  <c r="AB62" i="1"/>
  <c r="AA62" i="1"/>
  <c r="Z62" i="1"/>
  <c r="Y62" i="1"/>
  <c r="X62" i="1"/>
  <c r="W62" i="1"/>
  <c r="AB60" i="1"/>
  <c r="Z60" i="1"/>
  <c r="Y60" i="1"/>
  <c r="X60" i="1"/>
  <c r="W60" i="1"/>
  <c r="AB59" i="1"/>
  <c r="AA59" i="1"/>
  <c r="Z59" i="1"/>
  <c r="Y59" i="1"/>
  <c r="X59" i="1"/>
  <c r="W59" i="1"/>
  <c r="AB58" i="1"/>
  <c r="AA58" i="1"/>
  <c r="Z58" i="1"/>
  <c r="Y58" i="1"/>
  <c r="X58" i="1"/>
  <c r="W58" i="1"/>
  <c r="AB56" i="1"/>
  <c r="Z56" i="1"/>
  <c r="Y56" i="1"/>
  <c r="X56" i="1"/>
  <c r="W56" i="1"/>
  <c r="AB55" i="1"/>
  <c r="AA55" i="1"/>
  <c r="Z55" i="1"/>
  <c r="Y55" i="1"/>
  <c r="X55" i="1"/>
  <c r="W55" i="1"/>
  <c r="AB54" i="1"/>
  <c r="AA54" i="1"/>
  <c r="Z54" i="1"/>
  <c r="Y54" i="1"/>
  <c r="X54" i="1"/>
  <c r="W54" i="1"/>
  <c r="AB52" i="1"/>
  <c r="AA52" i="1"/>
  <c r="Z52" i="1"/>
  <c r="Y52" i="1"/>
  <c r="X52" i="1"/>
  <c r="W52" i="1"/>
  <c r="AB51" i="1"/>
  <c r="AA51" i="1"/>
  <c r="Z51" i="1"/>
  <c r="Y51" i="1"/>
  <c r="X51" i="1"/>
  <c r="W51" i="1"/>
  <c r="AB41" i="1"/>
  <c r="AA41" i="1"/>
  <c r="Z41" i="1"/>
  <c r="Y41" i="1"/>
  <c r="X41" i="1"/>
  <c r="W41" i="1"/>
  <c r="AB40" i="1"/>
  <c r="AA40" i="1"/>
  <c r="Z40" i="1"/>
  <c r="Y40" i="1"/>
  <c r="X40" i="1"/>
  <c r="W40" i="1"/>
  <c r="AB39" i="1"/>
  <c r="AA39" i="1"/>
  <c r="Z39" i="1"/>
  <c r="Y39" i="1"/>
  <c r="X39" i="1"/>
  <c r="W39" i="1"/>
  <c r="AB38" i="1"/>
  <c r="AA38" i="1"/>
  <c r="Z38" i="1"/>
  <c r="Y38" i="1"/>
  <c r="X38" i="1"/>
  <c r="W38" i="1"/>
  <c r="AB37" i="1"/>
  <c r="AA37" i="1"/>
  <c r="Z37" i="1"/>
  <c r="Y37" i="1"/>
  <c r="X37" i="1"/>
  <c r="W37" i="1"/>
  <c r="AB35" i="1"/>
  <c r="AA35" i="1"/>
  <c r="Z35" i="1"/>
  <c r="Y35" i="1"/>
  <c r="X35" i="1"/>
  <c r="W35" i="1"/>
  <c r="AB34" i="1"/>
  <c r="AA34" i="1"/>
  <c r="Z34" i="1"/>
  <c r="Y34" i="1"/>
  <c r="X34" i="1"/>
  <c r="W34" i="1"/>
  <c r="AB33" i="1"/>
  <c r="AA33" i="1"/>
  <c r="Z33" i="1"/>
  <c r="Y33" i="1"/>
  <c r="X33" i="1"/>
  <c r="W33" i="1"/>
  <c r="AB32" i="1"/>
  <c r="AA32" i="1"/>
  <c r="Z32" i="1"/>
  <c r="Y32" i="1"/>
  <c r="X32" i="1"/>
  <c r="W32" i="1"/>
  <c r="AB31" i="1"/>
  <c r="AA31" i="1"/>
  <c r="Z31" i="1"/>
  <c r="Y31" i="1"/>
  <c r="X31" i="1"/>
  <c r="W31" i="1"/>
  <c r="AB30" i="1"/>
  <c r="AA30" i="1"/>
  <c r="Z30" i="1"/>
  <c r="Y30" i="1"/>
  <c r="X30" i="1"/>
  <c r="W30" i="1"/>
  <c r="AB28" i="1"/>
  <c r="AA28" i="1"/>
  <c r="Z28" i="1"/>
  <c r="Y28" i="1"/>
  <c r="X28" i="1"/>
  <c r="W28" i="1"/>
  <c r="AB27" i="1"/>
  <c r="AA27" i="1"/>
  <c r="Z27" i="1"/>
  <c r="Y27" i="1"/>
  <c r="X27" i="1"/>
  <c r="W27" i="1"/>
  <c r="AB26" i="1"/>
  <c r="AA26" i="1"/>
  <c r="Z26" i="1"/>
  <c r="Y26" i="1"/>
  <c r="X26" i="1"/>
  <c r="W26" i="1"/>
  <c r="AB24" i="1"/>
  <c r="AA24" i="1"/>
  <c r="Z24" i="1"/>
  <c r="Y24" i="1"/>
  <c r="X24" i="1"/>
  <c r="W24" i="1"/>
  <c r="AB23" i="1"/>
  <c r="AA23" i="1"/>
  <c r="Z23" i="1"/>
  <c r="Y23" i="1"/>
  <c r="X23" i="1"/>
  <c r="W23" i="1"/>
  <c r="AB22" i="1"/>
  <c r="AA22" i="1"/>
  <c r="Z22" i="1"/>
  <c r="Y22" i="1"/>
  <c r="X22" i="1"/>
  <c r="W22" i="1"/>
  <c r="AB21" i="1"/>
  <c r="AA21" i="1"/>
  <c r="Z21" i="1"/>
  <c r="Y21" i="1"/>
  <c r="X21" i="1"/>
  <c r="W21" i="1"/>
  <c r="AB20" i="1"/>
  <c r="AA20" i="1"/>
  <c r="Z20" i="1"/>
  <c r="Y20" i="1"/>
  <c r="X20" i="1"/>
  <c r="W20" i="1"/>
  <c r="AB18" i="1"/>
  <c r="Z18" i="1"/>
  <c r="Y18" i="1"/>
  <c r="X18" i="1"/>
  <c r="W18" i="1"/>
  <c r="AB17" i="1"/>
  <c r="AA17" i="1"/>
  <c r="Z17" i="1"/>
  <c r="Y17" i="1"/>
  <c r="X17" i="1"/>
  <c r="W17" i="1"/>
  <c r="AB16" i="1"/>
  <c r="AA16" i="1"/>
  <c r="Z16" i="1"/>
  <c r="Y16" i="1"/>
  <c r="X16" i="1"/>
  <c r="W16" i="1"/>
  <c r="AB15" i="1"/>
  <c r="AA15" i="1"/>
  <c r="Z15" i="1"/>
  <c r="Y15" i="1"/>
  <c r="X15" i="1"/>
  <c r="W15" i="1"/>
  <c r="AB13" i="1"/>
  <c r="AA13" i="1"/>
  <c r="Z13" i="1"/>
  <c r="Y13" i="1"/>
  <c r="X13" i="1"/>
  <c r="W13" i="1"/>
  <c r="AB12" i="1"/>
  <c r="AA12" i="1"/>
  <c r="Z12" i="1"/>
  <c r="Y12" i="1"/>
  <c r="X12" i="1"/>
  <c r="W12" i="1"/>
  <c r="AB10" i="1"/>
  <c r="AA10" i="1"/>
  <c r="Z10" i="1"/>
  <c r="Y10" i="1"/>
  <c r="X10" i="1"/>
  <c r="W10" i="1"/>
</calcChain>
</file>

<file path=xl/sharedStrings.xml><?xml version="1.0" encoding="utf-8"?>
<sst xmlns="http://schemas.openxmlformats.org/spreadsheetml/2006/main" count="295" uniqueCount="116">
  <si>
    <t>平成28年度   大腸がん検診結果報告 (市町村別集計表) 1/2</t>
    <rPh sb="21" eb="24">
      <t>シチョウソン</t>
    </rPh>
    <rPh sb="24" eb="25">
      <t>ベツ</t>
    </rPh>
    <rPh sb="25" eb="28">
      <t>シュウケイヒョウ</t>
    </rPh>
    <phoneticPr fontId="5"/>
  </si>
  <si>
    <t>40歳以上</t>
    <rPh sb="2" eb="3">
      <t>サイ</t>
    </rPh>
    <rPh sb="3" eb="5">
      <t>イジョウ</t>
    </rPh>
    <phoneticPr fontId="8"/>
  </si>
  <si>
    <t xml:space="preserve"> (平成29年3月末現在)</t>
    <phoneticPr fontId="5"/>
  </si>
  <si>
    <t xml:space="preserve"> 区      分</t>
  </si>
  <si>
    <t>対象者数</t>
  </si>
  <si>
    <t>受診者数</t>
    <rPh sb="0" eb="3">
      <t>ジュシンシャ</t>
    </rPh>
    <rPh sb="3" eb="4">
      <t>スウ</t>
    </rPh>
    <phoneticPr fontId="8"/>
  </si>
  <si>
    <t>要精検者数</t>
    <rPh sb="0" eb="1">
      <t>ヨウ</t>
    </rPh>
    <rPh sb="1" eb="2">
      <t>セイ</t>
    </rPh>
    <rPh sb="2" eb="3">
      <t>ケン</t>
    </rPh>
    <rPh sb="3" eb="4">
      <t>モノ</t>
    </rPh>
    <rPh sb="4" eb="5">
      <t>カズ</t>
    </rPh>
    <phoneticPr fontId="5"/>
  </si>
  <si>
    <t>精検受診者数</t>
    <rPh sb="0" eb="1">
      <t>セイ</t>
    </rPh>
    <rPh sb="1" eb="2">
      <t>ケン</t>
    </rPh>
    <rPh sb="2" eb="5">
      <t>ジュシンシャ</t>
    </rPh>
    <rPh sb="5" eb="6">
      <t>スウ</t>
    </rPh>
    <phoneticPr fontId="5"/>
  </si>
  <si>
    <t xml:space="preserve">     精           検             結            果</t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</si>
  <si>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5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</si>
  <si>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5"/>
  </si>
  <si>
    <t>受診率</t>
  </si>
  <si>
    <t>要精検率</t>
  </si>
  <si>
    <t>精検受診率</t>
  </si>
  <si>
    <t>がん発見率</t>
  </si>
  <si>
    <t>早期がん割合</t>
  </si>
  <si>
    <t>陽性反応適中度</t>
    <rPh sb="4" eb="6">
      <t>テキチュウ</t>
    </rPh>
    <phoneticPr fontId="8"/>
  </si>
  <si>
    <t>異常なし</t>
    <rPh sb="0" eb="2">
      <t>イジョウ</t>
    </rPh>
    <phoneticPr fontId="8"/>
  </si>
  <si>
    <t>確 定 大 腸 が ん</t>
    <phoneticPr fontId="5"/>
  </si>
  <si>
    <t>大腸がんの疑い</t>
    <rPh sb="5" eb="6">
      <t>ウタガ</t>
    </rPh>
    <phoneticPr fontId="8"/>
  </si>
  <si>
    <t>大腸腺腫</t>
    <rPh sb="0" eb="2">
      <t>ダイチョウ</t>
    </rPh>
    <rPh sb="2" eb="3">
      <t>セン</t>
    </rPh>
    <rPh sb="3" eb="4">
      <t>シュ</t>
    </rPh>
    <phoneticPr fontId="8"/>
  </si>
  <si>
    <t>その他のポリープ</t>
    <rPh sb="2" eb="3">
      <t>タ</t>
    </rPh>
    <phoneticPr fontId="8"/>
  </si>
  <si>
    <t>大腸憩室</t>
    <rPh sb="0" eb="2">
      <t>ダイチョウ</t>
    </rPh>
    <rPh sb="2" eb="4">
      <t>ケイシツ</t>
    </rPh>
    <phoneticPr fontId="8"/>
  </si>
  <si>
    <t>潰瘍性大腸炎</t>
    <rPh sb="0" eb="3">
      <t>カイヨウセイ</t>
    </rPh>
    <rPh sb="3" eb="6">
      <t>ダイチョウエン</t>
    </rPh>
    <phoneticPr fontId="8"/>
  </si>
  <si>
    <t>クローン病</t>
    <rPh sb="4" eb="5">
      <t>ビョウ</t>
    </rPh>
    <phoneticPr fontId="8"/>
  </si>
  <si>
    <t>その他</t>
    <rPh sb="2" eb="3">
      <t>タ</t>
    </rPh>
    <phoneticPr fontId="8"/>
  </si>
  <si>
    <t>原発性
がん
(再掲)</t>
    <rPh sb="0" eb="3">
      <t>ゲンパツセイ</t>
    </rPh>
    <rPh sb="8" eb="10">
      <t>サイケイ</t>
    </rPh>
    <phoneticPr fontId="5"/>
  </si>
  <si>
    <t>進行
がん</t>
    <rPh sb="0" eb="2">
      <t>シンコウ</t>
    </rPh>
    <phoneticPr fontId="5"/>
  </si>
  <si>
    <t>早期
がん</t>
    <rPh sb="0" eb="2">
      <t>ソウキ</t>
    </rPh>
    <phoneticPr fontId="5"/>
  </si>
  <si>
    <t>深達度
不明
がん</t>
    <rPh sb="0" eb="3">
      <t>シンタツド</t>
    </rPh>
    <rPh sb="3" eb="4">
      <t>シンド</t>
    </rPh>
    <rPh sb="4" eb="6">
      <t>フメイ</t>
    </rPh>
    <phoneticPr fontId="8"/>
  </si>
  <si>
    <t>計</t>
    <rPh sb="0" eb="1">
      <t>ケイ</t>
    </rPh>
    <phoneticPr fontId="8"/>
  </si>
  <si>
    <t>粘膜内
がん
(再掲)</t>
    <rPh sb="0" eb="2">
      <t>ネンマク</t>
    </rPh>
    <rPh sb="2" eb="3">
      <t>ナイ</t>
    </rPh>
    <rPh sb="8" eb="10">
      <t>サイケイ</t>
    </rPh>
    <phoneticPr fontId="5"/>
  </si>
  <si>
    <t>県　計</t>
    <phoneticPr fontId="5"/>
  </si>
  <si>
    <t>市　計</t>
    <phoneticPr fontId="5"/>
  </si>
  <si>
    <t>町村計</t>
    <phoneticPr fontId="5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</si>
  <si>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15"/>
  </si>
  <si>
    <t>村上市</t>
    <rPh sb="0" eb="3">
      <t>ムラカミシ</t>
    </rPh>
    <phoneticPr fontId="8"/>
  </si>
  <si>
    <t>関川村</t>
    <rPh sb="0" eb="3">
      <t>セキカワムラ</t>
    </rPh>
    <phoneticPr fontId="8"/>
  </si>
  <si>
    <t>粟島浦村</t>
    <rPh sb="0" eb="4">
      <t>アワシマウラムラ</t>
    </rPh>
    <phoneticPr fontId="8"/>
  </si>
  <si>
    <t>-</t>
    <phoneticPr fontId="8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</si>
  <si>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15"/>
  </si>
  <si>
    <t>新発田市</t>
    <rPh sb="0" eb="4">
      <t>シバタシ</t>
    </rPh>
    <phoneticPr fontId="8"/>
  </si>
  <si>
    <t>阿賀野市</t>
    <rPh sb="0" eb="4">
      <t>アガノシ</t>
    </rPh>
    <phoneticPr fontId="8"/>
  </si>
  <si>
    <t>胎内市</t>
    <rPh sb="0" eb="3">
      <t>タイナイシ</t>
    </rPh>
    <phoneticPr fontId="8"/>
  </si>
  <si>
    <t>聖籠町</t>
    <rPh sb="0" eb="3">
      <t>セイロウマチ</t>
    </rPh>
    <phoneticPr fontId="8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</si>
  <si>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15"/>
  </si>
  <si>
    <t>五泉市</t>
    <rPh sb="0" eb="3">
      <t>ゴセンシ</t>
    </rPh>
    <phoneticPr fontId="8"/>
  </si>
  <si>
    <t>阿賀町</t>
    <rPh sb="0" eb="3">
      <t>アガマチ</t>
    </rPh>
    <phoneticPr fontId="8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</si>
  <si>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15"/>
  </si>
  <si>
    <t>三条市</t>
    <rPh sb="0" eb="3">
      <t>サンジョウシ</t>
    </rPh>
    <phoneticPr fontId="8"/>
  </si>
  <si>
    <t>燕市</t>
    <rPh sb="0" eb="2">
      <t>ツバメシ</t>
    </rPh>
    <phoneticPr fontId="8"/>
  </si>
  <si>
    <t>加茂市</t>
    <rPh sb="0" eb="3">
      <t>カモシ</t>
    </rPh>
    <phoneticPr fontId="8"/>
  </si>
  <si>
    <t>田上町</t>
    <rPh sb="0" eb="3">
      <t>タガミマチ</t>
    </rPh>
    <phoneticPr fontId="8"/>
  </si>
  <si>
    <t>弥彦村</t>
    <rPh sb="0" eb="3">
      <t>ヤヒコムラ</t>
    </rPh>
    <phoneticPr fontId="8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</si>
  <si>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15"/>
  </si>
  <si>
    <t>長岡市</t>
    <rPh sb="0" eb="3">
      <t>ナガオカシ</t>
    </rPh>
    <phoneticPr fontId="8"/>
  </si>
  <si>
    <t>見附市</t>
    <rPh sb="0" eb="3">
      <t>ミツケシ</t>
    </rPh>
    <phoneticPr fontId="8"/>
  </si>
  <si>
    <t>出雲崎町</t>
    <rPh sb="0" eb="4">
      <t>イズモザキマチ</t>
    </rPh>
    <phoneticPr fontId="8"/>
  </si>
  <si>
    <t>小千谷市</t>
    <rPh sb="0" eb="2">
      <t>コセン</t>
    </rPh>
    <rPh sb="2" eb="4">
      <t>タニシ</t>
    </rPh>
    <phoneticPr fontId="8"/>
  </si>
  <si>
    <t>平成28年度   大腸がん検診結果報告 (市町村別集計表) 2/2</t>
    <rPh sb="21" eb="24">
      <t>シチョウソン</t>
    </rPh>
    <rPh sb="24" eb="25">
      <t>ベツ</t>
    </rPh>
    <rPh sb="25" eb="28">
      <t>シュウケイヒョウ</t>
    </rPh>
    <phoneticPr fontId="5"/>
  </si>
  <si>
    <t xml:space="preserve"> (平成29年3月末現在)</t>
    <phoneticPr fontId="5"/>
  </si>
  <si>
    <t>確 定 大 腸 が ん</t>
    <phoneticPr fontId="5"/>
  </si>
  <si>
    <t>深達度
不明
がん</t>
    <rPh sb="0" eb="3">
      <t>シンタツド</t>
    </rPh>
    <rPh sb="2" eb="3">
      <t>ド</t>
    </rPh>
    <rPh sb="4" eb="6">
      <t>フメイ</t>
    </rPh>
    <phoneticPr fontId="8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</si>
  <si>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15"/>
  </si>
  <si>
    <t>魚沼市</t>
    <rPh sb="0" eb="3">
      <t>ウオヌマシ</t>
    </rPh>
    <phoneticPr fontId="8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</si>
  <si>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15"/>
  </si>
  <si>
    <t>南魚沼市</t>
    <rPh sb="0" eb="4">
      <t>ミナミウオヌマシ</t>
    </rPh>
    <phoneticPr fontId="8"/>
  </si>
  <si>
    <t>湯沢町</t>
    <rPh sb="0" eb="3">
      <t>ユザワマチ</t>
    </rPh>
    <phoneticPr fontId="8"/>
  </si>
  <si>
    <t>-</t>
    <phoneticPr fontId="8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</si>
  <si>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15"/>
  </si>
  <si>
    <t>十日町市</t>
    <rPh sb="0" eb="4">
      <t>トオカマチシ</t>
    </rPh>
    <phoneticPr fontId="8"/>
  </si>
  <si>
    <t>津南町</t>
    <rPh sb="0" eb="3">
      <t>ツナンマチ</t>
    </rPh>
    <phoneticPr fontId="8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</si>
  <si>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15"/>
  </si>
  <si>
    <t>柏崎市</t>
    <rPh sb="0" eb="3">
      <t>カシワザキシ</t>
    </rPh>
    <phoneticPr fontId="8"/>
  </si>
  <si>
    <t>刈羽村</t>
    <rPh sb="0" eb="2">
      <t>カリワ</t>
    </rPh>
    <rPh sb="2" eb="3">
      <t>ムラ</t>
    </rPh>
    <phoneticPr fontId="8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</si>
  <si>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15"/>
  </si>
  <si>
    <t>上越市</t>
    <rPh sb="0" eb="3">
      <t>ジョウエツシ</t>
    </rPh>
    <phoneticPr fontId="8"/>
  </si>
  <si>
    <t>妙高市</t>
    <rPh sb="0" eb="3">
      <t>ミョウコウシ</t>
    </rPh>
    <phoneticPr fontId="8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</si>
  <si>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15"/>
  </si>
  <si>
    <t>糸魚川市</t>
    <rPh sb="0" eb="4">
      <t>イトイガワシ</t>
    </rPh>
    <phoneticPr fontId="8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</si>
  <si>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15"/>
  </si>
  <si>
    <t>佐渡市</t>
    <rPh sb="0" eb="3">
      <t>サドシ</t>
    </rPh>
    <phoneticPr fontId="8"/>
  </si>
  <si>
    <t>新潟市</t>
    <rPh sb="0" eb="2">
      <t>ニイガタ</t>
    </rPh>
    <rPh sb="2" eb="3">
      <t>シ</t>
    </rPh>
    <phoneticPr fontId="15"/>
  </si>
  <si>
    <t>新潟市</t>
    <rPh sb="0" eb="3">
      <t>ニイガタシ</t>
    </rPh>
    <phoneticPr fontId="8"/>
  </si>
  <si>
    <t>平成28年度   大腸がん検診結果報告書 (年齢階級別集計表)　1/3</t>
    <rPh sb="22" eb="24">
      <t>ネンレイ</t>
    </rPh>
    <rPh sb="24" eb="27">
      <t>カイキュウベツ</t>
    </rPh>
    <rPh sb="27" eb="30">
      <t>シュウケイヒョウ</t>
    </rPh>
    <phoneticPr fontId="5"/>
  </si>
  <si>
    <t>初診・再診合計</t>
    <phoneticPr fontId="8"/>
  </si>
  <si>
    <t xml:space="preserve"> (平成29年3月末日現在)</t>
    <phoneticPr fontId="5"/>
  </si>
  <si>
    <t>要精検者数</t>
    <rPh sb="0" eb="3">
      <t>ヨウセイケン</t>
    </rPh>
    <rPh sb="2" eb="3">
      <t>ケン</t>
    </rPh>
    <rPh sb="3" eb="4">
      <t>モノ</t>
    </rPh>
    <rPh sb="4" eb="5">
      <t>カズ</t>
    </rPh>
    <phoneticPr fontId="5"/>
  </si>
  <si>
    <t>確 定 大 腸 が ん</t>
    <phoneticPr fontId="5"/>
  </si>
  <si>
    <t xml:space="preserve"> 男 40歳未満</t>
  </si>
  <si>
    <t xml:space="preserve"> 女 40歳未満</t>
  </si>
  <si>
    <t>-</t>
    <phoneticPr fontId="8"/>
  </si>
  <si>
    <t xml:space="preserve">    計</t>
  </si>
  <si>
    <t xml:space="preserve"> 40 - 44歳</t>
  </si>
  <si>
    <t xml:space="preserve"> 45 - 49歳</t>
  </si>
  <si>
    <t xml:space="preserve"> 50 - 54歳</t>
  </si>
  <si>
    <t xml:space="preserve"> 55 - 59歳</t>
  </si>
  <si>
    <t>男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</si>
  <si>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</si>
  <si>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</si>
  <si>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</si>
  <si>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</si>
  <si>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</si>
  <si>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 xml:space="preserve"> 小    計</t>
  </si>
  <si>
    <t>女</t>
  </si>
  <si>
    <t xml:space="preserve"> 合　計</t>
    <rPh sb="1" eb="2">
      <t>ゴウ</t>
    </rPh>
    <phoneticPr fontId="8"/>
  </si>
  <si>
    <t>平成28年度   大腸がん検診結果報告書 (年齢階級別集計表)　2/3</t>
    <rPh sb="22" eb="24">
      <t>ネンレイ</t>
    </rPh>
    <rPh sb="24" eb="27">
      <t>カイキュウベツ</t>
    </rPh>
    <rPh sb="27" eb="30">
      <t>シュウケイヒョウ</t>
    </rPh>
    <phoneticPr fontId="5"/>
  </si>
  <si>
    <t>初診</t>
    <phoneticPr fontId="8"/>
  </si>
  <si>
    <t xml:space="preserve"> (平成29年3月末日現在)</t>
    <phoneticPr fontId="5"/>
  </si>
  <si>
    <t>確 定 大 腸 が ん</t>
    <phoneticPr fontId="5"/>
  </si>
  <si>
    <t>-</t>
    <phoneticPr fontId="8"/>
  </si>
  <si>
    <t>平成28年度   大腸がん検診結果報告書 (年齢階級別集計表)　3/3</t>
    <rPh sb="22" eb="24">
      <t>ネンレイ</t>
    </rPh>
    <rPh sb="24" eb="27">
      <t>カイキュウベツ</t>
    </rPh>
    <rPh sb="27" eb="30">
      <t>シュウケイヒョウ</t>
    </rPh>
    <phoneticPr fontId="5"/>
  </si>
  <si>
    <t>再診</t>
    <phoneticPr fontId="8"/>
  </si>
  <si>
    <t>-</t>
    <phoneticPr fontId="8"/>
  </si>
  <si>
    <t>40～69歳</t>
    <rPh sb="5" eb="6">
      <t>サイ</t>
    </rPh>
    <phoneticPr fontId="5"/>
  </si>
  <si>
    <t>（再掲）</t>
    <rPh sb="1" eb="3">
      <t>サイケイ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</si>
</sst>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\-#,##0.0;\-"/>
    <numFmt numFmtId="177" formatCode="#,##0;\-#,##0;\-"/>
    <numFmt numFmtId="178" formatCode="#,##0.0;[Red]\-#,##0.0"/>
  </numFmts>
  <fonts count="31">
    <font>
      <sz val="13.5"/>
      <name val="FixedSys"/>
      <charset val="128"/>
    </font>
    <font>
      <sz val="11"/>
      <name val="ＭＳ Ｐゴシック"/>
      <family val="3"/>
      <charset val="128"/>
    </font>
    <font>
      <sz val="2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28"/>
      <name val="ＭＳ Ｐ明朝"/>
      <family val="1"/>
      <charset val="128"/>
    </font>
    <font>
      <sz val="6.75"/>
      <name val="ＭＳ Ｐゴシック"/>
      <family val="3"/>
      <charset val="128"/>
    </font>
    <font>
      <sz val="26"/>
      <name val="ＭＳ Ｐゴシック"/>
      <family val="3"/>
      <charset val="128"/>
      <scheme val="major"/>
    </font>
    <font>
      <sz val="20"/>
      <name val="ＭＳ Ｐ明朝"/>
      <family val="1"/>
      <charset val="128"/>
    </font>
    <font>
      <sz val="6.75"/>
      <name val="FixedSys"/>
      <charset val="128"/>
    </font>
    <font>
      <sz val="20"/>
      <name val="ＭＳ Ｐゴシック"/>
      <family val="3"/>
      <charset val="128"/>
      <scheme val="major"/>
    </font>
    <font>
      <sz val="13.5"/>
      <name val="FixedSys"/>
      <charset val="128"/>
    </font>
    <font>
      <sz val="18"/>
      <name val="ＭＳ Ｐ明朝"/>
      <family val="1"/>
      <charset val="128"/>
    </font>
    <font>
      <sz val="22"/>
      <name val="ＭＳ Ｐ明朝"/>
      <family val="1"/>
      <charset val="128"/>
    </font>
    <font>
      <sz val="18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b/>
      <sz val="26"/>
      <name val="ＭＳ Ｐ明朝"/>
      <family val="1"/>
      <charset val="128"/>
    </font>
    <font>
      <sz val="16"/>
      <name val="ＭＳ Ｐ明朝"/>
      <family val="1"/>
      <charset val="128"/>
    </font>
    <font>
      <b/>
      <sz val="20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2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9">
    <xf numFmtId="0" fontId="0" fillId="0" borderId="0"/>
    <xf numFmtId="38" fontId="1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/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275">
    <xf numFmtId="0" fontId="0" fillId="0" borderId="0" xfId="0"/>
    <xf numFmtId="38" fontId="2" fillId="0" borderId="0" xfId="1" applyFont="1" applyProtection="1"/>
    <xf numFmtId="38" fontId="4" fillId="0" borderId="0" xfId="1" applyFont="1" applyProtection="1"/>
    <xf numFmtId="38" fontId="6" fillId="0" borderId="0" xfId="1" applyFont="1" applyProtection="1"/>
    <xf numFmtId="38" fontId="7" fillId="0" borderId="1" xfId="1" applyFont="1" applyBorder="1" applyAlignment="1" applyProtection="1">
      <alignment horizontal="center"/>
    </xf>
    <xf numFmtId="38" fontId="7" fillId="0" borderId="0" xfId="1" applyFont="1" applyProtection="1"/>
    <xf numFmtId="38" fontId="7" fillId="0" borderId="0" xfId="1" applyFont="1" applyAlignment="1" applyProtection="1">
      <alignment horizontal="right"/>
    </xf>
    <xf numFmtId="38" fontId="9" fillId="0" borderId="0" xfId="1" applyFont="1" applyProtection="1"/>
    <xf numFmtId="38" fontId="7" fillId="0" borderId="2" xfId="1" applyFont="1" applyBorder="1" applyAlignment="1" applyProtection="1">
      <alignment horizontal="center" vertical="center"/>
    </xf>
    <xf numFmtId="38" fontId="7" fillId="0" borderId="3" xfId="1" applyFont="1" applyBorder="1" applyAlignment="1" applyProtection="1">
      <alignment horizontal="center" vertical="center"/>
    </xf>
    <xf numFmtId="38" fontId="7" fillId="0" borderId="4" xfId="1" applyFont="1" applyBorder="1" applyAlignment="1" applyProtection="1">
      <alignment horizontal="center" vertical="center" textRotation="255"/>
    </xf>
    <xf numFmtId="38" fontId="7" fillId="0" borderId="4" xfId="1" applyFont="1" applyBorder="1" applyAlignment="1" applyProtection="1">
      <alignment horizontal="center" vertical="center" textRotation="255" wrapText="1"/>
    </xf>
    <xf numFmtId="38" fontId="7" fillId="0" borderId="5" xfId="1" applyFont="1" applyBorder="1" applyAlignment="1" applyProtection="1">
      <alignment horizontal="center" vertical="center"/>
    </xf>
    <xf numFmtId="38" fontId="7" fillId="0" borderId="6" xfId="1" applyFont="1" applyBorder="1" applyAlignment="1" applyProtection="1">
      <alignment horizontal="center" vertical="center"/>
    </xf>
    <xf numFmtId="38" fontId="7" fillId="0" borderId="7" xfId="1" applyFont="1" applyBorder="1" applyAlignment="1" applyProtection="1">
      <alignment horizontal="center" vertical="center"/>
    </xf>
    <xf numFmtId="38" fontId="7" fillId="0" borderId="4" xfId="1" applyFont="1" applyFill="1" applyBorder="1" applyAlignment="1" applyProtection="1">
      <alignment horizontal="center" vertical="center" textRotation="255" wrapText="1"/>
    </xf>
    <xf numFmtId="38" fontId="7" fillId="0" borderId="8" xfId="1" applyFont="1" applyFill="1" applyBorder="1" applyAlignment="1" applyProtection="1">
      <alignment horizontal="center" vertical="center" textRotation="255"/>
    </xf>
    <xf numFmtId="38" fontId="7" fillId="0" borderId="4" xfId="1" applyFont="1" applyFill="1" applyBorder="1" applyAlignment="1" applyProtection="1">
      <alignment horizontal="center" vertical="center" textRotation="255"/>
    </xf>
    <xf numFmtId="38" fontId="7" fillId="0" borderId="9" xfId="1" applyFont="1" applyBorder="1" applyAlignment="1" applyProtection="1">
      <alignment horizontal="center" vertical="center"/>
    </xf>
    <xf numFmtId="38" fontId="7" fillId="0" borderId="0" xfId="1" applyFont="1" applyBorder="1" applyAlignment="1" applyProtection="1">
      <alignment horizontal="center" vertical="center"/>
    </xf>
    <xf numFmtId="38" fontId="7" fillId="0" borderId="10" xfId="1" applyFont="1" applyBorder="1" applyAlignment="1" applyProtection="1">
      <alignment horizontal="center" vertical="center" textRotation="255"/>
    </xf>
    <xf numFmtId="0" fontId="7" fillId="0" borderId="10" xfId="0" applyFont="1" applyBorder="1" applyAlignment="1" applyProtection="1">
      <alignment horizontal="center" vertical="center" textRotation="255"/>
    </xf>
    <xf numFmtId="0" fontId="7" fillId="0" borderId="10" xfId="0" applyFont="1" applyBorder="1" applyAlignment="1" applyProtection="1">
      <alignment horizontal="center" vertical="center" textRotation="255" wrapText="1"/>
    </xf>
    <xf numFmtId="0" fontId="7" fillId="0" borderId="6" xfId="0" applyFont="1" applyBorder="1" applyAlignment="1"/>
    <xf numFmtId="0" fontId="7" fillId="0" borderId="7" xfId="0" applyFont="1" applyBorder="1" applyAlignment="1"/>
    <xf numFmtId="38" fontId="7" fillId="0" borderId="4" xfId="1" applyFont="1" applyBorder="1" applyAlignment="1" applyProtection="1">
      <alignment horizontal="center" vertical="center" textRotation="255" shrinkToFit="1"/>
    </xf>
    <xf numFmtId="0" fontId="7" fillId="0" borderId="11" xfId="0" applyFont="1" applyFill="1" applyBorder="1" applyAlignment="1">
      <alignment horizontal="center" vertical="center" textRotation="255"/>
    </xf>
    <xf numFmtId="0" fontId="7" fillId="0" borderId="10" xfId="0" applyFont="1" applyFill="1" applyBorder="1" applyAlignment="1">
      <alignment horizontal="center" vertical="center" textRotation="255"/>
    </xf>
    <xf numFmtId="38" fontId="11" fillId="0" borderId="4" xfId="1" applyFont="1" applyFill="1" applyBorder="1" applyAlignment="1" applyProtection="1">
      <alignment horizontal="center" vertical="center" wrapText="1"/>
    </xf>
    <xf numFmtId="38" fontId="7" fillId="0" borderId="4" xfId="1" applyFont="1" applyFill="1" applyBorder="1" applyAlignment="1" applyProtection="1">
      <alignment horizontal="center" vertical="center" wrapText="1"/>
    </xf>
    <xf numFmtId="38" fontId="7" fillId="0" borderId="2" xfId="1" applyFont="1" applyFill="1" applyBorder="1" applyAlignment="1" applyProtection="1">
      <alignment horizontal="center" vertical="center" wrapText="1"/>
    </xf>
    <xf numFmtId="38" fontId="7" fillId="0" borderId="7" xfId="1" applyFont="1" applyFill="1" applyBorder="1" applyProtection="1"/>
    <xf numFmtId="38" fontId="11" fillId="0" borderId="4" xfId="1" applyFont="1" applyBorder="1" applyAlignment="1" applyProtection="1">
      <alignment horizontal="center" vertical="center" wrapText="1"/>
    </xf>
    <xf numFmtId="38" fontId="7" fillId="0" borderId="4" xfId="1" applyFont="1" applyBorder="1" applyAlignment="1" applyProtection="1">
      <alignment horizontal="center" vertical="center" wrapText="1"/>
    </xf>
    <xf numFmtId="38" fontId="7" fillId="0" borderId="10" xfId="1" applyFont="1" applyBorder="1" applyAlignment="1" applyProtection="1">
      <alignment horizontal="center" vertical="center" textRotation="255" shrinkToFit="1"/>
    </xf>
    <xf numFmtId="38" fontId="11" fillId="0" borderId="10" xfId="1" applyFont="1" applyFill="1" applyBorder="1" applyAlignment="1" applyProtection="1">
      <alignment horizontal="center" vertical="center"/>
    </xf>
    <xf numFmtId="38" fontId="7" fillId="0" borderId="10" xfId="1" applyFont="1" applyFill="1" applyBorder="1" applyAlignment="1" applyProtection="1">
      <alignment horizontal="center" vertical="center"/>
    </xf>
    <xf numFmtId="38" fontId="7" fillId="0" borderId="9" xfId="1" applyFont="1" applyFill="1" applyBorder="1" applyAlignment="1" applyProtection="1">
      <alignment horizontal="center" vertical="center"/>
    </xf>
    <xf numFmtId="38" fontId="11" fillId="0" borderId="10" xfId="1" applyFont="1" applyBorder="1" applyAlignment="1" applyProtection="1">
      <alignment horizontal="center" vertical="center"/>
    </xf>
    <xf numFmtId="38" fontId="7" fillId="0" borderId="10" xfId="1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vertical="center" textRotation="255" wrapText="1"/>
    </xf>
    <xf numFmtId="38" fontId="11" fillId="0" borderId="10" xfId="1" applyFont="1" applyFill="1" applyBorder="1" applyAlignment="1" applyProtection="1">
      <alignment horizontal="center" vertical="center" wrapText="1"/>
    </xf>
    <xf numFmtId="38" fontId="7" fillId="0" borderId="12" xfId="1" applyFont="1" applyBorder="1" applyAlignment="1" applyProtection="1">
      <alignment horizontal="center" vertical="center"/>
    </xf>
    <xf numFmtId="38" fontId="7" fillId="0" borderId="1" xfId="1" applyFont="1" applyBorder="1" applyAlignment="1" applyProtection="1">
      <alignment horizontal="center" vertical="center"/>
    </xf>
    <xf numFmtId="38" fontId="7" fillId="0" borderId="13" xfId="1" applyFont="1" applyBorder="1" applyAlignment="1" applyProtection="1">
      <alignment horizontal="center" vertical="center" textRotation="255"/>
    </xf>
    <xf numFmtId="0" fontId="7" fillId="0" borderId="13" xfId="0" applyFont="1" applyBorder="1" applyAlignment="1" applyProtection="1">
      <alignment horizontal="center" vertical="center" textRotation="255"/>
    </xf>
    <xf numFmtId="0" fontId="7" fillId="0" borderId="13" xfId="0" applyFont="1" applyBorder="1" applyAlignment="1" applyProtection="1">
      <alignment horizontal="center" vertical="center" textRotation="255" wrapText="1"/>
    </xf>
    <xf numFmtId="38" fontId="11" fillId="0" borderId="13" xfId="1" applyFont="1" applyFill="1" applyBorder="1" applyAlignment="1" applyProtection="1">
      <alignment horizontal="center" vertical="center"/>
    </xf>
    <xf numFmtId="38" fontId="7" fillId="0" borderId="13" xfId="1" applyFont="1" applyFill="1" applyBorder="1" applyAlignment="1" applyProtection="1">
      <alignment horizontal="center" vertical="center"/>
    </xf>
    <xf numFmtId="38" fontId="7" fillId="0" borderId="12" xfId="1" applyFont="1" applyFill="1" applyBorder="1" applyAlignment="1" applyProtection="1">
      <alignment horizontal="center" vertical="center"/>
    </xf>
    <xf numFmtId="38" fontId="11" fillId="0" borderId="13" xfId="1" applyFont="1" applyFill="1" applyBorder="1" applyAlignment="1" applyProtection="1">
      <alignment horizontal="center" vertical="center" wrapText="1"/>
    </xf>
    <xf numFmtId="38" fontId="11" fillId="0" borderId="13" xfId="1" applyFont="1" applyBorder="1" applyAlignment="1" applyProtection="1">
      <alignment horizontal="center" vertical="center"/>
    </xf>
    <xf numFmtId="38" fontId="7" fillId="0" borderId="13" xfId="1" applyFont="1" applyBorder="1" applyAlignment="1" applyProtection="1">
      <alignment horizontal="center" vertical="center"/>
    </xf>
    <xf numFmtId="38" fontId="7" fillId="0" borderId="13" xfId="1" applyFont="1" applyBorder="1" applyAlignment="1" applyProtection="1">
      <alignment horizontal="center" vertical="center" textRotation="255" shrinkToFit="1"/>
    </xf>
    <xf numFmtId="0" fontId="7" fillId="0" borderId="13" xfId="0" applyFont="1" applyBorder="1" applyAlignment="1" applyProtection="1">
      <alignment vertical="center" textRotation="255" wrapText="1"/>
    </xf>
    <xf numFmtId="0" fontId="7" fillId="0" borderId="14" xfId="0" applyFont="1" applyFill="1" applyBorder="1" applyAlignment="1">
      <alignment horizontal="center" vertical="center" textRotation="255"/>
    </xf>
    <xf numFmtId="0" fontId="7" fillId="0" borderId="13" xfId="0" applyFont="1" applyFill="1" applyBorder="1" applyAlignment="1">
      <alignment horizontal="center" vertical="center" textRotation="255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>
      <alignment vertical="center" shrinkToFit="1"/>
    </xf>
    <xf numFmtId="176" fontId="12" fillId="0" borderId="3" xfId="0" applyNumberFormat="1" applyFont="1" applyFill="1" applyBorder="1" applyAlignment="1">
      <alignment vertical="center" shrinkToFit="1"/>
    </xf>
    <xf numFmtId="38" fontId="12" fillId="0" borderId="3" xfId="1" applyFont="1" applyFill="1" applyBorder="1" applyProtection="1"/>
    <xf numFmtId="38" fontId="12" fillId="0" borderId="8" xfId="1" applyFont="1" applyFill="1" applyBorder="1" applyProtection="1"/>
    <xf numFmtId="38" fontId="13" fillId="0" borderId="0" xfId="1" applyFont="1" applyProtection="1"/>
    <xf numFmtId="38" fontId="14" fillId="0" borderId="0" xfId="1" applyFont="1" applyProtection="1"/>
    <xf numFmtId="177" fontId="7" fillId="0" borderId="15" xfId="0" applyNumberFormat="1" applyFont="1" applyFill="1" applyBorder="1" applyAlignment="1">
      <alignment horizontal="center" vertical="center"/>
    </xf>
    <xf numFmtId="177" fontId="7" fillId="0" borderId="16" xfId="0" applyNumberFormat="1" applyFont="1" applyFill="1" applyBorder="1" applyAlignment="1">
      <alignment horizontal="center" vertical="center"/>
    </xf>
    <xf numFmtId="177" fontId="12" fillId="0" borderId="17" xfId="0" applyNumberFormat="1" applyFont="1" applyFill="1" applyBorder="1" applyAlignment="1">
      <alignment horizontal="right"/>
    </xf>
    <xf numFmtId="177" fontId="12" fillId="0" borderId="18" xfId="0" applyNumberFormat="1" applyFont="1" applyFill="1" applyBorder="1" applyAlignment="1">
      <alignment horizontal="right"/>
    </xf>
    <xf numFmtId="176" fontId="12" fillId="0" borderId="18" xfId="0" applyNumberFormat="1" applyFont="1" applyFill="1" applyBorder="1" applyAlignment="1"/>
    <xf numFmtId="176" fontId="12" fillId="0" borderId="19" xfId="0" applyNumberFormat="1" applyFont="1" applyFill="1" applyBorder="1" applyAlignment="1"/>
    <xf numFmtId="177" fontId="13" fillId="0" borderId="0" xfId="0" applyNumberFormat="1" applyFont="1" applyFill="1" applyAlignment="1"/>
    <xf numFmtId="177" fontId="14" fillId="0" borderId="0" xfId="0" applyNumberFormat="1" applyFont="1" applyFill="1" applyAlignment="1">
      <alignment vertical="center"/>
    </xf>
    <xf numFmtId="177" fontId="7" fillId="0" borderId="9" xfId="0" applyNumberFormat="1" applyFont="1" applyFill="1" applyBorder="1" applyAlignment="1">
      <alignment horizontal="center" vertical="center"/>
    </xf>
    <xf numFmtId="177" fontId="7" fillId="0" borderId="11" xfId="0" applyNumberFormat="1" applyFont="1" applyFill="1" applyBorder="1" applyAlignment="1">
      <alignment horizontal="center" vertical="center"/>
    </xf>
    <xf numFmtId="177" fontId="12" fillId="0" borderId="9" xfId="0" applyNumberFormat="1" applyFont="1" applyFill="1" applyBorder="1" applyAlignment="1">
      <alignment horizontal="right"/>
    </xf>
    <xf numFmtId="177" fontId="12" fillId="0" borderId="0" xfId="0" applyNumberFormat="1" applyFont="1" applyFill="1" applyBorder="1" applyAlignment="1">
      <alignment horizontal="right"/>
    </xf>
    <xf numFmtId="177" fontId="12" fillId="0" borderId="11" xfId="0" applyNumberFormat="1" applyFont="1" applyFill="1" applyBorder="1" applyAlignment="1">
      <alignment horizontal="right"/>
    </xf>
    <xf numFmtId="177" fontId="7" fillId="0" borderId="9" xfId="0" applyNumberFormat="1" applyFont="1" applyFill="1" applyBorder="1" applyAlignment="1">
      <alignment horizontal="center" vertical="center"/>
    </xf>
    <xf numFmtId="177" fontId="7" fillId="0" borderId="11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/>
    <xf numFmtId="176" fontId="12" fillId="0" borderId="11" xfId="0" applyNumberFormat="1" applyFont="1" applyFill="1" applyBorder="1" applyAlignment="1"/>
    <xf numFmtId="177" fontId="12" fillId="0" borderId="0" xfId="0" applyNumberFormat="1" applyFont="1" applyFill="1" applyBorder="1" applyAlignment="1">
      <alignment horizontal="right" shrinkToFit="1"/>
    </xf>
    <xf numFmtId="38" fontId="7" fillId="0" borderId="9" xfId="1" applyFont="1" applyFill="1" applyBorder="1" applyAlignment="1" applyProtection="1">
      <alignment horizontal="center"/>
    </xf>
    <xf numFmtId="38" fontId="7" fillId="0" borderId="11" xfId="1" applyFont="1" applyFill="1" applyBorder="1" applyAlignment="1" applyProtection="1">
      <alignment horizontal="center"/>
    </xf>
    <xf numFmtId="177" fontId="12" fillId="0" borderId="9" xfId="1" applyNumberFormat="1" applyFont="1" applyFill="1" applyBorder="1" applyProtection="1"/>
    <xf numFmtId="177" fontId="12" fillId="0" borderId="0" xfId="1" applyNumberFormat="1" applyFont="1" applyFill="1" applyBorder="1" applyProtection="1"/>
    <xf numFmtId="38" fontId="13" fillId="0" borderId="0" xfId="1" applyFont="1" applyAlignment="1" applyProtection="1"/>
    <xf numFmtId="176" fontId="12" fillId="0" borderId="0" xfId="0" applyNumberFormat="1" applyFont="1" applyFill="1" applyBorder="1" applyAlignment="1">
      <alignment horizontal="right"/>
    </xf>
    <xf numFmtId="177" fontId="7" fillId="0" borderId="15" xfId="0" applyNumberFormat="1" applyFont="1" applyFill="1" applyBorder="1" applyAlignment="1">
      <alignment horizontal="center" shrinkToFit="1"/>
    </xf>
    <xf numFmtId="177" fontId="7" fillId="0" borderId="16" xfId="0" applyNumberFormat="1" applyFont="1" applyFill="1" applyBorder="1" applyAlignment="1">
      <alignment horizontal="center" shrinkToFit="1"/>
    </xf>
    <xf numFmtId="38" fontId="2" fillId="0" borderId="0" xfId="1" applyFont="1" applyFill="1" applyProtection="1"/>
    <xf numFmtId="38" fontId="4" fillId="0" borderId="0" xfId="1" applyFont="1" applyFill="1" applyProtection="1"/>
    <xf numFmtId="38" fontId="7" fillId="0" borderId="1" xfId="1" applyFont="1" applyFill="1" applyBorder="1" applyAlignment="1" applyProtection="1">
      <alignment horizontal="center"/>
    </xf>
    <xf numFmtId="38" fontId="7" fillId="0" borderId="0" xfId="1" applyFont="1" applyFill="1" applyProtection="1"/>
    <xf numFmtId="38" fontId="7" fillId="0" borderId="0" xfId="1" applyFont="1" applyFill="1" applyAlignment="1" applyProtection="1">
      <alignment horizontal="right"/>
    </xf>
    <xf numFmtId="38" fontId="7" fillId="0" borderId="2" xfId="1" applyFont="1" applyFill="1" applyBorder="1" applyAlignment="1" applyProtection="1">
      <alignment horizontal="center" vertical="center"/>
    </xf>
    <xf numFmtId="38" fontId="7" fillId="0" borderId="3" xfId="1" applyFont="1" applyFill="1" applyBorder="1" applyAlignment="1" applyProtection="1">
      <alignment horizontal="center" vertical="center"/>
    </xf>
    <xf numFmtId="38" fontId="7" fillId="0" borderId="5" xfId="1" applyFont="1" applyFill="1" applyBorder="1" applyAlignment="1" applyProtection="1">
      <alignment horizontal="center" vertical="center"/>
    </xf>
    <xf numFmtId="38" fontId="7" fillId="0" borderId="6" xfId="1" applyFont="1" applyFill="1" applyBorder="1" applyAlignment="1" applyProtection="1">
      <alignment horizontal="center" vertical="center"/>
    </xf>
    <xf numFmtId="38" fontId="7" fillId="0" borderId="7" xfId="1" applyFont="1" applyFill="1" applyBorder="1" applyAlignment="1" applyProtection="1">
      <alignment horizontal="center" vertical="center"/>
    </xf>
    <xf numFmtId="38" fontId="7" fillId="0" borderId="0" xfId="1" applyFont="1" applyFill="1" applyBorder="1" applyAlignment="1" applyProtection="1">
      <alignment horizontal="center" vertical="center"/>
    </xf>
    <xf numFmtId="38" fontId="7" fillId="0" borderId="10" xfId="1" applyFont="1" applyFill="1" applyBorder="1" applyAlignment="1" applyProtection="1">
      <alignment horizontal="center" vertical="center" textRotation="255"/>
    </xf>
    <xf numFmtId="0" fontId="7" fillId="0" borderId="10" xfId="0" applyFont="1" applyFill="1" applyBorder="1" applyAlignment="1" applyProtection="1">
      <alignment horizontal="center" vertical="center" textRotation="255"/>
    </xf>
    <xf numFmtId="0" fontId="7" fillId="0" borderId="10" xfId="0" applyFont="1" applyFill="1" applyBorder="1" applyAlignment="1" applyProtection="1">
      <alignment horizontal="center" vertical="center" textRotation="255" wrapText="1"/>
    </xf>
    <xf numFmtId="0" fontId="7" fillId="0" borderId="6" xfId="0" applyFont="1" applyFill="1" applyBorder="1" applyAlignment="1"/>
    <xf numFmtId="0" fontId="7" fillId="0" borderId="7" xfId="0" applyFont="1" applyFill="1" applyBorder="1" applyAlignment="1"/>
    <xf numFmtId="38" fontId="7" fillId="0" borderId="4" xfId="1" applyFont="1" applyFill="1" applyBorder="1" applyAlignment="1" applyProtection="1">
      <alignment horizontal="center" vertical="center" textRotation="255" shrinkToFit="1"/>
    </xf>
    <xf numFmtId="38" fontId="7" fillId="0" borderId="10" xfId="1" applyFont="1" applyFill="1" applyBorder="1" applyAlignment="1" applyProtection="1">
      <alignment horizontal="center" vertical="center" textRotation="255" shrinkToFit="1"/>
    </xf>
    <xf numFmtId="0" fontId="7" fillId="0" borderId="10" xfId="0" applyFont="1" applyFill="1" applyBorder="1" applyAlignment="1" applyProtection="1">
      <alignment vertical="center" textRotation="255" wrapText="1"/>
    </xf>
    <xf numFmtId="38" fontId="7" fillId="0" borderId="1" xfId="1" applyFont="1" applyFill="1" applyBorder="1" applyAlignment="1" applyProtection="1">
      <alignment horizontal="center" vertical="center"/>
    </xf>
    <xf numFmtId="38" fontId="7" fillId="0" borderId="13" xfId="1" applyFont="1" applyFill="1" applyBorder="1" applyAlignment="1" applyProtection="1">
      <alignment horizontal="center" vertical="center" textRotation="255"/>
    </xf>
    <xf numFmtId="0" fontId="7" fillId="0" borderId="13" xfId="0" applyFont="1" applyFill="1" applyBorder="1" applyAlignment="1" applyProtection="1">
      <alignment horizontal="center" vertical="center" textRotation="255"/>
    </xf>
    <xf numFmtId="0" fontId="7" fillId="0" borderId="13" xfId="0" applyFont="1" applyFill="1" applyBorder="1" applyAlignment="1" applyProtection="1">
      <alignment horizontal="center" vertical="center" textRotation="255" wrapText="1"/>
    </xf>
    <xf numFmtId="38" fontId="7" fillId="0" borderId="13" xfId="1" applyFont="1" applyFill="1" applyBorder="1" applyAlignment="1" applyProtection="1">
      <alignment horizontal="center" vertical="center" textRotation="255" shrinkToFit="1"/>
    </xf>
    <xf numFmtId="0" fontId="7" fillId="0" borderId="13" xfId="0" applyFont="1" applyFill="1" applyBorder="1" applyAlignment="1" applyProtection="1">
      <alignment vertical="center" textRotation="255" wrapText="1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right"/>
    </xf>
    <xf numFmtId="177" fontId="12" fillId="0" borderId="3" xfId="0" applyNumberFormat="1" applyFont="1" applyFill="1" applyBorder="1" applyAlignment="1">
      <alignment horizontal="right" shrinkToFit="1"/>
    </xf>
    <xf numFmtId="177" fontId="12" fillId="0" borderId="3" xfId="0" applyNumberFormat="1" applyFont="1" applyFill="1" applyBorder="1" applyAlignment="1">
      <alignment horizontal="right"/>
    </xf>
    <xf numFmtId="177" fontId="12" fillId="0" borderId="8" xfId="0" applyNumberFormat="1" applyFont="1" applyFill="1" applyBorder="1" applyAlignment="1">
      <alignment horizontal="right"/>
    </xf>
    <xf numFmtId="177" fontId="7" fillId="0" borderId="12" xfId="0" applyNumberFormat="1" applyFont="1" applyFill="1" applyBorder="1" applyAlignment="1">
      <alignment horizontal="center" vertical="center"/>
    </xf>
    <xf numFmtId="177" fontId="7" fillId="0" borderId="14" xfId="0" applyNumberFormat="1" applyFont="1" applyFill="1" applyBorder="1" applyAlignment="1">
      <alignment horizontal="center" vertical="center"/>
    </xf>
    <xf numFmtId="177" fontId="12" fillId="0" borderId="12" xfId="0" applyNumberFormat="1" applyFont="1" applyFill="1" applyBorder="1" applyAlignment="1">
      <alignment horizontal="right"/>
    </xf>
    <xf numFmtId="177" fontId="12" fillId="0" borderId="1" xfId="0" applyNumberFormat="1" applyFont="1" applyFill="1" applyBorder="1" applyAlignment="1">
      <alignment horizontal="right" shrinkToFit="1"/>
    </xf>
    <xf numFmtId="177" fontId="12" fillId="0" borderId="1" xfId="0" applyNumberFormat="1" applyFont="1" applyFill="1" applyBorder="1" applyAlignment="1">
      <alignment horizontal="right"/>
    </xf>
    <xf numFmtId="177" fontId="12" fillId="0" borderId="14" xfId="0" applyNumberFormat="1" applyFont="1" applyFill="1" applyBorder="1" applyAlignment="1">
      <alignment horizontal="right"/>
    </xf>
    <xf numFmtId="177" fontId="13" fillId="0" borderId="0" xfId="0" applyNumberFormat="1" applyFont="1" applyFill="1" applyBorder="1" applyAlignment="1"/>
    <xf numFmtId="177" fontId="14" fillId="0" borderId="0" xfId="0" applyNumberFormat="1" applyFont="1" applyFill="1" applyBorder="1" applyAlignment="1">
      <alignment vertical="center"/>
    </xf>
    <xf numFmtId="38" fontId="16" fillId="0" borderId="9" xfId="1" applyFont="1" applyBorder="1" applyProtection="1"/>
    <xf numFmtId="38" fontId="16" fillId="0" borderId="0" xfId="1" applyFont="1" applyBorder="1" applyProtection="1"/>
    <xf numFmtId="38" fontId="17" fillId="0" borderId="0" xfId="1" applyFont="1" applyBorder="1" applyProtection="1"/>
    <xf numFmtId="38" fontId="17" fillId="0" borderId="0" xfId="1" applyFont="1" applyProtection="1"/>
    <xf numFmtId="38" fontId="17" fillId="0" borderId="0" xfId="1" applyFont="1" applyAlignment="1" applyProtection="1"/>
    <xf numFmtId="38" fontId="18" fillId="0" borderId="0" xfId="1" applyFont="1" applyAlignment="1" applyProtection="1"/>
    <xf numFmtId="38" fontId="19" fillId="0" borderId="0" xfId="1" applyFont="1" applyProtection="1"/>
    <xf numFmtId="38" fontId="20" fillId="0" borderId="0" xfId="1" applyFont="1" applyBorder="1" applyProtection="1"/>
    <xf numFmtId="38" fontId="18" fillId="0" borderId="0" xfId="1" applyFont="1" applyBorder="1" applyProtection="1"/>
    <xf numFmtId="38" fontId="18" fillId="0" borderId="0" xfId="1" applyFont="1" applyProtection="1"/>
    <xf numFmtId="38" fontId="20" fillId="0" borderId="0" xfId="1" applyFont="1" applyProtection="1"/>
    <xf numFmtId="38" fontId="11" fillId="0" borderId="0" xfId="1" applyFont="1" applyProtection="1"/>
    <xf numFmtId="38" fontId="23" fillId="0" borderId="0" xfId="1" applyFont="1" applyProtection="1"/>
    <xf numFmtId="38" fontId="24" fillId="0" borderId="0" xfId="1" applyFont="1" applyProtection="1"/>
    <xf numFmtId="38" fontId="25" fillId="0" borderId="0" xfId="1" applyFont="1" applyProtection="1"/>
    <xf numFmtId="176" fontId="23" fillId="0" borderId="0" xfId="1" applyNumberFormat="1" applyFont="1" applyFill="1" applyProtection="1"/>
    <xf numFmtId="38" fontId="11" fillId="0" borderId="1" xfId="1" applyFont="1" applyBorder="1" applyProtection="1"/>
    <xf numFmtId="38" fontId="26" fillId="0" borderId="1" xfId="1" applyFont="1" applyBorder="1" applyProtection="1"/>
    <xf numFmtId="176" fontId="27" fillId="0" borderId="0" xfId="1" applyNumberFormat="1" applyFont="1" applyFill="1" applyProtection="1"/>
    <xf numFmtId="38" fontId="11" fillId="0" borderId="20" xfId="1" applyFont="1" applyBorder="1" applyAlignment="1" applyProtection="1">
      <alignment horizontal="center" vertical="center"/>
    </xf>
    <xf numFmtId="38" fontId="11" fillId="0" borderId="4" xfId="1" applyFont="1" applyBorder="1" applyAlignment="1" applyProtection="1">
      <alignment horizontal="center" vertical="center" textRotation="255"/>
    </xf>
    <xf numFmtId="38" fontId="11" fillId="0" borderId="4" xfId="1" applyFont="1" applyBorder="1" applyAlignment="1" applyProtection="1">
      <alignment horizontal="center" vertical="center" textRotation="255" wrapText="1"/>
    </xf>
    <xf numFmtId="38" fontId="11" fillId="0" borderId="5" xfId="1" applyFont="1" applyBorder="1" applyAlignment="1" applyProtection="1">
      <alignment horizontal="center" vertical="center"/>
    </xf>
    <xf numFmtId="38" fontId="11" fillId="0" borderId="6" xfId="1" applyFont="1" applyBorder="1" applyAlignment="1" applyProtection="1">
      <alignment horizontal="center" vertical="center"/>
    </xf>
    <xf numFmtId="38" fontId="11" fillId="0" borderId="7" xfId="1" applyFont="1" applyBorder="1" applyAlignment="1" applyProtection="1">
      <alignment horizontal="center" vertical="center"/>
    </xf>
    <xf numFmtId="38" fontId="11" fillId="0" borderId="4" xfId="1" applyFont="1" applyFill="1" applyBorder="1" applyAlignment="1" applyProtection="1">
      <alignment horizontal="center" vertical="center" textRotation="255" wrapText="1"/>
    </xf>
    <xf numFmtId="176" fontId="11" fillId="0" borderId="20" xfId="1" applyNumberFormat="1" applyFont="1" applyFill="1" applyBorder="1" applyAlignment="1" applyProtection="1">
      <alignment horizontal="center" vertical="center" textRotation="255"/>
    </xf>
    <xf numFmtId="38" fontId="11" fillId="0" borderId="10" xfId="1" applyFont="1" applyBorder="1" applyAlignment="1" applyProtection="1">
      <alignment horizontal="center" vertical="center" textRotation="255"/>
    </xf>
    <xf numFmtId="0" fontId="11" fillId="0" borderId="10" xfId="0" applyFont="1" applyBorder="1" applyAlignment="1" applyProtection="1">
      <alignment horizontal="center" vertical="center" textRotation="255"/>
    </xf>
    <xf numFmtId="0" fontId="11" fillId="0" borderId="10" xfId="0" applyFont="1" applyBorder="1" applyAlignment="1" applyProtection="1">
      <alignment horizontal="center" vertical="center" textRotation="255" wrapText="1"/>
    </xf>
    <xf numFmtId="0" fontId="11" fillId="0" borderId="6" xfId="0" applyFont="1" applyBorder="1" applyAlignment="1"/>
    <xf numFmtId="0" fontId="11" fillId="0" borderId="7" xfId="0" applyFont="1" applyBorder="1" applyAlignment="1"/>
    <xf numFmtId="38" fontId="11" fillId="0" borderId="4" xfId="1" applyFont="1" applyBorder="1" applyAlignment="1" applyProtection="1">
      <alignment horizontal="center" vertical="center" textRotation="255" shrinkToFit="1"/>
    </xf>
    <xf numFmtId="176" fontId="11" fillId="0" borderId="20" xfId="0" applyNumberFormat="1" applyFont="1" applyFill="1" applyBorder="1" applyAlignment="1">
      <alignment horizontal="center" vertical="center" textRotation="255"/>
    </xf>
    <xf numFmtId="38" fontId="11" fillId="0" borderId="2" xfId="1" applyFont="1" applyFill="1" applyBorder="1" applyAlignment="1" applyProtection="1">
      <alignment horizontal="center" vertical="center" wrapText="1"/>
    </xf>
    <xf numFmtId="38" fontId="11" fillId="0" borderId="7" xfId="1" applyFont="1" applyFill="1" applyBorder="1" applyProtection="1"/>
    <xf numFmtId="38" fontId="11" fillId="0" borderId="10" xfId="1" applyFont="1" applyBorder="1" applyAlignment="1" applyProtection="1">
      <alignment horizontal="center" vertical="center" textRotation="255" shrinkToFit="1"/>
    </xf>
    <xf numFmtId="38" fontId="11" fillId="0" borderId="9" xfId="1" applyFont="1" applyFill="1" applyBorder="1" applyAlignment="1" applyProtection="1">
      <alignment horizontal="center" vertical="center"/>
    </xf>
    <xf numFmtId="38" fontId="25" fillId="0" borderId="4" xfId="1" applyFont="1" applyFill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vertical="center" textRotation="255" wrapText="1"/>
    </xf>
    <xf numFmtId="38" fontId="25" fillId="0" borderId="10" xfId="1" applyFont="1" applyFill="1" applyBorder="1" applyAlignment="1" applyProtection="1">
      <alignment horizontal="center" vertical="center" wrapText="1"/>
    </xf>
    <xf numFmtId="38" fontId="11" fillId="0" borderId="13" xfId="1" applyFont="1" applyBorder="1" applyAlignment="1" applyProtection="1">
      <alignment horizontal="center" vertical="center" textRotation="255"/>
    </xf>
    <xf numFmtId="0" fontId="11" fillId="0" borderId="13" xfId="0" applyFont="1" applyBorder="1" applyAlignment="1" applyProtection="1">
      <alignment horizontal="center" vertical="center" textRotation="255"/>
    </xf>
    <xf numFmtId="0" fontId="11" fillId="0" borderId="13" xfId="0" applyFont="1" applyBorder="1" applyAlignment="1" applyProtection="1">
      <alignment horizontal="center" vertical="center" textRotation="255" wrapText="1"/>
    </xf>
    <xf numFmtId="38" fontId="11" fillId="0" borderId="12" xfId="1" applyFont="1" applyFill="1" applyBorder="1" applyAlignment="1" applyProtection="1">
      <alignment horizontal="center" vertical="center"/>
    </xf>
    <xf numFmtId="38" fontId="25" fillId="0" borderId="13" xfId="1" applyFont="1" applyFill="1" applyBorder="1" applyAlignment="1" applyProtection="1">
      <alignment horizontal="center" vertical="center" wrapText="1"/>
    </xf>
    <xf numFmtId="38" fontId="11" fillId="0" borderId="13" xfId="1" applyFont="1" applyBorder="1" applyAlignment="1" applyProtection="1">
      <alignment horizontal="center" vertical="center" textRotation="255" shrinkToFit="1"/>
    </xf>
    <xf numFmtId="0" fontId="11" fillId="0" borderId="13" xfId="0" applyFont="1" applyBorder="1" applyAlignment="1" applyProtection="1">
      <alignment vertical="center" textRotation="255" wrapText="1"/>
    </xf>
    <xf numFmtId="38" fontId="11" fillId="0" borderId="0" xfId="1" applyFont="1" applyBorder="1" applyProtection="1"/>
    <xf numFmtId="38" fontId="28" fillId="0" borderId="0" xfId="1" applyFont="1" applyBorder="1" applyProtection="1"/>
    <xf numFmtId="38" fontId="29" fillId="0" borderId="0" xfId="1" applyFont="1" applyProtection="1"/>
    <xf numFmtId="176" fontId="29" fillId="0" borderId="0" xfId="1" applyNumberFormat="1" applyFont="1" applyFill="1" applyProtection="1"/>
    <xf numFmtId="38" fontId="11" fillId="0" borderId="5" xfId="1" applyFont="1" applyFill="1" applyBorder="1" applyProtection="1"/>
    <xf numFmtId="38" fontId="11" fillId="0" borderId="6" xfId="1" applyFont="1" applyFill="1" applyBorder="1" applyProtection="1"/>
    <xf numFmtId="177" fontId="30" fillId="0" borderId="21" xfId="1" applyNumberFormat="1" applyFont="1" applyFill="1" applyBorder="1" applyAlignment="1" applyProtection="1">
      <alignment horizontal="right" shrinkToFit="1"/>
    </xf>
    <xf numFmtId="177" fontId="30" fillId="0" borderId="20" xfId="1" applyNumberFormat="1" applyFont="1" applyFill="1" applyBorder="1" applyAlignment="1" applyProtection="1">
      <alignment horizontal="right" shrinkToFit="1"/>
    </xf>
    <xf numFmtId="176" fontId="30" fillId="0" borderId="21" xfId="1" applyNumberFormat="1" applyFont="1" applyFill="1" applyBorder="1" applyAlignment="1" applyProtection="1">
      <alignment horizontal="right" shrinkToFit="1"/>
    </xf>
    <xf numFmtId="176" fontId="30" fillId="0" borderId="20" xfId="1" applyNumberFormat="1" applyFont="1" applyFill="1" applyBorder="1" applyAlignment="1" applyProtection="1">
      <alignment horizontal="right" shrinkToFit="1"/>
    </xf>
    <xf numFmtId="178" fontId="30" fillId="0" borderId="20" xfId="1" applyNumberFormat="1" applyFont="1" applyFill="1" applyBorder="1" applyAlignment="1" applyProtection="1">
      <alignment horizontal="right" shrinkToFit="1"/>
    </xf>
    <xf numFmtId="38" fontId="11" fillId="0" borderId="22" xfId="1" applyFont="1" applyFill="1" applyBorder="1" applyProtection="1"/>
    <xf numFmtId="38" fontId="11" fillId="0" borderId="23" xfId="1" applyFont="1" applyFill="1" applyBorder="1" applyProtection="1"/>
    <xf numFmtId="177" fontId="30" fillId="0" borderId="24" xfId="1" applyNumberFormat="1" applyFont="1" applyFill="1" applyBorder="1" applyAlignment="1" applyProtection="1">
      <alignment horizontal="right" shrinkToFit="1"/>
    </xf>
    <xf numFmtId="177" fontId="30" fillId="0" borderId="25" xfId="1" applyNumberFormat="1" applyFont="1" applyFill="1" applyBorder="1" applyAlignment="1" applyProtection="1">
      <alignment horizontal="right" shrinkToFit="1"/>
    </xf>
    <xf numFmtId="176" fontId="30" fillId="0" borderId="24" xfId="1" applyNumberFormat="1" applyFont="1" applyFill="1" applyBorder="1" applyAlignment="1" applyProtection="1">
      <alignment horizontal="right" shrinkToFit="1"/>
    </xf>
    <xf numFmtId="176" fontId="30" fillId="0" borderId="25" xfId="1" applyNumberFormat="1" applyFont="1" applyFill="1" applyBorder="1" applyAlignment="1" applyProtection="1">
      <alignment horizontal="right" shrinkToFit="1"/>
    </xf>
    <xf numFmtId="178" fontId="30" fillId="0" borderId="25" xfId="1" applyNumberFormat="1" applyFont="1" applyFill="1" applyBorder="1" applyAlignment="1" applyProtection="1">
      <alignment horizontal="right" shrinkToFit="1"/>
    </xf>
    <xf numFmtId="38" fontId="11" fillId="0" borderId="12" xfId="1" applyFont="1" applyFill="1" applyBorder="1" applyProtection="1"/>
    <xf numFmtId="38" fontId="11" fillId="0" borderId="1" xfId="1" applyFont="1" applyFill="1" applyBorder="1" applyProtection="1"/>
    <xf numFmtId="177" fontId="30" fillId="0" borderId="26" xfId="1" applyNumberFormat="1" applyFont="1" applyFill="1" applyBorder="1" applyAlignment="1" applyProtection="1">
      <alignment horizontal="right" shrinkToFit="1"/>
    </xf>
    <xf numFmtId="177" fontId="30" fillId="0" borderId="13" xfId="1" applyNumberFormat="1" applyFont="1" applyFill="1" applyBorder="1" applyAlignment="1" applyProtection="1">
      <alignment horizontal="right" shrinkToFit="1"/>
    </xf>
    <xf numFmtId="176" fontId="30" fillId="0" borderId="26" xfId="1" applyNumberFormat="1" applyFont="1" applyFill="1" applyBorder="1" applyAlignment="1" applyProtection="1">
      <alignment horizontal="right" shrinkToFit="1"/>
    </xf>
    <xf numFmtId="176" fontId="30" fillId="0" borderId="13" xfId="1" applyNumberFormat="1" applyFont="1" applyFill="1" applyBorder="1" applyAlignment="1" applyProtection="1">
      <alignment horizontal="right" shrinkToFit="1"/>
    </xf>
    <xf numFmtId="178" fontId="30" fillId="0" borderId="13" xfId="1" applyNumberFormat="1" applyFont="1" applyFill="1" applyBorder="1" applyAlignment="1" applyProtection="1">
      <alignment horizontal="right" shrinkToFit="1"/>
    </xf>
    <xf numFmtId="38" fontId="11" fillId="0" borderId="0" xfId="1" applyFont="1" applyFill="1" applyProtection="1"/>
    <xf numFmtId="177" fontId="30" fillId="0" borderId="0" xfId="1" applyNumberFormat="1" applyFont="1" applyFill="1" applyAlignment="1" applyProtection="1">
      <alignment horizontal="right" shrinkToFit="1"/>
    </xf>
    <xf numFmtId="176" fontId="30" fillId="0" borderId="0" xfId="1" applyNumberFormat="1" applyFont="1" applyFill="1" applyProtection="1"/>
    <xf numFmtId="38" fontId="11" fillId="0" borderId="4" xfId="1" applyFont="1" applyFill="1" applyBorder="1" applyProtection="1"/>
    <xf numFmtId="38" fontId="11" fillId="0" borderId="20" xfId="1" applyFont="1" applyFill="1" applyBorder="1" applyProtection="1"/>
    <xf numFmtId="38" fontId="11" fillId="0" borderId="10" xfId="1" applyFont="1" applyFill="1" applyBorder="1" applyProtection="1"/>
    <xf numFmtId="38" fontId="11" fillId="0" borderId="27" xfId="1" applyFont="1" applyFill="1" applyBorder="1" applyProtection="1"/>
    <xf numFmtId="177" fontId="30" fillId="0" borderId="27" xfId="1" applyNumberFormat="1" applyFont="1" applyFill="1" applyBorder="1" applyAlignment="1" applyProtection="1">
      <alignment horizontal="right" shrinkToFit="1"/>
    </xf>
    <xf numFmtId="176" fontId="30" fillId="0" borderId="27" xfId="1" applyNumberFormat="1" applyFont="1" applyFill="1" applyBorder="1" applyAlignment="1" applyProtection="1">
      <alignment horizontal="right" shrinkToFit="1"/>
    </xf>
    <xf numFmtId="178" fontId="30" fillId="0" borderId="4" xfId="1" applyNumberFormat="1" applyFont="1" applyFill="1" applyBorder="1" applyAlignment="1" applyProtection="1">
      <alignment horizontal="right" shrinkToFit="1"/>
    </xf>
    <xf numFmtId="38" fontId="11" fillId="0" borderId="28" xfId="1" applyFont="1" applyFill="1" applyBorder="1" applyProtection="1"/>
    <xf numFmtId="177" fontId="30" fillId="0" borderId="28" xfId="1" applyNumberFormat="1" applyFont="1" applyFill="1" applyBorder="1" applyAlignment="1" applyProtection="1">
      <alignment horizontal="right" shrinkToFit="1"/>
    </xf>
    <xf numFmtId="176" fontId="30" fillId="0" borderId="10" xfId="1" applyNumberFormat="1" applyFont="1" applyFill="1" applyBorder="1" applyAlignment="1" applyProtection="1">
      <alignment horizontal="right" shrinkToFit="1"/>
    </xf>
    <xf numFmtId="176" fontId="30" fillId="0" borderId="28" xfId="1" applyNumberFormat="1" applyFont="1" applyFill="1" applyBorder="1" applyAlignment="1" applyProtection="1">
      <alignment horizontal="right" shrinkToFit="1"/>
    </xf>
    <xf numFmtId="178" fontId="30" fillId="0" borderId="29" xfId="1" applyNumberFormat="1" applyFont="1" applyFill="1" applyBorder="1" applyAlignment="1" applyProtection="1">
      <alignment horizontal="right" shrinkToFit="1"/>
    </xf>
    <xf numFmtId="38" fontId="11" fillId="0" borderId="13" xfId="1" applyFont="1" applyFill="1" applyBorder="1" applyProtection="1"/>
    <xf numFmtId="176" fontId="30" fillId="0" borderId="30" xfId="1" applyNumberFormat="1" applyFont="1" applyFill="1" applyBorder="1" applyAlignment="1" applyProtection="1">
      <alignment horizontal="right" shrinkToFit="1"/>
    </xf>
    <xf numFmtId="178" fontId="30" fillId="0" borderId="30" xfId="1" applyNumberFormat="1" applyFont="1" applyFill="1" applyBorder="1" applyAlignment="1" applyProtection="1">
      <alignment horizontal="right" shrinkToFit="1"/>
    </xf>
    <xf numFmtId="38" fontId="11" fillId="0" borderId="31" xfId="1" applyFont="1" applyFill="1" applyBorder="1" applyAlignment="1" applyProtection="1">
      <alignment horizontal="center"/>
    </xf>
    <xf numFmtId="38" fontId="11" fillId="0" borderId="32" xfId="1" applyFont="1" applyFill="1" applyBorder="1" applyAlignment="1" applyProtection="1">
      <alignment horizontal="center"/>
    </xf>
    <xf numFmtId="38" fontId="23" fillId="0" borderId="0" xfId="1" applyFont="1" applyFill="1" applyProtection="1"/>
    <xf numFmtId="38" fontId="26" fillId="0" borderId="1" xfId="1" applyFont="1" applyBorder="1" applyAlignment="1" applyProtection="1">
      <alignment vertical="center"/>
    </xf>
    <xf numFmtId="38" fontId="27" fillId="0" borderId="0" xfId="1" applyFont="1" applyFill="1" applyProtection="1"/>
    <xf numFmtId="38" fontId="11" fillId="0" borderId="20" xfId="1" applyFont="1" applyFill="1" applyBorder="1" applyAlignment="1" applyProtection="1">
      <alignment horizontal="center" vertical="center" textRotation="255"/>
    </xf>
    <xf numFmtId="0" fontId="11" fillId="0" borderId="20" xfId="0" applyFont="1" applyFill="1" applyBorder="1" applyAlignment="1">
      <alignment horizontal="center" vertical="center" textRotation="255"/>
    </xf>
    <xf numFmtId="38" fontId="29" fillId="0" borderId="0" xfId="1" applyFont="1" applyFill="1" applyProtection="1"/>
    <xf numFmtId="38" fontId="11" fillId="0" borderId="5" xfId="1" applyFont="1" applyBorder="1" applyProtection="1"/>
    <xf numFmtId="38" fontId="11" fillId="0" borderId="6" xfId="1" applyFont="1" applyBorder="1" applyProtection="1"/>
    <xf numFmtId="38" fontId="30" fillId="0" borderId="21" xfId="1" applyFont="1" applyBorder="1" applyAlignment="1" applyProtection="1">
      <alignment horizontal="right" shrinkToFit="1"/>
    </xf>
    <xf numFmtId="177" fontId="30" fillId="0" borderId="20" xfId="1" applyNumberFormat="1" applyFont="1" applyBorder="1" applyAlignment="1" applyProtection="1">
      <alignment horizontal="right" shrinkToFit="1"/>
      <protection locked="0"/>
    </xf>
    <xf numFmtId="38" fontId="11" fillId="0" borderId="22" xfId="1" applyFont="1" applyBorder="1" applyProtection="1"/>
    <xf numFmtId="38" fontId="11" fillId="0" borderId="23" xfId="1" applyFont="1" applyBorder="1" applyProtection="1"/>
    <xf numFmtId="38" fontId="30" fillId="0" borderId="24" xfId="1" applyFont="1" applyBorder="1" applyAlignment="1" applyProtection="1">
      <alignment horizontal="right" shrinkToFit="1"/>
    </xf>
    <xf numFmtId="177" fontId="30" fillId="0" borderId="25" xfId="1" applyNumberFormat="1" applyFont="1" applyBorder="1" applyAlignment="1" applyProtection="1">
      <alignment horizontal="right" shrinkToFit="1"/>
      <protection locked="0"/>
    </xf>
    <xf numFmtId="38" fontId="11" fillId="0" borderId="12" xfId="1" applyFont="1" applyBorder="1" applyProtection="1"/>
    <xf numFmtId="38" fontId="30" fillId="0" borderId="26" xfId="1" applyFont="1" applyBorder="1" applyAlignment="1" applyProtection="1">
      <alignment horizontal="right" shrinkToFit="1"/>
    </xf>
    <xf numFmtId="177" fontId="30" fillId="0" borderId="13" xfId="1" applyNumberFormat="1" applyFont="1" applyBorder="1" applyAlignment="1" applyProtection="1">
      <alignment horizontal="right" shrinkToFit="1"/>
      <protection locked="0"/>
    </xf>
    <xf numFmtId="38" fontId="30" fillId="0" borderId="0" xfId="1" applyFont="1" applyAlignment="1" applyProtection="1">
      <alignment horizontal="right" shrinkToFit="1"/>
    </xf>
    <xf numFmtId="177" fontId="30" fillId="0" borderId="0" xfId="1" applyNumberFormat="1" applyFont="1" applyAlignment="1" applyProtection="1">
      <alignment horizontal="right" shrinkToFit="1"/>
    </xf>
    <xf numFmtId="176" fontId="30" fillId="0" borderId="0" xfId="1" applyNumberFormat="1" applyFont="1" applyFill="1" applyAlignment="1" applyProtection="1">
      <alignment horizontal="right" shrinkToFit="1"/>
    </xf>
    <xf numFmtId="38" fontId="11" fillId="0" borderId="4" xfId="1" applyFont="1" applyBorder="1" applyProtection="1"/>
    <xf numFmtId="38" fontId="11" fillId="0" borderId="20" xfId="1" applyFont="1" applyBorder="1" applyProtection="1"/>
    <xf numFmtId="38" fontId="11" fillId="0" borderId="10" xfId="1" applyFont="1" applyBorder="1" applyProtection="1"/>
    <xf numFmtId="38" fontId="11" fillId="0" borderId="27" xfId="1" applyFont="1" applyBorder="1" applyProtection="1"/>
    <xf numFmtId="38" fontId="30" fillId="0" borderId="33" xfId="1" applyFont="1" applyBorder="1" applyAlignment="1" applyProtection="1">
      <alignment horizontal="right" shrinkToFit="1"/>
    </xf>
    <xf numFmtId="177" fontId="30" fillId="0" borderId="27" xfId="1" applyNumberFormat="1" applyFont="1" applyBorder="1" applyAlignment="1" applyProtection="1">
      <alignment horizontal="right" shrinkToFit="1"/>
      <protection locked="0"/>
    </xf>
    <xf numFmtId="176" fontId="30" fillId="0" borderId="33" xfId="1" applyNumberFormat="1" applyFont="1" applyFill="1" applyBorder="1" applyAlignment="1" applyProtection="1">
      <alignment horizontal="right" shrinkToFit="1"/>
    </xf>
    <xf numFmtId="178" fontId="30" fillId="0" borderId="27" xfId="1" applyNumberFormat="1" applyFont="1" applyFill="1" applyBorder="1" applyAlignment="1" applyProtection="1">
      <alignment horizontal="right" shrinkToFit="1"/>
    </xf>
    <xf numFmtId="38" fontId="11" fillId="0" borderId="28" xfId="1" applyFont="1" applyBorder="1" applyProtection="1"/>
    <xf numFmtId="38" fontId="30" fillId="0" borderId="34" xfId="1" applyFont="1" applyBorder="1" applyAlignment="1" applyProtection="1">
      <alignment horizontal="right" shrinkToFit="1"/>
    </xf>
    <xf numFmtId="177" fontId="30" fillId="0" borderId="28" xfId="1" applyNumberFormat="1" applyFont="1" applyBorder="1" applyAlignment="1" applyProtection="1">
      <alignment horizontal="right" shrinkToFit="1"/>
      <protection locked="0"/>
    </xf>
    <xf numFmtId="176" fontId="30" fillId="0" borderId="34" xfId="1" applyNumberFormat="1" applyFont="1" applyFill="1" applyBorder="1" applyAlignment="1" applyProtection="1">
      <alignment horizontal="right" shrinkToFit="1"/>
    </xf>
    <xf numFmtId="178" fontId="30" fillId="0" borderId="28" xfId="1" applyNumberFormat="1" applyFont="1" applyFill="1" applyBorder="1" applyAlignment="1" applyProtection="1">
      <alignment horizontal="right" shrinkToFit="1"/>
    </xf>
    <xf numFmtId="38" fontId="11" fillId="0" borderId="35" xfId="1" applyFont="1" applyBorder="1" applyProtection="1"/>
    <xf numFmtId="38" fontId="11" fillId="0" borderId="13" xfId="1" applyFont="1" applyBorder="1" applyProtection="1"/>
    <xf numFmtId="38" fontId="23" fillId="0" borderId="0" xfId="1" applyFont="1" applyBorder="1" applyAlignment="1" applyProtection="1">
      <alignment horizontal="right"/>
    </xf>
    <xf numFmtId="38" fontId="26" fillId="0" borderId="0" xfId="1" applyFont="1" applyBorder="1" applyAlignment="1" applyProtection="1">
      <alignment vertical="center"/>
    </xf>
    <xf numFmtId="176" fontId="7" fillId="0" borderId="0" xfId="1" applyNumberFormat="1" applyFont="1" applyFill="1" applyAlignment="1" applyProtection="1">
      <alignment horizontal="right"/>
    </xf>
    <xf numFmtId="38" fontId="11" fillId="0" borderId="8" xfId="1" applyFont="1" applyBorder="1" applyAlignment="1" applyProtection="1">
      <alignment horizontal="center" vertical="center" textRotation="255"/>
    </xf>
    <xf numFmtId="38" fontId="11" fillId="0" borderId="2" xfId="1" applyFont="1" applyFill="1" applyBorder="1" applyAlignment="1" applyProtection="1">
      <alignment horizontal="center" vertical="center" textRotation="255" wrapText="1"/>
    </xf>
    <xf numFmtId="38" fontId="11" fillId="0" borderId="11" xfId="1" applyFont="1" applyBorder="1" applyAlignment="1" applyProtection="1">
      <alignment horizontal="center" vertical="center" textRotation="255"/>
    </xf>
    <xf numFmtId="0" fontId="11" fillId="0" borderId="9" xfId="0" applyFont="1" applyBorder="1" applyAlignment="1" applyProtection="1">
      <alignment horizontal="center" vertical="center" textRotation="255" wrapText="1"/>
    </xf>
    <xf numFmtId="0" fontId="11" fillId="0" borderId="9" xfId="0" applyFont="1" applyBorder="1" applyAlignment="1" applyProtection="1">
      <alignment vertical="center" textRotation="255" wrapText="1"/>
    </xf>
    <xf numFmtId="38" fontId="11" fillId="0" borderId="14" xfId="1" applyFont="1" applyBorder="1" applyAlignment="1" applyProtection="1">
      <alignment horizontal="center" vertical="center" textRotation="255"/>
    </xf>
    <xf numFmtId="0" fontId="11" fillId="0" borderId="12" xfId="0" applyFont="1" applyBorder="1" applyAlignment="1" applyProtection="1">
      <alignment vertical="center" textRotation="255" wrapText="1"/>
    </xf>
    <xf numFmtId="38" fontId="30" fillId="0" borderId="36" xfId="1" applyFont="1" applyBorder="1" applyAlignment="1" applyProtection="1">
      <alignment horizontal="right" shrinkToFit="1"/>
    </xf>
    <xf numFmtId="176" fontId="30" fillId="0" borderId="37" xfId="1" applyNumberFormat="1" applyFont="1" applyFill="1" applyBorder="1" applyAlignment="1" applyProtection="1">
      <alignment horizontal="right" shrinkToFit="1"/>
    </xf>
    <xf numFmtId="176" fontId="30" fillId="0" borderId="4" xfId="1" applyNumberFormat="1" applyFont="1" applyFill="1" applyBorder="1" applyAlignment="1" applyProtection="1">
      <alignment horizontal="right" shrinkToFit="1"/>
    </xf>
    <xf numFmtId="178" fontId="30" fillId="0" borderId="10" xfId="1" applyNumberFormat="1" applyFont="1" applyFill="1" applyBorder="1" applyAlignment="1" applyProtection="1">
      <alignment horizontal="right" shrinkToFit="1"/>
    </xf>
    <xf numFmtId="38" fontId="19" fillId="0" borderId="0" xfId="1" applyFont="1" applyBorder="1" applyAlignment="1" applyProtection="1">
      <alignment horizontal="right"/>
    </xf>
    <xf numFmtId="176" fontId="19" fillId="0" borderId="0" xfId="1" applyNumberFormat="1" applyFont="1" applyFill="1" applyProtection="1"/>
    <xf numFmtId="38" fontId="19" fillId="0" borderId="0" xfId="1" applyFont="1" applyFill="1" applyProtection="1"/>
  </cellXfs>
  <cellStyles count="19">
    <cellStyle name="パーセント 2" xfId="2"/>
    <cellStyle name="桁区切り" xfId="1" builtinId="6"/>
    <cellStyle name="桁区切り 2" xfId="3"/>
    <cellStyle name="桁区切り 2 2" xfId="4"/>
    <cellStyle name="桁区切り 3" xfId="5"/>
    <cellStyle name="桁区切り 3 2" xfId="6"/>
    <cellStyle name="桁区切り 3 3" xfId="7"/>
    <cellStyle name="桁区切り 4" xfId="8"/>
    <cellStyle name="標準" xfId="0" builtinId="0"/>
    <cellStyle name="標準 2" xfId="9"/>
    <cellStyle name="標準 2 2" xfId="10"/>
    <cellStyle name="標準 3" xfId="11"/>
    <cellStyle name="標準 4" xfId="12"/>
    <cellStyle name="標準 5" xfId="13"/>
    <cellStyle name="標準 5 2" xfId="14"/>
    <cellStyle name="標準 6" xfId="15"/>
    <cellStyle name="標準 7" xfId="16"/>
    <cellStyle name="標準 8" xfId="17"/>
    <cellStyle name="標準 9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15</xdr:row>
      <xdr:rowOff>0</xdr:rowOff>
    </xdr:from>
    <xdr:ext cx="98425" cy="3143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962400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8425" cy="314325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086350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98425" cy="31432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086725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98425" cy="314325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9401175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15</xdr:row>
      <xdr:rowOff>0</xdr:rowOff>
    </xdr:from>
    <xdr:ext cx="98425" cy="3143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0058400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98425" cy="314325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715625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</xdr:row>
      <xdr:rowOff>0</xdr:rowOff>
    </xdr:from>
    <xdr:ext cx="98425" cy="314325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2030075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15</xdr:row>
      <xdr:rowOff>0</xdr:rowOff>
    </xdr:from>
    <xdr:ext cx="98425" cy="314325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2687300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15</xdr:row>
      <xdr:rowOff>0</xdr:rowOff>
    </xdr:from>
    <xdr:ext cx="98425" cy="3143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3515975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15</xdr:row>
      <xdr:rowOff>0</xdr:rowOff>
    </xdr:from>
    <xdr:ext cx="98425" cy="314325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15716250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15</xdr:row>
      <xdr:rowOff>0</xdr:rowOff>
    </xdr:from>
    <xdr:ext cx="98425" cy="314325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6449675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15</xdr:row>
      <xdr:rowOff>0</xdr:rowOff>
    </xdr:from>
    <xdr:ext cx="98425" cy="31432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7183100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8425" cy="314325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3962400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8425" cy="314325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5086350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98425" cy="314325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8086725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98425" cy="314325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9401175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98425" cy="314325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10058400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</xdr:row>
      <xdr:rowOff>0</xdr:rowOff>
    </xdr:from>
    <xdr:ext cx="98425" cy="314325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10715625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16</xdr:row>
      <xdr:rowOff>0</xdr:rowOff>
    </xdr:from>
    <xdr:ext cx="98425" cy="314325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2030075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16</xdr:row>
      <xdr:rowOff>0</xdr:rowOff>
    </xdr:from>
    <xdr:ext cx="98425" cy="314325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2687300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16</xdr:row>
      <xdr:rowOff>0</xdr:rowOff>
    </xdr:from>
    <xdr:ext cx="98425" cy="314325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13515975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98425" cy="314325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5716250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16</xdr:row>
      <xdr:rowOff>0</xdr:rowOff>
    </xdr:from>
    <xdr:ext cx="98425" cy="31432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16449675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98425" cy="314325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7183100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98425" cy="314325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962400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98425" cy="314325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5086350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98425" cy="314325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8086725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98425" cy="314325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9401175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98425" cy="314325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10058400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98425" cy="314325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10715625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98425" cy="314325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2030075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98425" cy="314325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2687300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98425" cy="314325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13515975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17</xdr:row>
      <xdr:rowOff>0</xdr:rowOff>
    </xdr:from>
    <xdr:ext cx="98425" cy="31432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15716250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17</xdr:row>
      <xdr:rowOff>0</xdr:rowOff>
    </xdr:from>
    <xdr:ext cx="98425" cy="314325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16449675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17</xdr:row>
      <xdr:rowOff>0</xdr:rowOff>
    </xdr:from>
    <xdr:ext cx="98425" cy="314325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7183100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98425" cy="314325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962400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8425" cy="314325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5086350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98425" cy="314325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8086725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98425" cy="314325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9401175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98425" cy="314325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0058400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98425" cy="314325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10715625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</xdr:row>
      <xdr:rowOff>0</xdr:rowOff>
    </xdr:from>
    <xdr:ext cx="98425" cy="314325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2030075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98425" cy="314325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2687300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98425" cy="31432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3515975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98425" cy="314325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15716250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20</xdr:row>
      <xdr:rowOff>0</xdr:rowOff>
    </xdr:from>
    <xdr:ext cx="98425" cy="314325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16449675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98425" cy="314325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17183100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8425" cy="314325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3962400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8425" cy="314325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5086350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8086725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98425" cy="314325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9401175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98425" cy="314325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0058400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98425" cy="314325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0715625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98425" cy="314325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2030075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98425" cy="31432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12687300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21</xdr:row>
      <xdr:rowOff>0</xdr:rowOff>
    </xdr:from>
    <xdr:ext cx="98425" cy="314325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3515975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5716250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16449675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98425" cy="314325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17183100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98425" cy="314325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39624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98425" cy="314325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508635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80867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98425" cy="314325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94011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98425" cy="314325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00584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98425" cy="314325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07156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98425" cy="31432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120300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22</xdr:row>
      <xdr:rowOff>0</xdr:rowOff>
    </xdr:from>
    <xdr:ext cx="98425" cy="314325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126873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98425" cy="314325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135159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1571625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164496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22</xdr:row>
      <xdr:rowOff>0</xdr:rowOff>
    </xdr:from>
    <xdr:ext cx="98425" cy="314325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171831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98425" cy="314325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3962400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8425" cy="314325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5086350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98425" cy="314325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808672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98425" cy="314325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940117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98425" cy="314325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10058400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98425" cy="31432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1071562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23</xdr:row>
      <xdr:rowOff>0</xdr:rowOff>
    </xdr:from>
    <xdr:ext cx="98425" cy="314325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1203007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23</xdr:row>
      <xdr:rowOff>0</xdr:rowOff>
    </xdr:from>
    <xdr:ext cx="98425" cy="314325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12687300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98425" cy="314325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1351597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23</xdr:row>
      <xdr:rowOff>0</xdr:rowOff>
    </xdr:from>
    <xdr:ext cx="98425" cy="314325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5716250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23</xdr:row>
      <xdr:rowOff>0</xdr:rowOff>
    </xdr:from>
    <xdr:ext cx="98425" cy="314325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1644967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23</xdr:row>
      <xdr:rowOff>0</xdr:rowOff>
    </xdr:from>
    <xdr:ext cx="98425" cy="314325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17183100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98425" cy="314325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962400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98425" cy="314325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5086350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8086725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98425" cy="314325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9401175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98425" cy="31432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10058400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98425" cy="314325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10715625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98425" cy="314325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12030075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98425" cy="314325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12687300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8425" cy="314325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13515975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15716250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16449675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98425" cy="314325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17183100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962400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98425" cy="314325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5086350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8086725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9401175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98425" cy="314325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10058400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8425" cy="314325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10715625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98425" cy="314325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12030075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98425" cy="314325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12687300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8425" cy="314325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13515975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15716250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16449675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98425" cy="314325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17183100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98425" cy="314325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3962400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98425" cy="314325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5086350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8086725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9401175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98425" cy="314325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10058400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98425" cy="314325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10715625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30</xdr:row>
      <xdr:rowOff>0</xdr:rowOff>
    </xdr:from>
    <xdr:ext cx="98425" cy="314325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12030075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30</xdr:row>
      <xdr:rowOff>0</xdr:rowOff>
    </xdr:from>
    <xdr:ext cx="98425" cy="314325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12687300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8425" cy="314325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13515975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15716250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16449675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98425" cy="314325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17183100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3962400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98425" cy="31432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5086350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8086725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9401175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31</xdr:row>
      <xdr:rowOff>0</xdr:rowOff>
    </xdr:from>
    <xdr:ext cx="98425" cy="314325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10058400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10715625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98425" cy="314325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12030075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31</xdr:row>
      <xdr:rowOff>0</xdr:rowOff>
    </xdr:from>
    <xdr:ext cx="98425" cy="314325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12687300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13515975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15716250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16449675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17183100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3962400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98425" cy="314325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5086350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8086725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9401175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98425" cy="314325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10058400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10715625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32</xdr:row>
      <xdr:rowOff>0</xdr:rowOff>
    </xdr:from>
    <xdr:ext cx="98425" cy="314325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12030075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32</xdr:row>
      <xdr:rowOff>0</xdr:rowOff>
    </xdr:from>
    <xdr:ext cx="98425" cy="314325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12687300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13515975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15716250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16449675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17183100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3962400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98425" cy="314325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5086350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8086725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9401175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98425" cy="314325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10058400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10715625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98425" cy="314325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12030075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33</xdr:row>
      <xdr:rowOff>0</xdr:rowOff>
    </xdr:from>
    <xdr:ext cx="98425" cy="314325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12687300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13515975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15716250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16449675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17183100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8425" cy="314325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3962400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8425" cy="314325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5086350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</xdr:row>
      <xdr:rowOff>0</xdr:rowOff>
    </xdr:from>
    <xdr:ext cx="98425" cy="314325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8086725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98425" cy="314325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9401175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98425" cy="314325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10058400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98425" cy="314325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10715625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34</xdr:row>
      <xdr:rowOff>0</xdr:rowOff>
    </xdr:from>
    <xdr:ext cx="98425" cy="314325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12030075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34</xdr:row>
      <xdr:rowOff>0</xdr:rowOff>
    </xdr:from>
    <xdr:ext cx="98425" cy="314325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12687300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8425" cy="314325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13515975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98425" cy="314325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15716250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34</xdr:row>
      <xdr:rowOff>0</xdr:rowOff>
    </xdr:from>
    <xdr:ext cx="98425" cy="314325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16449675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34</xdr:row>
      <xdr:rowOff>0</xdr:rowOff>
    </xdr:from>
    <xdr:ext cx="98425" cy="314325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17183100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3962400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98425" cy="314325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5086350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8086725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9401175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37</xdr:row>
      <xdr:rowOff>0</xdr:rowOff>
    </xdr:from>
    <xdr:ext cx="98425" cy="314325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10058400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10715625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37</xdr:row>
      <xdr:rowOff>0</xdr:rowOff>
    </xdr:from>
    <xdr:ext cx="98425" cy="314325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12030075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37</xdr:row>
      <xdr:rowOff>0</xdr:rowOff>
    </xdr:from>
    <xdr:ext cx="98425" cy="314325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12687300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13515975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15716250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16449675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17183100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3962400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98425" cy="314325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5086350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8086725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9401175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98425" cy="314325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10058400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10715625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38</xdr:row>
      <xdr:rowOff>0</xdr:rowOff>
    </xdr:from>
    <xdr:ext cx="98425" cy="314325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12030075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38</xdr:row>
      <xdr:rowOff>0</xdr:rowOff>
    </xdr:from>
    <xdr:ext cx="98425" cy="314325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12687300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13515975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15716250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16449675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17183100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3962400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98425" cy="314325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5086350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8086725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9401175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39</xdr:row>
      <xdr:rowOff>0</xdr:rowOff>
    </xdr:from>
    <xdr:ext cx="98425" cy="314325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0058400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10715625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39</xdr:row>
      <xdr:rowOff>0</xdr:rowOff>
    </xdr:from>
    <xdr:ext cx="98425" cy="314325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12030075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39</xdr:row>
      <xdr:rowOff>0</xdr:rowOff>
    </xdr:from>
    <xdr:ext cx="98425" cy="314325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12687300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13515975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15716250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16449675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17183100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3962400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98425" cy="314325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5086350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8086725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9401175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98425" cy="314325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10058400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10715625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40</xdr:row>
      <xdr:rowOff>0</xdr:rowOff>
    </xdr:from>
    <xdr:ext cx="98425" cy="314325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12030075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40</xdr:row>
      <xdr:rowOff>0</xdr:rowOff>
    </xdr:from>
    <xdr:ext cx="98425" cy="314325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12687300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13515975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15716250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16449675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17183100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3962400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5086350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8086725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9401175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98425" cy="314325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10058400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10715625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12030075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12687300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13515975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15716250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16449675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17183100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3962400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5086350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8086725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9401175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54</xdr:row>
      <xdr:rowOff>0</xdr:rowOff>
    </xdr:from>
    <xdr:ext cx="98425" cy="314325"/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10058400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10715625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12030075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12687300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13515975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15716250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16449675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17183100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3962400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5086350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8086725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9401175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10058400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10715625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12030075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12687300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13515975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15716250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16449675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17183100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3962400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5086350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8086725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9401175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10058400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10715625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12030075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12687300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13515975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15716250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16449675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17183100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3962400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5086350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8086725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9401175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10058400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10715625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12030075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12687300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13515975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15716250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16449675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17183100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3962400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5086350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8086725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9401175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10058400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10715625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12030075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12687300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13515975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15716250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16449675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17183100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63</xdr:row>
      <xdr:rowOff>0</xdr:rowOff>
    </xdr:from>
    <xdr:ext cx="98425" cy="314325"/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3962400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98425" cy="314325"/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5086350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63</xdr:row>
      <xdr:rowOff>0</xdr:rowOff>
    </xdr:from>
    <xdr:ext cx="98425" cy="314325"/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8086725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98425" cy="314325"/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9401175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98425" cy="314325"/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10058400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63</xdr:row>
      <xdr:rowOff>0</xdr:rowOff>
    </xdr:from>
    <xdr:ext cx="98425" cy="314325"/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10715625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63</xdr:row>
      <xdr:rowOff>0</xdr:rowOff>
    </xdr:from>
    <xdr:ext cx="98425" cy="314325"/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12030075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98425" cy="314325"/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12687300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63</xdr:row>
      <xdr:rowOff>0</xdr:rowOff>
    </xdr:from>
    <xdr:ext cx="98425" cy="314325"/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13515975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63</xdr:row>
      <xdr:rowOff>0</xdr:rowOff>
    </xdr:from>
    <xdr:ext cx="98425" cy="314325"/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15716250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63</xdr:row>
      <xdr:rowOff>0</xdr:rowOff>
    </xdr:from>
    <xdr:ext cx="98425" cy="314325"/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16449675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63</xdr:row>
      <xdr:rowOff>0</xdr:rowOff>
    </xdr:from>
    <xdr:ext cx="98425" cy="314325"/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17183100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66</xdr:row>
      <xdr:rowOff>0</xdr:rowOff>
    </xdr:from>
    <xdr:ext cx="98425" cy="314325"/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3962400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66</xdr:row>
      <xdr:rowOff>0</xdr:rowOff>
    </xdr:from>
    <xdr:ext cx="98425" cy="314325"/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5086350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66</xdr:row>
      <xdr:rowOff>0</xdr:rowOff>
    </xdr:from>
    <xdr:ext cx="98425" cy="314325"/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8086725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66</xdr:row>
      <xdr:rowOff>0</xdr:rowOff>
    </xdr:from>
    <xdr:ext cx="98425" cy="314325"/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9401175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66</xdr:row>
      <xdr:rowOff>0</xdr:rowOff>
    </xdr:from>
    <xdr:ext cx="98425" cy="314325"/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10058400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98425" cy="314325"/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10715625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66</xdr:row>
      <xdr:rowOff>0</xdr:rowOff>
    </xdr:from>
    <xdr:ext cx="98425" cy="314325"/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12030075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66</xdr:row>
      <xdr:rowOff>0</xdr:rowOff>
    </xdr:from>
    <xdr:ext cx="98425" cy="314325"/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12687300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66</xdr:row>
      <xdr:rowOff>0</xdr:rowOff>
    </xdr:from>
    <xdr:ext cx="98425" cy="314325"/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13515975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66</xdr:row>
      <xdr:rowOff>0</xdr:rowOff>
    </xdr:from>
    <xdr:ext cx="98425" cy="314325"/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15716250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66</xdr:row>
      <xdr:rowOff>0</xdr:rowOff>
    </xdr:from>
    <xdr:ext cx="98425" cy="314325"/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16449675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66</xdr:row>
      <xdr:rowOff>0</xdr:rowOff>
    </xdr:from>
    <xdr:ext cx="98425" cy="314325"/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17183100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67</xdr:row>
      <xdr:rowOff>0</xdr:rowOff>
    </xdr:from>
    <xdr:ext cx="98425" cy="314325"/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3962400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98425" cy="314325"/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5086350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98425" cy="314325"/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8086725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98425" cy="314325"/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9401175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67</xdr:row>
      <xdr:rowOff>0</xdr:rowOff>
    </xdr:from>
    <xdr:ext cx="98425" cy="314325"/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10058400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98425" cy="314325"/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10715625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67</xdr:row>
      <xdr:rowOff>0</xdr:rowOff>
    </xdr:from>
    <xdr:ext cx="98425" cy="314325"/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12030075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98425" cy="314325"/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12687300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67</xdr:row>
      <xdr:rowOff>0</xdr:rowOff>
    </xdr:from>
    <xdr:ext cx="98425" cy="314325"/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13515975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67</xdr:row>
      <xdr:rowOff>0</xdr:rowOff>
    </xdr:from>
    <xdr:ext cx="98425" cy="314325"/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15716250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67</xdr:row>
      <xdr:rowOff>0</xdr:rowOff>
    </xdr:from>
    <xdr:ext cx="98425" cy="314325"/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16449675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67</xdr:row>
      <xdr:rowOff>0</xdr:rowOff>
    </xdr:from>
    <xdr:ext cx="98425" cy="314325"/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17183100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70</xdr:row>
      <xdr:rowOff>0</xdr:rowOff>
    </xdr:from>
    <xdr:ext cx="98425" cy="314325"/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3962400" y="3181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98425" cy="314325"/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5086350" y="3181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70</xdr:row>
      <xdr:rowOff>0</xdr:rowOff>
    </xdr:from>
    <xdr:ext cx="98425" cy="314325"/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8086725" y="3181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70</xdr:row>
      <xdr:rowOff>0</xdr:rowOff>
    </xdr:from>
    <xdr:ext cx="98425" cy="314325"/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9401175" y="3181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70</xdr:row>
      <xdr:rowOff>0</xdr:rowOff>
    </xdr:from>
    <xdr:ext cx="98425" cy="314325"/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10058400" y="3181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70</xdr:row>
      <xdr:rowOff>0</xdr:rowOff>
    </xdr:from>
    <xdr:ext cx="98425" cy="314325"/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10715625" y="3181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70</xdr:row>
      <xdr:rowOff>0</xdr:rowOff>
    </xdr:from>
    <xdr:ext cx="98425" cy="314325"/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12030075" y="3181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70</xdr:row>
      <xdr:rowOff>0</xdr:rowOff>
    </xdr:from>
    <xdr:ext cx="98425" cy="314325"/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12687300" y="3181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70</xdr:row>
      <xdr:rowOff>0</xdr:rowOff>
    </xdr:from>
    <xdr:ext cx="98425" cy="314325"/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13515975" y="3181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98425" cy="314325"/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15716250" y="3181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70</xdr:row>
      <xdr:rowOff>0</xdr:rowOff>
    </xdr:from>
    <xdr:ext cx="98425" cy="314325"/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16449675" y="3181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70</xdr:row>
      <xdr:rowOff>0</xdr:rowOff>
    </xdr:from>
    <xdr:ext cx="98425" cy="314325"/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17183100" y="3181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73</xdr:row>
      <xdr:rowOff>0</xdr:rowOff>
    </xdr:from>
    <xdr:ext cx="98425" cy="314325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3962400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98425" cy="314325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5086350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98425" cy="314325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8086725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73</xdr:row>
      <xdr:rowOff>0</xdr:rowOff>
    </xdr:from>
    <xdr:ext cx="98425" cy="314325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9401175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73</xdr:row>
      <xdr:rowOff>0</xdr:rowOff>
    </xdr:from>
    <xdr:ext cx="98425" cy="314325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10058400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98425" cy="314325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10715625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73</xdr:row>
      <xdr:rowOff>0</xdr:rowOff>
    </xdr:from>
    <xdr:ext cx="98425" cy="314325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12030075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73</xdr:row>
      <xdr:rowOff>0</xdr:rowOff>
    </xdr:from>
    <xdr:ext cx="98425" cy="314325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12687300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73</xdr:row>
      <xdr:rowOff>0</xdr:rowOff>
    </xdr:from>
    <xdr:ext cx="98425" cy="314325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13515975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98425" cy="314325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15716250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73</xdr:row>
      <xdr:rowOff>0</xdr:rowOff>
    </xdr:from>
    <xdr:ext cx="98425" cy="314325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16449675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73</xdr:row>
      <xdr:rowOff>0</xdr:rowOff>
    </xdr:from>
    <xdr:ext cx="98425" cy="314325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17183100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76</xdr:row>
      <xdr:rowOff>0</xdr:rowOff>
    </xdr:from>
    <xdr:ext cx="98425" cy="314325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3962400" y="3444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76</xdr:row>
      <xdr:rowOff>0</xdr:rowOff>
    </xdr:from>
    <xdr:ext cx="98425" cy="314325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9401175" y="3444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98425" cy="314325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10058400" y="3444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76</xdr:row>
      <xdr:rowOff>0</xdr:rowOff>
    </xdr:from>
    <xdr:ext cx="98425" cy="314325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10715625" y="3444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76</xdr:row>
      <xdr:rowOff>0</xdr:rowOff>
    </xdr:from>
    <xdr:ext cx="98425" cy="314325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12030075" y="3444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76</xdr:row>
      <xdr:rowOff>0</xdr:rowOff>
    </xdr:from>
    <xdr:ext cx="98425" cy="314325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12687300" y="3444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76</xdr:row>
      <xdr:rowOff>0</xdr:rowOff>
    </xdr:from>
    <xdr:ext cx="98425" cy="314325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13515975" y="3444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76</xdr:row>
      <xdr:rowOff>0</xdr:rowOff>
    </xdr:from>
    <xdr:ext cx="98425" cy="314325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15716250" y="3444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76</xdr:row>
      <xdr:rowOff>0</xdr:rowOff>
    </xdr:from>
    <xdr:ext cx="98425" cy="314325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16449675" y="3444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76</xdr:row>
      <xdr:rowOff>0</xdr:rowOff>
    </xdr:from>
    <xdr:ext cx="98425" cy="314325"/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17183100" y="3444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8425" cy="314325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3962400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8425" cy="314325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5086350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98425" cy="314325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8086725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98425" cy="314325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9401175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15</xdr:row>
      <xdr:rowOff>0</xdr:rowOff>
    </xdr:from>
    <xdr:ext cx="98425" cy="314325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10058400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98425" cy="314325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10715625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</xdr:row>
      <xdr:rowOff>0</xdr:rowOff>
    </xdr:from>
    <xdr:ext cx="98425" cy="314325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12030075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15</xdr:row>
      <xdr:rowOff>0</xdr:rowOff>
    </xdr:from>
    <xdr:ext cx="98425" cy="314325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12687300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15</xdr:row>
      <xdr:rowOff>0</xdr:rowOff>
    </xdr:from>
    <xdr:ext cx="98425" cy="314325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13515975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15</xdr:row>
      <xdr:rowOff>0</xdr:rowOff>
    </xdr:from>
    <xdr:ext cx="98425" cy="314325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15716250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15</xdr:row>
      <xdr:rowOff>0</xdr:rowOff>
    </xdr:from>
    <xdr:ext cx="98425" cy="314325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16449675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15</xdr:row>
      <xdr:rowOff>0</xdr:rowOff>
    </xdr:from>
    <xdr:ext cx="98425" cy="314325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17183100" y="714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8425" cy="314325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3962400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8425" cy="314325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5086350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98425" cy="314325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8086725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98425" cy="314325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9401175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98425" cy="314325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10058400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</xdr:row>
      <xdr:rowOff>0</xdr:rowOff>
    </xdr:from>
    <xdr:ext cx="98425" cy="314325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10715625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16</xdr:row>
      <xdr:rowOff>0</xdr:rowOff>
    </xdr:from>
    <xdr:ext cx="98425" cy="314325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12030075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16</xdr:row>
      <xdr:rowOff>0</xdr:rowOff>
    </xdr:from>
    <xdr:ext cx="98425" cy="314325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12687300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16</xdr:row>
      <xdr:rowOff>0</xdr:rowOff>
    </xdr:from>
    <xdr:ext cx="98425" cy="314325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13515975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98425" cy="314325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15716250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16</xdr:row>
      <xdr:rowOff>0</xdr:rowOff>
    </xdr:from>
    <xdr:ext cx="98425" cy="314325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16449675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98425" cy="314325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17183100" y="7581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98425" cy="314325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3962400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98425" cy="314325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5086350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98425" cy="314325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8086725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98425" cy="314325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9401175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98425" cy="314325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10058400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98425" cy="314325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10715625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98425" cy="314325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12030075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98425" cy="314325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12687300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98425" cy="314325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13515975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17</xdr:row>
      <xdr:rowOff>0</xdr:rowOff>
    </xdr:from>
    <xdr:ext cx="98425" cy="314325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15716250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17</xdr:row>
      <xdr:rowOff>0</xdr:rowOff>
    </xdr:from>
    <xdr:ext cx="98425" cy="314325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16449675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17</xdr:row>
      <xdr:rowOff>0</xdr:rowOff>
    </xdr:from>
    <xdr:ext cx="98425" cy="314325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17183100" y="802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98425" cy="314325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3962400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8425" cy="314325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5086350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98425" cy="314325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8086725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98425" cy="314325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9401175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98425" cy="314325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10058400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98425" cy="314325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10715625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</xdr:row>
      <xdr:rowOff>0</xdr:rowOff>
    </xdr:from>
    <xdr:ext cx="98425" cy="314325"/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12030075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98425" cy="314325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12687300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98425" cy="314325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13515975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98425" cy="314325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15716250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20</xdr:row>
      <xdr:rowOff>0</xdr:rowOff>
    </xdr:from>
    <xdr:ext cx="98425" cy="314325"/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16449675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98425" cy="314325"/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17183100" y="933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8425" cy="314325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3962400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8425" cy="314325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5086350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8086725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98425" cy="314325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9401175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98425" cy="314325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10058400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98425" cy="314325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10715625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98425" cy="314325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12030075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98425" cy="314325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12687300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21</xdr:row>
      <xdr:rowOff>0</xdr:rowOff>
    </xdr:from>
    <xdr:ext cx="98425" cy="314325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13515975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15716250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16449675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98425" cy="314325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17183100" y="9772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98425" cy="314325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39624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98425" cy="314325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508635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80867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98425" cy="314325"/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94011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98425" cy="314325"/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100584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98425" cy="314325"/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107156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98425" cy="314325"/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120300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22</xdr:row>
      <xdr:rowOff>0</xdr:rowOff>
    </xdr:from>
    <xdr:ext cx="98425" cy="314325"/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126873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98425" cy="314325"/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135159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1571625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164496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22</xdr:row>
      <xdr:rowOff>0</xdr:rowOff>
    </xdr:from>
    <xdr:ext cx="98425" cy="314325"/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171831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98425" cy="314325"/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3962400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8425" cy="314325"/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5086350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98425" cy="314325"/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808672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98425" cy="314325"/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940117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98425" cy="314325"/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10058400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98425" cy="314325"/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1071562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23</xdr:row>
      <xdr:rowOff>0</xdr:rowOff>
    </xdr:from>
    <xdr:ext cx="98425" cy="314325"/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1203007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23</xdr:row>
      <xdr:rowOff>0</xdr:rowOff>
    </xdr:from>
    <xdr:ext cx="98425" cy="314325"/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12687300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98425" cy="314325"/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1351597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23</xdr:row>
      <xdr:rowOff>0</xdr:rowOff>
    </xdr:from>
    <xdr:ext cx="98425" cy="314325"/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15716250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23</xdr:row>
      <xdr:rowOff>0</xdr:rowOff>
    </xdr:from>
    <xdr:ext cx="98425" cy="314325"/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1644967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23</xdr:row>
      <xdr:rowOff>0</xdr:rowOff>
    </xdr:from>
    <xdr:ext cx="98425" cy="314325"/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17183100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98425" cy="314325"/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3962400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98425" cy="314325"/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5086350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8086725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98425" cy="314325"/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9401175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98425" cy="314325"/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10058400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98425" cy="314325"/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10715625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98425" cy="314325"/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12030075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98425" cy="314325"/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12687300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8425" cy="314325"/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13515975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15716250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16449675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98425" cy="314325"/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17183100" y="1196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3962400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98425" cy="314325"/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5086350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8086725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9401175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98425" cy="314325"/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10058400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8425" cy="314325"/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10715625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98425" cy="314325"/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12030075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98425" cy="314325"/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12687300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8425" cy="314325"/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13515975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15716250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16449675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98425" cy="314325"/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17183100" y="12401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98425" cy="314325"/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3962400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98425" cy="314325"/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5086350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8086725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9401175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98425" cy="314325"/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10058400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98425" cy="314325"/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10715625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30</xdr:row>
      <xdr:rowOff>0</xdr:rowOff>
    </xdr:from>
    <xdr:ext cx="98425" cy="314325"/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12030075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30</xdr:row>
      <xdr:rowOff>0</xdr:rowOff>
    </xdr:from>
    <xdr:ext cx="98425" cy="314325"/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12687300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8425" cy="314325"/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13515975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15716250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16449675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98425" cy="314325"/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17183100" y="1371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3962400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98425" cy="314325"/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5086350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8086725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9401175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31</xdr:row>
      <xdr:rowOff>0</xdr:rowOff>
    </xdr:from>
    <xdr:ext cx="98425" cy="314325"/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10058400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10715625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98425" cy="314325"/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12030075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31</xdr:row>
      <xdr:rowOff>0</xdr:rowOff>
    </xdr:from>
    <xdr:ext cx="98425" cy="314325"/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12687300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13515975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15716250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16449675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17183100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3962400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98425" cy="314325"/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5086350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8086725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9401175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98425" cy="314325"/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10058400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10715625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32</xdr:row>
      <xdr:rowOff>0</xdr:rowOff>
    </xdr:from>
    <xdr:ext cx="98425" cy="314325"/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12030075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32</xdr:row>
      <xdr:rowOff>0</xdr:rowOff>
    </xdr:from>
    <xdr:ext cx="98425" cy="314325"/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12687300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13515975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15716250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16449675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17183100" y="1459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3962400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98425" cy="314325"/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5086350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8086725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9401175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98425" cy="314325"/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10058400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10715625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98425" cy="314325"/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12030075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33</xdr:row>
      <xdr:rowOff>0</xdr:rowOff>
    </xdr:from>
    <xdr:ext cx="98425" cy="314325"/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12687300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13515975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15716250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16449675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17183100" y="15030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8425" cy="314325"/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3962400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8425" cy="314325"/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5086350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</xdr:row>
      <xdr:rowOff>0</xdr:rowOff>
    </xdr:from>
    <xdr:ext cx="98425" cy="314325"/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8086725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98425" cy="314325"/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9401175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98425" cy="314325"/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10058400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98425" cy="314325"/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10715625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34</xdr:row>
      <xdr:rowOff>0</xdr:rowOff>
    </xdr:from>
    <xdr:ext cx="98425" cy="314325"/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12030075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34</xdr:row>
      <xdr:rowOff>0</xdr:rowOff>
    </xdr:from>
    <xdr:ext cx="98425" cy="314325"/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12687300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8425" cy="314325"/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13515975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98425" cy="314325"/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15716250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34</xdr:row>
      <xdr:rowOff>0</xdr:rowOff>
    </xdr:from>
    <xdr:ext cx="98425" cy="314325"/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16449675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34</xdr:row>
      <xdr:rowOff>0</xdr:rowOff>
    </xdr:from>
    <xdr:ext cx="98425" cy="314325"/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17183100" y="1546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3962400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98425" cy="314325"/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5086350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8086725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9401175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37</xdr:row>
      <xdr:rowOff>0</xdr:rowOff>
    </xdr:from>
    <xdr:ext cx="98425" cy="314325"/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10058400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10715625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37</xdr:row>
      <xdr:rowOff>0</xdr:rowOff>
    </xdr:from>
    <xdr:ext cx="98425" cy="314325"/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12030075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37</xdr:row>
      <xdr:rowOff>0</xdr:rowOff>
    </xdr:from>
    <xdr:ext cx="98425" cy="314325"/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12687300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13515975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15716250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16449675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17183100" y="1678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3962400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98425" cy="314325"/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5086350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8086725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9401175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98425" cy="314325"/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10058400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10715625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38</xdr:row>
      <xdr:rowOff>0</xdr:rowOff>
    </xdr:from>
    <xdr:ext cx="98425" cy="314325"/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12030075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38</xdr:row>
      <xdr:rowOff>0</xdr:rowOff>
    </xdr:from>
    <xdr:ext cx="98425" cy="314325"/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12687300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13515975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15716250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16449675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17183100" y="17221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3962400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98425" cy="314325"/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5086350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8086725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9401175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39</xdr:row>
      <xdr:rowOff>0</xdr:rowOff>
    </xdr:from>
    <xdr:ext cx="98425" cy="314325"/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10058400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10715625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39</xdr:row>
      <xdr:rowOff>0</xdr:rowOff>
    </xdr:from>
    <xdr:ext cx="98425" cy="314325"/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12030075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39</xdr:row>
      <xdr:rowOff>0</xdr:rowOff>
    </xdr:from>
    <xdr:ext cx="98425" cy="314325"/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12687300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13515975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15716250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16449675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17183100" y="1765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3962400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98425" cy="314325"/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5086350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8086725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9401175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98425" cy="314325"/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10058400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10715625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40</xdr:row>
      <xdr:rowOff>0</xdr:rowOff>
    </xdr:from>
    <xdr:ext cx="98425" cy="314325"/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12030075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40</xdr:row>
      <xdr:rowOff>0</xdr:rowOff>
    </xdr:from>
    <xdr:ext cx="98425" cy="314325"/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12687300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13515975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15716250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16449675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17183100" y="1809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3962400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5086350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8086725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9401175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98425" cy="314325"/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10058400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10715625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12030075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12687300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13515975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15716250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16449675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17183100" y="23488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3962400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5086350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8086725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9401175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54</xdr:row>
      <xdr:rowOff>0</xdr:rowOff>
    </xdr:from>
    <xdr:ext cx="98425" cy="314325"/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10058400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10715625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12030075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12687300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13515975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15716250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16449675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17183100" y="248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3962400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5086350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8086725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9401175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10058400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10715625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12030075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12687300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13515975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15716250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16449675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17183100" y="2524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3962400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5086350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8086725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9401175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10058400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10715625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12030075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12687300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13515975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15716250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16449675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17183100" y="2655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3962400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5086350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8086725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9401175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10058400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10715625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12030075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12687300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13515975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15716250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634" name="Text Box 1"/>
        <xdr:cNvSpPr txBox="1">
          <a:spLocks noChangeArrowheads="1"/>
        </xdr:cNvSpPr>
      </xdr:nvSpPr>
      <xdr:spPr bwMode="auto">
        <a:xfrm>
          <a:off x="16449675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17183100" y="2699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636" name="Text Box 1"/>
        <xdr:cNvSpPr txBox="1">
          <a:spLocks noChangeArrowheads="1"/>
        </xdr:cNvSpPr>
      </xdr:nvSpPr>
      <xdr:spPr bwMode="auto">
        <a:xfrm>
          <a:off x="3962400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637" name="Text Box 1"/>
        <xdr:cNvSpPr txBox="1">
          <a:spLocks noChangeArrowheads="1"/>
        </xdr:cNvSpPr>
      </xdr:nvSpPr>
      <xdr:spPr bwMode="auto">
        <a:xfrm>
          <a:off x="5086350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638" name="Text Box 1"/>
        <xdr:cNvSpPr txBox="1">
          <a:spLocks noChangeArrowheads="1"/>
        </xdr:cNvSpPr>
      </xdr:nvSpPr>
      <xdr:spPr bwMode="auto">
        <a:xfrm>
          <a:off x="8086725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9401175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10058400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10715625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12030075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12687300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644" name="Text Box 1"/>
        <xdr:cNvSpPr txBox="1">
          <a:spLocks noChangeArrowheads="1"/>
        </xdr:cNvSpPr>
      </xdr:nvSpPr>
      <xdr:spPr bwMode="auto">
        <a:xfrm>
          <a:off x="13515975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15716250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16449675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17183100" y="28308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63</xdr:row>
      <xdr:rowOff>0</xdr:rowOff>
    </xdr:from>
    <xdr:ext cx="98425" cy="314325"/>
    <xdr:sp macro="" textlink="">
      <xdr:nvSpPr>
        <xdr:cNvPr id="648" name="Text Box 1"/>
        <xdr:cNvSpPr txBox="1">
          <a:spLocks noChangeArrowheads="1"/>
        </xdr:cNvSpPr>
      </xdr:nvSpPr>
      <xdr:spPr bwMode="auto">
        <a:xfrm>
          <a:off x="3962400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98425" cy="314325"/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5086350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63</xdr:row>
      <xdr:rowOff>0</xdr:rowOff>
    </xdr:from>
    <xdr:ext cx="98425" cy="314325"/>
    <xdr:sp macro="" textlink="">
      <xdr:nvSpPr>
        <xdr:cNvPr id="650" name="Text Box 1"/>
        <xdr:cNvSpPr txBox="1">
          <a:spLocks noChangeArrowheads="1"/>
        </xdr:cNvSpPr>
      </xdr:nvSpPr>
      <xdr:spPr bwMode="auto">
        <a:xfrm>
          <a:off x="8086725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98425" cy="314325"/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9401175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98425" cy="314325"/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10058400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63</xdr:row>
      <xdr:rowOff>0</xdr:rowOff>
    </xdr:from>
    <xdr:ext cx="98425" cy="314325"/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10715625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63</xdr:row>
      <xdr:rowOff>0</xdr:rowOff>
    </xdr:from>
    <xdr:ext cx="98425" cy="314325"/>
    <xdr:sp macro="" textlink="">
      <xdr:nvSpPr>
        <xdr:cNvPr id="654" name="Text Box 1"/>
        <xdr:cNvSpPr txBox="1">
          <a:spLocks noChangeArrowheads="1"/>
        </xdr:cNvSpPr>
      </xdr:nvSpPr>
      <xdr:spPr bwMode="auto">
        <a:xfrm>
          <a:off x="12030075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98425" cy="314325"/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12687300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63</xdr:row>
      <xdr:rowOff>0</xdr:rowOff>
    </xdr:from>
    <xdr:ext cx="98425" cy="314325"/>
    <xdr:sp macro="" textlink="">
      <xdr:nvSpPr>
        <xdr:cNvPr id="656" name="Text Box 1"/>
        <xdr:cNvSpPr txBox="1">
          <a:spLocks noChangeArrowheads="1"/>
        </xdr:cNvSpPr>
      </xdr:nvSpPr>
      <xdr:spPr bwMode="auto">
        <a:xfrm>
          <a:off x="13515975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63</xdr:row>
      <xdr:rowOff>0</xdr:rowOff>
    </xdr:from>
    <xdr:ext cx="98425" cy="314325"/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15716250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63</xdr:row>
      <xdr:rowOff>0</xdr:rowOff>
    </xdr:from>
    <xdr:ext cx="98425" cy="314325"/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16449675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63</xdr:row>
      <xdr:rowOff>0</xdr:rowOff>
    </xdr:from>
    <xdr:ext cx="98425" cy="314325"/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17183100" y="2874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66</xdr:row>
      <xdr:rowOff>0</xdr:rowOff>
    </xdr:from>
    <xdr:ext cx="98425" cy="314325"/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3962400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66</xdr:row>
      <xdr:rowOff>0</xdr:rowOff>
    </xdr:from>
    <xdr:ext cx="98425" cy="314325"/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5086350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66</xdr:row>
      <xdr:rowOff>0</xdr:rowOff>
    </xdr:from>
    <xdr:ext cx="98425" cy="314325"/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8086725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66</xdr:row>
      <xdr:rowOff>0</xdr:rowOff>
    </xdr:from>
    <xdr:ext cx="98425" cy="314325"/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9401175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66</xdr:row>
      <xdr:rowOff>0</xdr:rowOff>
    </xdr:from>
    <xdr:ext cx="98425" cy="314325"/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10058400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98425" cy="314325"/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10715625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66</xdr:row>
      <xdr:rowOff>0</xdr:rowOff>
    </xdr:from>
    <xdr:ext cx="98425" cy="314325"/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12030075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66</xdr:row>
      <xdr:rowOff>0</xdr:rowOff>
    </xdr:from>
    <xdr:ext cx="98425" cy="314325"/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12687300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66</xdr:row>
      <xdr:rowOff>0</xdr:rowOff>
    </xdr:from>
    <xdr:ext cx="98425" cy="314325"/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13515975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66</xdr:row>
      <xdr:rowOff>0</xdr:rowOff>
    </xdr:from>
    <xdr:ext cx="98425" cy="314325"/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15716250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66</xdr:row>
      <xdr:rowOff>0</xdr:rowOff>
    </xdr:from>
    <xdr:ext cx="98425" cy="314325"/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16449675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66</xdr:row>
      <xdr:rowOff>0</xdr:rowOff>
    </xdr:from>
    <xdr:ext cx="98425" cy="314325"/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17183100" y="30060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67</xdr:row>
      <xdr:rowOff>0</xdr:rowOff>
    </xdr:from>
    <xdr:ext cx="98425" cy="314325"/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3962400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98425" cy="314325"/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5086350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98425" cy="314325"/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8086725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98425" cy="314325"/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9401175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67</xdr:row>
      <xdr:rowOff>0</xdr:rowOff>
    </xdr:from>
    <xdr:ext cx="98425" cy="314325"/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10058400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98425" cy="314325"/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10715625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67</xdr:row>
      <xdr:rowOff>0</xdr:rowOff>
    </xdr:from>
    <xdr:ext cx="98425" cy="314325"/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12030075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98425" cy="314325"/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12687300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67</xdr:row>
      <xdr:rowOff>0</xdr:rowOff>
    </xdr:from>
    <xdr:ext cx="98425" cy="314325"/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13515975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67</xdr:row>
      <xdr:rowOff>0</xdr:rowOff>
    </xdr:from>
    <xdr:ext cx="98425" cy="314325"/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15716250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67</xdr:row>
      <xdr:rowOff>0</xdr:rowOff>
    </xdr:from>
    <xdr:ext cx="98425" cy="314325"/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16449675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67</xdr:row>
      <xdr:rowOff>0</xdr:rowOff>
    </xdr:from>
    <xdr:ext cx="98425" cy="314325"/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17183100" y="3049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70</xdr:row>
      <xdr:rowOff>0</xdr:rowOff>
    </xdr:from>
    <xdr:ext cx="98425" cy="314325"/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3962400" y="3181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98425" cy="314325"/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5086350" y="3181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70</xdr:row>
      <xdr:rowOff>0</xdr:rowOff>
    </xdr:from>
    <xdr:ext cx="98425" cy="314325"/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8086725" y="3181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70</xdr:row>
      <xdr:rowOff>0</xdr:rowOff>
    </xdr:from>
    <xdr:ext cx="98425" cy="314325"/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9401175" y="3181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70</xdr:row>
      <xdr:rowOff>0</xdr:rowOff>
    </xdr:from>
    <xdr:ext cx="98425" cy="314325"/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10058400" y="3181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70</xdr:row>
      <xdr:rowOff>0</xdr:rowOff>
    </xdr:from>
    <xdr:ext cx="98425" cy="314325"/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12030075" y="3181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70</xdr:row>
      <xdr:rowOff>0</xdr:rowOff>
    </xdr:from>
    <xdr:ext cx="98425" cy="314325"/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12687300" y="3181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70</xdr:row>
      <xdr:rowOff>0</xdr:rowOff>
    </xdr:from>
    <xdr:ext cx="98425" cy="314325"/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13515975" y="3181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98425" cy="314325"/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15716250" y="3181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70</xdr:row>
      <xdr:rowOff>0</xdr:rowOff>
    </xdr:from>
    <xdr:ext cx="98425" cy="314325"/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16449675" y="3181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70</xdr:row>
      <xdr:rowOff>0</xdr:rowOff>
    </xdr:from>
    <xdr:ext cx="98425" cy="314325"/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17183100" y="3181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73</xdr:row>
      <xdr:rowOff>0</xdr:rowOff>
    </xdr:from>
    <xdr:ext cx="98425" cy="314325"/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3962400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98425" cy="314325"/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5086350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98425" cy="314325"/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8086725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73</xdr:row>
      <xdr:rowOff>0</xdr:rowOff>
    </xdr:from>
    <xdr:ext cx="98425" cy="314325"/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9401175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73</xdr:row>
      <xdr:rowOff>0</xdr:rowOff>
    </xdr:from>
    <xdr:ext cx="98425" cy="314325"/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10058400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98425" cy="314325"/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10715625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73</xdr:row>
      <xdr:rowOff>0</xdr:rowOff>
    </xdr:from>
    <xdr:ext cx="98425" cy="314325"/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12030075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73</xdr:row>
      <xdr:rowOff>0</xdr:rowOff>
    </xdr:from>
    <xdr:ext cx="98425" cy="314325"/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12687300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73</xdr:row>
      <xdr:rowOff>0</xdr:rowOff>
    </xdr:from>
    <xdr:ext cx="98425" cy="314325"/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13515975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98425" cy="314325"/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15716250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73</xdr:row>
      <xdr:rowOff>0</xdr:rowOff>
    </xdr:from>
    <xdr:ext cx="98425" cy="314325"/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16449675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73</xdr:row>
      <xdr:rowOff>0</xdr:rowOff>
    </xdr:from>
    <xdr:ext cx="98425" cy="314325"/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17183100" y="3312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76</xdr:row>
      <xdr:rowOff>0</xdr:rowOff>
    </xdr:from>
    <xdr:ext cx="98425" cy="314325"/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3962400" y="3444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76</xdr:row>
      <xdr:rowOff>0</xdr:rowOff>
    </xdr:from>
    <xdr:ext cx="98425" cy="314325"/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8086725" y="3444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76</xdr:row>
      <xdr:rowOff>0</xdr:rowOff>
    </xdr:from>
    <xdr:ext cx="98425" cy="314325"/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9401175" y="3444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98425" cy="314325"/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10058400" y="3444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76</xdr:row>
      <xdr:rowOff>0</xdr:rowOff>
    </xdr:from>
    <xdr:ext cx="98425" cy="314325"/>
    <xdr:sp macro="" textlink="">
      <xdr:nvSpPr>
        <xdr:cNvPr id="711" name="Text Box 1"/>
        <xdr:cNvSpPr txBox="1">
          <a:spLocks noChangeArrowheads="1"/>
        </xdr:cNvSpPr>
      </xdr:nvSpPr>
      <xdr:spPr bwMode="auto">
        <a:xfrm>
          <a:off x="10715625" y="3444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76</xdr:row>
      <xdr:rowOff>0</xdr:rowOff>
    </xdr:from>
    <xdr:ext cx="98425" cy="314325"/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12030075" y="3444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76</xdr:row>
      <xdr:rowOff>0</xdr:rowOff>
    </xdr:from>
    <xdr:ext cx="98425" cy="314325"/>
    <xdr:sp macro="" textlink="">
      <xdr:nvSpPr>
        <xdr:cNvPr id="713" name="Text Box 1"/>
        <xdr:cNvSpPr txBox="1">
          <a:spLocks noChangeArrowheads="1"/>
        </xdr:cNvSpPr>
      </xdr:nvSpPr>
      <xdr:spPr bwMode="auto">
        <a:xfrm>
          <a:off x="12687300" y="3444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76</xdr:row>
      <xdr:rowOff>0</xdr:rowOff>
    </xdr:from>
    <xdr:ext cx="98425" cy="314325"/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13515975" y="3444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76</xdr:row>
      <xdr:rowOff>0</xdr:rowOff>
    </xdr:from>
    <xdr:ext cx="98425" cy="314325"/>
    <xdr:sp macro="" textlink="">
      <xdr:nvSpPr>
        <xdr:cNvPr id="715" name="Text Box 1"/>
        <xdr:cNvSpPr txBox="1">
          <a:spLocks noChangeArrowheads="1"/>
        </xdr:cNvSpPr>
      </xdr:nvSpPr>
      <xdr:spPr bwMode="auto">
        <a:xfrm>
          <a:off x="15716250" y="3444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76</xdr:row>
      <xdr:rowOff>0</xdr:rowOff>
    </xdr:from>
    <xdr:ext cx="98425" cy="314325"/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16449675" y="3444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76</xdr:row>
      <xdr:rowOff>0</xdr:rowOff>
    </xdr:from>
    <xdr:ext cx="98425" cy="314325"/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17183100" y="3444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104</xdr:row>
      <xdr:rowOff>0</xdr:rowOff>
    </xdr:from>
    <xdr:to>
      <xdr:col>2</xdr:col>
      <xdr:colOff>98425</xdr:colOff>
      <xdr:row>105</xdr:row>
      <xdr:rowOff>98425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524000" y="47386875"/>
          <a:ext cx="98425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98425</xdr:colOff>
      <xdr:row>105</xdr:row>
      <xdr:rowOff>98425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524000" y="47386875"/>
          <a:ext cx="98425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21</xdr:col>
      <xdr:colOff>190500</xdr:colOff>
      <xdr:row>104</xdr:row>
      <xdr:rowOff>0</xdr:rowOff>
    </xdr:from>
    <xdr:ext cx="98425" cy="31432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5601950" y="4738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190500</xdr:colOff>
      <xdr:row>104</xdr:row>
      <xdr:rowOff>0</xdr:rowOff>
    </xdr:from>
    <xdr:ext cx="98425" cy="314325"/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5601950" y="4738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98425" cy="3143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524000" y="3533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98425" cy="3143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524000" y="3533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190500</xdr:colOff>
      <xdr:row>9</xdr:row>
      <xdr:rowOff>0</xdr:rowOff>
    </xdr:from>
    <xdr:ext cx="98425" cy="314325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5601950" y="3533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190500</xdr:colOff>
      <xdr:row>10</xdr:row>
      <xdr:rowOff>0</xdr:rowOff>
    </xdr:from>
    <xdr:ext cx="98425" cy="314325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5601950" y="4029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10</xdr:row>
      <xdr:rowOff>0</xdr:rowOff>
    </xdr:from>
    <xdr:ext cx="98425" cy="3143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8411825" y="4029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10</xdr:row>
      <xdr:rowOff>0</xdr:rowOff>
    </xdr:from>
    <xdr:ext cx="98425" cy="314325"/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18411825" y="4029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10</xdr:row>
      <xdr:rowOff>0</xdr:rowOff>
    </xdr:from>
    <xdr:ext cx="98425" cy="314325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9145250" y="4029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190500</xdr:colOff>
      <xdr:row>11</xdr:row>
      <xdr:rowOff>0</xdr:rowOff>
    </xdr:from>
    <xdr:ext cx="98425" cy="31432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5601950" y="4524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11</xdr:row>
      <xdr:rowOff>0</xdr:rowOff>
    </xdr:from>
    <xdr:ext cx="98425" cy="314325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18411825" y="4524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11</xdr:row>
      <xdr:rowOff>0</xdr:rowOff>
    </xdr:from>
    <xdr:ext cx="98425" cy="314325"/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18411825" y="4524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11</xdr:row>
      <xdr:rowOff>0</xdr:rowOff>
    </xdr:from>
    <xdr:ext cx="98425" cy="314325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19145250" y="4524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</xdr:row>
      <xdr:rowOff>0</xdr:rowOff>
    </xdr:from>
    <xdr:ext cx="98425" cy="314325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19145250" y="5019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</xdr:row>
      <xdr:rowOff>0</xdr:rowOff>
    </xdr:from>
    <xdr:ext cx="98425" cy="314325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19145250" y="672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17</xdr:row>
      <xdr:rowOff>0</xdr:rowOff>
    </xdr:from>
    <xdr:ext cx="98425" cy="314325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19145250" y="7219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18</xdr:row>
      <xdr:rowOff>0</xdr:rowOff>
    </xdr:from>
    <xdr:ext cx="98425" cy="314325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9145250" y="7715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</xdr:row>
      <xdr:rowOff>0</xdr:rowOff>
    </xdr:from>
    <xdr:ext cx="98425" cy="314325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9145250" y="8210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20</xdr:row>
      <xdr:rowOff>0</xdr:rowOff>
    </xdr:from>
    <xdr:ext cx="98425" cy="314325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19145250" y="8705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21</xdr:row>
      <xdr:rowOff>0</xdr:rowOff>
    </xdr:from>
    <xdr:ext cx="98425" cy="314325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9145250" y="9201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22</xdr:row>
      <xdr:rowOff>0</xdr:rowOff>
    </xdr:from>
    <xdr:ext cx="98425" cy="31432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19145250" y="969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23</xdr:row>
      <xdr:rowOff>0</xdr:rowOff>
    </xdr:from>
    <xdr:ext cx="98425" cy="314325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9145250" y="1019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24</xdr:row>
      <xdr:rowOff>0</xdr:rowOff>
    </xdr:from>
    <xdr:ext cx="98425" cy="314325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19145250" y="1068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25</xdr:row>
      <xdr:rowOff>0</xdr:rowOff>
    </xdr:from>
    <xdr:ext cx="98425" cy="314325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191452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26</xdr:row>
      <xdr:rowOff>0</xdr:rowOff>
    </xdr:from>
    <xdr:ext cx="98425" cy="314325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19145250" y="11677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27</xdr:row>
      <xdr:rowOff>0</xdr:rowOff>
    </xdr:from>
    <xdr:ext cx="98425" cy="314325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19145250" y="1217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28</xdr:row>
      <xdr:rowOff>0</xdr:rowOff>
    </xdr:from>
    <xdr:ext cx="98425" cy="314325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19145250" y="12668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29</xdr:row>
      <xdr:rowOff>0</xdr:rowOff>
    </xdr:from>
    <xdr:ext cx="98425" cy="314325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19145250" y="1316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30</xdr:row>
      <xdr:rowOff>0</xdr:rowOff>
    </xdr:from>
    <xdr:ext cx="98425" cy="314325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9145250" y="13658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31</xdr:row>
      <xdr:rowOff>0</xdr:rowOff>
    </xdr:from>
    <xdr:ext cx="98425" cy="314325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9145250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32</xdr:row>
      <xdr:rowOff>0</xdr:rowOff>
    </xdr:from>
    <xdr:ext cx="98425" cy="314325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19145250" y="14649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42</xdr:row>
      <xdr:rowOff>0</xdr:rowOff>
    </xdr:from>
    <xdr:ext cx="98425" cy="31432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19145250" y="18916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43</xdr:row>
      <xdr:rowOff>0</xdr:rowOff>
    </xdr:from>
    <xdr:ext cx="98425" cy="314325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19145250" y="19059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9145250" y="19554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19145250" y="20050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19145250" y="20050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9145250" y="20545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19145250" y="20545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9145250" y="2076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19145250" y="2076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9145250" y="21259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9145250" y="21259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91452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19145250" y="2225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19145250" y="2225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19145250" y="2274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19145250" y="2274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19145250" y="23241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9145250" y="23241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19145250" y="2373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9145250" y="2373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9145250" y="24231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9145250" y="24231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1914525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</xdr:row>
      <xdr:rowOff>0</xdr:rowOff>
    </xdr:from>
    <xdr:ext cx="98425" cy="314325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9145250" y="5019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</xdr:row>
      <xdr:rowOff>0</xdr:rowOff>
    </xdr:from>
    <xdr:ext cx="98425" cy="314325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9145250" y="6724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17</xdr:row>
      <xdr:rowOff>0</xdr:rowOff>
    </xdr:from>
    <xdr:ext cx="98425" cy="314325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19145250" y="7219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18</xdr:row>
      <xdr:rowOff>0</xdr:rowOff>
    </xdr:from>
    <xdr:ext cx="98425" cy="314325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19145250" y="7715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</xdr:row>
      <xdr:rowOff>0</xdr:rowOff>
    </xdr:from>
    <xdr:ext cx="98425" cy="314325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19145250" y="8210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20</xdr:row>
      <xdr:rowOff>0</xdr:rowOff>
    </xdr:from>
    <xdr:ext cx="98425" cy="314325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19145250" y="8705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21</xdr:row>
      <xdr:rowOff>0</xdr:rowOff>
    </xdr:from>
    <xdr:ext cx="98425" cy="314325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19145250" y="9201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22</xdr:row>
      <xdr:rowOff>0</xdr:rowOff>
    </xdr:from>
    <xdr:ext cx="98425" cy="314325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19145250" y="969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23</xdr:row>
      <xdr:rowOff>0</xdr:rowOff>
    </xdr:from>
    <xdr:ext cx="98425" cy="314325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9145250" y="1019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24</xdr:row>
      <xdr:rowOff>0</xdr:rowOff>
    </xdr:from>
    <xdr:ext cx="98425" cy="314325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9145250" y="10687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25</xdr:row>
      <xdr:rowOff>0</xdr:rowOff>
    </xdr:from>
    <xdr:ext cx="98425" cy="31432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191452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26</xdr:row>
      <xdr:rowOff>0</xdr:rowOff>
    </xdr:from>
    <xdr:ext cx="98425" cy="314325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19145250" y="11677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27</xdr:row>
      <xdr:rowOff>0</xdr:rowOff>
    </xdr:from>
    <xdr:ext cx="98425" cy="314325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19145250" y="1217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28</xdr:row>
      <xdr:rowOff>0</xdr:rowOff>
    </xdr:from>
    <xdr:ext cx="98425" cy="314325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19145250" y="12668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29</xdr:row>
      <xdr:rowOff>0</xdr:rowOff>
    </xdr:from>
    <xdr:ext cx="98425" cy="314325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19145250" y="1316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30</xdr:row>
      <xdr:rowOff>0</xdr:rowOff>
    </xdr:from>
    <xdr:ext cx="98425" cy="314325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19145250" y="13658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31</xdr:row>
      <xdr:rowOff>0</xdr:rowOff>
    </xdr:from>
    <xdr:ext cx="98425" cy="314325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19145250" y="1415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32</xdr:row>
      <xdr:rowOff>0</xdr:rowOff>
    </xdr:from>
    <xdr:ext cx="98425" cy="314325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19145250" y="14649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</xdr:row>
      <xdr:rowOff>0</xdr:rowOff>
    </xdr:from>
    <xdr:ext cx="98425" cy="314325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19145250" y="3533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10</xdr:row>
      <xdr:rowOff>0</xdr:rowOff>
    </xdr:from>
    <xdr:ext cx="98425" cy="314325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18411825" y="4029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10</xdr:row>
      <xdr:rowOff>0</xdr:rowOff>
    </xdr:from>
    <xdr:ext cx="98425" cy="314325"/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18411825" y="4029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10</xdr:row>
      <xdr:rowOff>0</xdr:rowOff>
    </xdr:from>
    <xdr:ext cx="98425" cy="31432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19145250" y="4029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11</xdr:row>
      <xdr:rowOff>0</xdr:rowOff>
    </xdr:from>
    <xdr:ext cx="98425" cy="314325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18411825" y="4524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11</xdr:row>
      <xdr:rowOff>0</xdr:rowOff>
    </xdr:from>
    <xdr:ext cx="98425" cy="314325"/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18411825" y="4524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11</xdr:row>
      <xdr:rowOff>0</xdr:rowOff>
    </xdr:from>
    <xdr:ext cx="98425" cy="314325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19145250" y="4524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10</xdr:row>
      <xdr:rowOff>0</xdr:rowOff>
    </xdr:from>
    <xdr:ext cx="98425" cy="314325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9145250" y="4029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11</xdr:row>
      <xdr:rowOff>0</xdr:rowOff>
    </xdr:from>
    <xdr:ext cx="98425" cy="314325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19145250" y="4524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10</xdr:row>
      <xdr:rowOff>0</xdr:rowOff>
    </xdr:from>
    <xdr:ext cx="98425" cy="314325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19145250" y="4029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10</xdr:row>
      <xdr:rowOff>0</xdr:rowOff>
    </xdr:from>
    <xdr:ext cx="98425" cy="314325"/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19145250" y="4029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11</xdr:row>
      <xdr:rowOff>0</xdr:rowOff>
    </xdr:from>
    <xdr:ext cx="98425" cy="314325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19145250" y="4524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11</xdr:row>
      <xdr:rowOff>0</xdr:rowOff>
    </xdr:from>
    <xdr:ext cx="98425" cy="314325"/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19145250" y="4524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10</xdr:row>
      <xdr:rowOff>0</xdr:rowOff>
    </xdr:from>
    <xdr:ext cx="98425" cy="314325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19145250" y="4029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10</xdr:row>
      <xdr:rowOff>0</xdr:rowOff>
    </xdr:from>
    <xdr:ext cx="98425" cy="314325"/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19145250" y="4029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11</xdr:row>
      <xdr:rowOff>0</xdr:rowOff>
    </xdr:from>
    <xdr:ext cx="98425" cy="314325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19145250" y="4524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11</xdr:row>
      <xdr:rowOff>0</xdr:rowOff>
    </xdr:from>
    <xdr:ext cx="98425" cy="314325"/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9145250" y="4524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42</xdr:row>
      <xdr:rowOff>0</xdr:rowOff>
    </xdr:from>
    <xdr:ext cx="98425" cy="314325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19145250" y="18916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43</xdr:row>
      <xdr:rowOff>0</xdr:rowOff>
    </xdr:from>
    <xdr:ext cx="98425" cy="314325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19145250" y="19059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19145250" y="19554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19145250" y="20050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19145250" y="20050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19145250" y="20545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19145250" y="20545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19145250" y="2076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19145250" y="20764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19145250" y="21259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19145250" y="21259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191452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19145250" y="2225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19145250" y="2225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19145250" y="2274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19145250" y="2274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19145250" y="23241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19145250" y="23241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19145250" y="2373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19145250" y="2373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19145250" y="24231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19145250" y="24231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1914525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191452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191452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191452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191452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19145250" y="2225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19145250" y="2225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19145250" y="2225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19145250" y="2225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19145250" y="2274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19145250" y="2274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19145250" y="2274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19145250" y="2274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19145250" y="23241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19145250" y="23241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19145250" y="23241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19145250" y="23241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19145250" y="2373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19145250" y="2373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19145250" y="2373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19145250" y="2373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19145250" y="24231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19145250" y="24231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19145250" y="24231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19145250" y="24231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55</xdr:row>
      <xdr:rowOff>0</xdr:rowOff>
    </xdr:from>
    <xdr:ext cx="98425" cy="314325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19145250" y="2472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55</xdr:row>
      <xdr:rowOff>0</xdr:rowOff>
    </xdr:from>
    <xdr:ext cx="98425" cy="314325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19145250" y="2472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55</xdr:row>
      <xdr:rowOff>0</xdr:rowOff>
    </xdr:from>
    <xdr:ext cx="98425" cy="314325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19145250" y="2472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55</xdr:row>
      <xdr:rowOff>0</xdr:rowOff>
    </xdr:from>
    <xdr:ext cx="98425" cy="314325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19145250" y="2472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56</xdr:row>
      <xdr:rowOff>0</xdr:rowOff>
    </xdr:from>
    <xdr:ext cx="98425" cy="314325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19145250" y="25222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56</xdr:row>
      <xdr:rowOff>0</xdr:rowOff>
    </xdr:from>
    <xdr:ext cx="98425" cy="314325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19145250" y="25222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56</xdr:row>
      <xdr:rowOff>0</xdr:rowOff>
    </xdr:from>
    <xdr:ext cx="98425" cy="314325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19145250" y="25222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56</xdr:row>
      <xdr:rowOff>0</xdr:rowOff>
    </xdr:from>
    <xdr:ext cx="98425" cy="314325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19145250" y="25222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57</xdr:row>
      <xdr:rowOff>0</xdr:rowOff>
    </xdr:from>
    <xdr:ext cx="98425" cy="314325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19145250" y="2571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57</xdr:row>
      <xdr:rowOff>0</xdr:rowOff>
    </xdr:from>
    <xdr:ext cx="98425" cy="314325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19145250" y="2571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57</xdr:row>
      <xdr:rowOff>0</xdr:rowOff>
    </xdr:from>
    <xdr:ext cx="98425" cy="314325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19145250" y="2571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57</xdr:row>
      <xdr:rowOff>0</xdr:rowOff>
    </xdr:from>
    <xdr:ext cx="98425" cy="314325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19145250" y="2571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58</xdr:row>
      <xdr:rowOff>0</xdr:rowOff>
    </xdr:from>
    <xdr:ext cx="98425" cy="314325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19145250" y="26212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58</xdr:row>
      <xdr:rowOff>0</xdr:rowOff>
    </xdr:from>
    <xdr:ext cx="98425" cy="314325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19145250" y="26212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58</xdr:row>
      <xdr:rowOff>0</xdr:rowOff>
    </xdr:from>
    <xdr:ext cx="98425" cy="314325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19145250" y="26212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58</xdr:row>
      <xdr:rowOff>0</xdr:rowOff>
    </xdr:from>
    <xdr:ext cx="98425" cy="314325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19145250" y="26212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59</xdr:row>
      <xdr:rowOff>0</xdr:rowOff>
    </xdr:from>
    <xdr:ext cx="98425" cy="314325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19145250" y="2670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59</xdr:row>
      <xdr:rowOff>0</xdr:rowOff>
    </xdr:from>
    <xdr:ext cx="98425" cy="314325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19145250" y="2670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59</xdr:row>
      <xdr:rowOff>0</xdr:rowOff>
    </xdr:from>
    <xdr:ext cx="98425" cy="314325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19145250" y="2670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59</xdr:row>
      <xdr:rowOff>0</xdr:rowOff>
    </xdr:from>
    <xdr:ext cx="98425" cy="314325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19145250" y="2670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60</xdr:row>
      <xdr:rowOff>0</xdr:rowOff>
    </xdr:from>
    <xdr:ext cx="98425" cy="314325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19145250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60</xdr:row>
      <xdr:rowOff>0</xdr:rowOff>
    </xdr:from>
    <xdr:ext cx="98425" cy="314325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19145250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60</xdr:row>
      <xdr:rowOff>0</xdr:rowOff>
    </xdr:from>
    <xdr:ext cx="98425" cy="314325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19145250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60</xdr:row>
      <xdr:rowOff>0</xdr:rowOff>
    </xdr:from>
    <xdr:ext cx="98425" cy="314325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19145250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61</xdr:row>
      <xdr:rowOff>0</xdr:rowOff>
    </xdr:from>
    <xdr:ext cx="98425" cy="314325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19145250" y="2769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61</xdr:row>
      <xdr:rowOff>0</xdr:rowOff>
    </xdr:from>
    <xdr:ext cx="98425" cy="314325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19145250" y="2769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61</xdr:row>
      <xdr:rowOff>0</xdr:rowOff>
    </xdr:from>
    <xdr:ext cx="98425" cy="314325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19145250" y="2769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61</xdr:row>
      <xdr:rowOff>0</xdr:rowOff>
    </xdr:from>
    <xdr:ext cx="98425" cy="314325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19145250" y="2769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1914525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1914525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1914525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1914525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63</xdr:row>
      <xdr:rowOff>0</xdr:rowOff>
    </xdr:from>
    <xdr:ext cx="98425" cy="314325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19145250" y="2868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63</xdr:row>
      <xdr:rowOff>0</xdr:rowOff>
    </xdr:from>
    <xdr:ext cx="98425" cy="314325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19145250" y="2868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63</xdr:row>
      <xdr:rowOff>0</xdr:rowOff>
    </xdr:from>
    <xdr:ext cx="98425" cy="314325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19145250" y="2868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63</xdr:row>
      <xdr:rowOff>0</xdr:rowOff>
    </xdr:from>
    <xdr:ext cx="98425" cy="314325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19145250" y="2868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64</xdr:row>
      <xdr:rowOff>0</xdr:rowOff>
    </xdr:from>
    <xdr:ext cx="98425" cy="314325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19145250" y="2918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64</xdr:row>
      <xdr:rowOff>0</xdr:rowOff>
    </xdr:from>
    <xdr:ext cx="98425" cy="314325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19145250" y="2918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64</xdr:row>
      <xdr:rowOff>0</xdr:rowOff>
    </xdr:from>
    <xdr:ext cx="98425" cy="314325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19145250" y="2918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64</xdr:row>
      <xdr:rowOff>0</xdr:rowOff>
    </xdr:from>
    <xdr:ext cx="98425" cy="314325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19145250" y="2918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65</xdr:row>
      <xdr:rowOff>0</xdr:rowOff>
    </xdr:from>
    <xdr:ext cx="98425" cy="314325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19145250" y="2967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65</xdr:row>
      <xdr:rowOff>0</xdr:rowOff>
    </xdr:from>
    <xdr:ext cx="98425" cy="314325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19145250" y="2967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65</xdr:row>
      <xdr:rowOff>0</xdr:rowOff>
    </xdr:from>
    <xdr:ext cx="98425" cy="314325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19145250" y="2967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65</xdr:row>
      <xdr:rowOff>0</xdr:rowOff>
    </xdr:from>
    <xdr:ext cx="98425" cy="314325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19145250" y="2967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66</xdr:row>
      <xdr:rowOff>0</xdr:rowOff>
    </xdr:from>
    <xdr:ext cx="98425" cy="314325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19145250" y="3017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66</xdr:row>
      <xdr:rowOff>0</xdr:rowOff>
    </xdr:from>
    <xdr:ext cx="98425" cy="314325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19145250" y="3017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66</xdr:row>
      <xdr:rowOff>0</xdr:rowOff>
    </xdr:from>
    <xdr:ext cx="98425" cy="314325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19145250" y="3017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66</xdr:row>
      <xdr:rowOff>0</xdr:rowOff>
    </xdr:from>
    <xdr:ext cx="98425" cy="314325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19145250" y="3017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67</xdr:row>
      <xdr:rowOff>0</xdr:rowOff>
    </xdr:from>
    <xdr:ext cx="98425" cy="314325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19145250" y="3067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67</xdr:row>
      <xdr:rowOff>0</xdr:rowOff>
    </xdr:from>
    <xdr:ext cx="98425" cy="314325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19145250" y="3067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67</xdr:row>
      <xdr:rowOff>0</xdr:rowOff>
    </xdr:from>
    <xdr:ext cx="98425" cy="314325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19145250" y="3067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67</xdr:row>
      <xdr:rowOff>0</xdr:rowOff>
    </xdr:from>
    <xdr:ext cx="98425" cy="314325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19145250" y="3067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191452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191452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191452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191452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19145250" y="2225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19145250" y="2225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9145250" y="2225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19145250" y="2225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19145250" y="2274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19145250" y="2274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19145250" y="2274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19145250" y="2274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19145250" y="23241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19145250" y="23241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19145250" y="23241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19145250" y="23241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19145250" y="2373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19145250" y="2373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19145250" y="2373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19145250" y="2373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19145250" y="24231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19145250" y="24231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19145250" y="24231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19145250" y="24231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55</xdr:row>
      <xdr:rowOff>0</xdr:rowOff>
    </xdr:from>
    <xdr:ext cx="98425" cy="314325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19145250" y="2472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55</xdr:row>
      <xdr:rowOff>0</xdr:rowOff>
    </xdr:from>
    <xdr:ext cx="98425" cy="314325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19145250" y="2472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55</xdr:row>
      <xdr:rowOff>0</xdr:rowOff>
    </xdr:from>
    <xdr:ext cx="98425" cy="314325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19145250" y="2472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55</xdr:row>
      <xdr:rowOff>0</xdr:rowOff>
    </xdr:from>
    <xdr:ext cx="98425" cy="314325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19145250" y="2472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56</xdr:row>
      <xdr:rowOff>0</xdr:rowOff>
    </xdr:from>
    <xdr:ext cx="98425" cy="314325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19145250" y="25222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56</xdr:row>
      <xdr:rowOff>0</xdr:rowOff>
    </xdr:from>
    <xdr:ext cx="98425" cy="314325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19145250" y="25222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56</xdr:row>
      <xdr:rowOff>0</xdr:rowOff>
    </xdr:from>
    <xdr:ext cx="98425" cy="314325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19145250" y="25222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56</xdr:row>
      <xdr:rowOff>0</xdr:rowOff>
    </xdr:from>
    <xdr:ext cx="98425" cy="314325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19145250" y="25222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57</xdr:row>
      <xdr:rowOff>0</xdr:rowOff>
    </xdr:from>
    <xdr:ext cx="98425" cy="314325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19145250" y="2571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57</xdr:row>
      <xdr:rowOff>0</xdr:rowOff>
    </xdr:from>
    <xdr:ext cx="98425" cy="314325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19145250" y="2571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57</xdr:row>
      <xdr:rowOff>0</xdr:rowOff>
    </xdr:from>
    <xdr:ext cx="98425" cy="314325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19145250" y="2571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57</xdr:row>
      <xdr:rowOff>0</xdr:rowOff>
    </xdr:from>
    <xdr:ext cx="98425" cy="314325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19145250" y="2571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58</xdr:row>
      <xdr:rowOff>0</xdr:rowOff>
    </xdr:from>
    <xdr:ext cx="98425" cy="314325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19145250" y="26212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58</xdr:row>
      <xdr:rowOff>0</xdr:rowOff>
    </xdr:from>
    <xdr:ext cx="98425" cy="314325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19145250" y="26212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58</xdr:row>
      <xdr:rowOff>0</xdr:rowOff>
    </xdr:from>
    <xdr:ext cx="98425" cy="314325"/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19145250" y="26212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58</xdr:row>
      <xdr:rowOff>0</xdr:rowOff>
    </xdr:from>
    <xdr:ext cx="98425" cy="314325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19145250" y="26212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59</xdr:row>
      <xdr:rowOff>0</xdr:rowOff>
    </xdr:from>
    <xdr:ext cx="98425" cy="314325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19145250" y="2670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59</xdr:row>
      <xdr:rowOff>0</xdr:rowOff>
    </xdr:from>
    <xdr:ext cx="98425" cy="314325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19145250" y="2670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59</xdr:row>
      <xdr:rowOff>0</xdr:rowOff>
    </xdr:from>
    <xdr:ext cx="98425" cy="314325"/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19145250" y="2670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59</xdr:row>
      <xdr:rowOff>0</xdr:rowOff>
    </xdr:from>
    <xdr:ext cx="98425" cy="314325"/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19145250" y="2670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60</xdr:row>
      <xdr:rowOff>0</xdr:rowOff>
    </xdr:from>
    <xdr:ext cx="98425" cy="314325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19145250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60</xdr:row>
      <xdr:rowOff>0</xdr:rowOff>
    </xdr:from>
    <xdr:ext cx="98425" cy="314325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19145250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60</xdr:row>
      <xdr:rowOff>0</xdr:rowOff>
    </xdr:from>
    <xdr:ext cx="98425" cy="314325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19145250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60</xdr:row>
      <xdr:rowOff>0</xdr:rowOff>
    </xdr:from>
    <xdr:ext cx="98425" cy="314325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19145250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61</xdr:row>
      <xdr:rowOff>0</xdr:rowOff>
    </xdr:from>
    <xdr:ext cx="98425" cy="314325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19145250" y="2769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61</xdr:row>
      <xdr:rowOff>0</xdr:rowOff>
    </xdr:from>
    <xdr:ext cx="98425" cy="314325"/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19145250" y="2769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61</xdr:row>
      <xdr:rowOff>0</xdr:rowOff>
    </xdr:from>
    <xdr:ext cx="98425" cy="314325"/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19145250" y="2769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61</xdr:row>
      <xdr:rowOff>0</xdr:rowOff>
    </xdr:from>
    <xdr:ext cx="98425" cy="314325"/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19145250" y="2769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1914525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1914525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1914525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1914525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63</xdr:row>
      <xdr:rowOff>0</xdr:rowOff>
    </xdr:from>
    <xdr:ext cx="98425" cy="314325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19145250" y="2868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63</xdr:row>
      <xdr:rowOff>0</xdr:rowOff>
    </xdr:from>
    <xdr:ext cx="98425" cy="314325"/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19145250" y="2868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63</xdr:row>
      <xdr:rowOff>0</xdr:rowOff>
    </xdr:from>
    <xdr:ext cx="98425" cy="314325"/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19145250" y="2868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63</xdr:row>
      <xdr:rowOff>0</xdr:rowOff>
    </xdr:from>
    <xdr:ext cx="98425" cy="314325"/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19145250" y="2868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64</xdr:row>
      <xdr:rowOff>0</xdr:rowOff>
    </xdr:from>
    <xdr:ext cx="98425" cy="314325"/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19145250" y="2918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64</xdr:row>
      <xdr:rowOff>0</xdr:rowOff>
    </xdr:from>
    <xdr:ext cx="98425" cy="314325"/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19145250" y="2918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64</xdr:row>
      <xdr:rowOff>0</xdr:rowOff>
    </xdr:from>
    <xdr:ext cx="98425" cy="314325"/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19145250" y="2918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64</xdr:row>
      <xdr:rowOff>0</xdr:rowOff>
    </xdr:from>
    <xdr:ext cx="98425" cy="314325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19145250" y="2918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65</xdr:row>
      <xdr:rowOff>0</xdr:rowOff>
    </xdr:from>
    <xdr:ext cx="98425" cy="314325"/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19145250" y="2967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65</xdr:row>
      <xdr:rowOff>0</xdr:rowOff>
    </xdr:from>
    <xdr:ext cx="98425" cy="314325"/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19145250" y="2967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65</xdr:row>
      <xdr:rowOff>0</xdr:rowOff>
    </xdr:from>
    <xdr:ext cx="98425" cy="314325"/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19145250" y="2967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65</xdr:row>
      <xdr:rowOff>0</xdr:rowOff>
    </xdr:from>
    <xdr:ext cx="98425" cy="314325"/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19145250" y="2967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66</xdr:row>
      <xdr:rowOff>0</xdr:rowOff>
    </xdr:from>
    <xdr:ext cx="98425" cy="314325"/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19145250" y="3017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66</xdr:row>
      <xdr:rowOff>0</xdr:rowOff>
    </xdr:from>
    <xdr:ext cx="98425" cy="314325"/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19145250" y="3017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66</xdr:row>
      <xdr:rowOff>0</xdr:rowOff>
    </xdr:from>
    <xdr:ext cx="98425" cy="314325"/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19145250" y="3017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66</xdr:row>
      <xdr:rowOff>0</xdr:rowOff>
    </xdr:from>
    <xdr:ext cx="98425" cy="314325"/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19145250" y="3017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67</xdr:row>
      <xdr:rowOff>0</xdr:rowOff>
    </xdr:from>
    <xdr:ext cx="98425" cy="314325"/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19145250" y="3067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67</xdr:row>
      <xdr:rowOff>0</xdr:rowOff>
    </xdr:from>
    <xdr:ext cx="98425" cy="314325"/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19145250" y="3067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67</xdr:row>
      <xdr:rowOff>0</xdr:rowOff>
    </xdr:from>
    <xdr:ext cx="98425" cy="314325"/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19145250" y="3067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67</xdr:row>
      <xdr:rowOff>0</xdr:rowOff>
    </xdr:from>
    <xdr:ext cx="98425" cy="314325"/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19145250" y="3067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80"/>
  <sheetViews>
    <sheetView tabSelected="1" view="pageBreakPreview" zoomScale="50" zoomScaleNormal="75" zoomScaleSheetLayoutView="50" workbookViewId="0">
      <selection activeCell="D42" sqref="D42"/>
    </sheetView>
  </sheetViews>
  <sheetFormatPr defaultColWidth="11.625" defaultRowHeight="17.100000000000001" customHeight="1"/>
  <cols>
    <col min="1" max="1" width="3.125" style="140" customWidth="1"/>
    <col min="2" max="2" width="29.625" style="140" customWidth="1"/>
    <col min="3" max="3" width="19.25" style="136" customWidth="1"/>
    <col min="4" max="4" width="14.75" style="136" customWidth="1"/>
    <col min="5" max="5" width="12.375" style="136" customWidth="1"/>
    <col min="6" max="6" width="14.625" style="136" customWidth="1"/>
    <col min="7" max="7" width="12.375" style="136" customWidth="1"/>
    <col min="8" max="14" width="8.625" style="136" customWidth="1"/>
    <col min="15" max="15" width="10.875" style="136" customWidth="1"/>
    <col min="16" max="20" width="9.625" style="136" customWidth="1"/>
    <col min="21" max="21" width="12.375" style="136" customWidth="1"/>
    <col min="22" max="25" width="9.625" style="136" customWidth="1"/>
    <col min="26" max="26" width="12.125" style="136" customWidth="1"/>
    <col min="27" max="27" width="13.375" style="136" customWidth="1"/>
    <col min="28" max="28" width="9.625" style="136" customWidth="1"/>
    <col min="29" max="16384" width="11.625" style="136"/>
  </cols>
  <sheetData>
    <row r="1" spans="1:29" s="3" customFormat="1" ht="30" customHeight="1">
      <c r="A1" s="1"/>
      <c r="B1" s="1"/>
      <c r="C1" s="1"/>
      <c r="D1" s="2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s="7" customFormat="1" ht="30" customHeight="1">
      <c r="A2" s="4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 t="s">
        <v>2</v>
      </c>
    </row>
    <row r="3" spans="1:29" s="7" customFormat="1" ht="43.5" customHeight="1">
      <c r="A3" s="8" t="s">
        <v>3</v>
      </c>
      <c r="B3" s="9"/>
      <c r="C3" s="10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  <c r="U3" s="15" t="s">
        <v>9</v>
      </c>
      <c r="V3" s="15" t="s">
        <v>10</v>
      </c>
      <c r="W3" s="16" t="s">
        <v>11</v>
      </c>
      <c r="X3" s="17" t="s">
        <v>12</v>
      </c>
      <c r="Y3" s="17" t="s">
        <v>13</v>
      </c>
      <c r="Z3" s="17" t="s">
        <v>14</v>
      </c>
      <c r="AA3" s="17" t="s">
        <v>15</v>
      </c>
      <c r="AB3" s="17" t="s">
        <v>16</v>
      </c>
    </row>
    <row r="4" spans="1:29" s="7" customFormat="1" ht="43.5" customHeight="1">
      <c r="A4" s="18"/>
      <c r="B4" s="19"/>
      <c r="C4" s="20"/>
      <c r="D4" s="20"/>
      <c r="E4" s="21"/>
      <c r="F4" s="22"/>
      <c r="G4" s="10" t="s">
        <v>17</v>
      </c>
      <c r="H4" s="12" t="s">
        <v>18</v>
      </c>
      <c r="I4" s="23"/>
      <c r="J4" s="23"/>
      <c r="K4" s="23"/>
      <c r="L4" s="23"/>
      <c r="M4" s="24"/>
      <c r="N4" s="10" t="s">
        <v>19</v>
      </c>
      <c r="O4" s="10" t="s">
        <v>20</v>
      </c>
      <c r="P4" s="25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22"/>
      <c r="V4" s="22"/>
      <c r="W4" s="26"/>
      <c r="X4" s="27"/>
      <c r="Y4" s="27"/>
      <c r="Z4" s="27"/>
      <c r="AA4" s="27"/>
      <c r="AB4" s="27"/>
    </row>
    <row r="5" spans="1:29" s="7" customFormat="1" ht="43.5" customHeight="1">
      <c r="A5" s="18"/>
      <c r="B5" s="19"/>
      <c r="C5" s="20"/>
      <c r="D5" s="20"/>
      <c r="E5" s="21"/>
      <c r="F5" s="22"/>
      <c r="G5" s="20"/>
      <c r="H5" s="28" t="s">
        <v>26</v>
      </c>
      <c r="I5" s="29" t="s">
        <v>27</v>
      </c>
      <c r="J5" s="30" t="s">
        <v>28</v>
      </c>
      <c r="K5" s="31"/>
      <c r="L5" s="32" t="s">
        <v>29</v>
      </c>
      <c r="M5" s="33" t="s">
        <v>30</v>
      </c>
      <c r="N5" s="20"/>
      <c r="O5" s="20"/>
      <c r="P5" s="34"/>
      <c r="Q5" s="20"/>
      <c r="R5" s="20"/>
      <c r="S5" s="20"/>
      <c r="T5" s="20"/>
      <c r="U5" s="22"/>
      <c r="V5" s="22"/>
      <c r="W5" s="26"/>
      <c r="X5" s="27"/>
      <c r="Y5" s="27"/>
      <c r="Z5" s="27"/>
      <c r="AA5" s="27"/>
      <c r="AB5" s="27"/>
    </row>
    <row r="6" spans="1:29" s="7" customFormat="1" ht="43.5" customHeight="1">
      <c r="A6" s="18"/>
      <c r="B6" s="19"/>
      <c r="C6" s="20"/>
      <c r="D6" s="20"/>
      <c r="E6" s="21"/>
      <c r="F6" s="22"/>
      <c r="G6" s="20"/>
      <c r="H6" s="35"/>
      <c r="I6" s="36"/>
      <c r="J6" s="37"/>
      <c r="K6" s="28" t="s">
        <v>31</v>
      </c>
      <c r="L6" s="38"/>
      <c r="M6" s="39"/>
      <c r="N6" s="20"/>
      <c r="O6" s="20"/>
      <c r="P6" s="34"/>
      <c r="Q6" s="20"/>
      <c r="R6" s="20"/>
      <c r="S6" s="20"/>
      <c r="T6" s="20"/>
      <c r="U6" s="40"/>
      <c r="V6" s="40"/>
      <c r="W6" s="26"/>
      <c r="X6" s="27"/>
      <c r="Y6" s="27"/>
      <c r="Z6" s="27"/>
      <c r="AA6" s="27"/>
      <c r="AB6" s="27"/>
    </row>
    <row r="7" spans="1:29" s="7" customFormat="1" ht="43.5" customHeight="1">
      <c r="A7" s="18"/>
      <c r="B7" s="19"/>
      <c r="C7" s="20"/>
      <c r="D7" s="20"/>
      <c r="E7" s="21"/>
      <c r="F7" s="22"/>
      <c r="G7" s="20"/>
      <c r="H7" s="35"/>
      <c r="I7" s="36"/>
      <c r="J7" s="37"/>
      <c r="K7" s="41"/>
      <c r="L7" s="38"/>
      <c r="M7" s="39"/>
      <c r="N7" s="20"/>
      <c r="O7" s="20"/>
      <c r="P7" s="34"/>
      <c r="Q7" s="20"/>
      <c r="R7" s="20"/>
      <c r="S7" s="20"/>
      <c r="T7" s="20"/>
      <c r="U7" s="40"/>
      <c r="V7" s="40"/>
      <c r="W7" s="26"/>
      <c r="X7" s="27"/>
      <c r="Y7" s="27"/>
      <c r="Z7" s="27"/>
      <c r="AA7" s="27"/>
      <c r="AB7" s="27"/>
    </row>
    <row r="8" spans="1:29" s="7" customFormat="1" ht="43.5" customHeight="1">
      <c r="A8" s="42"/>
      <c r="B8" s="43"/>
      <c r="C8" s="44"/>
      <c r="D8" s="44"/>
      <c r="E8" s="45"/>
      <c r="F8" s="46"/>
      <c r="G8" s="44"/>
      <c r="H8" s="47"/>
      <c r="I8" s="48"/>
      <c r="J8" s="49"/>
      <c r="K8" s="50"/>
      <c r="L8" s="51"/>
      <c r="M8" s="52"/>
      <c r="N8" s="44"/>
      <c r="O8" s="44"/>
      <c r="P8" s="53"/>
      <c r="Q8" s="44"/>
      <c r="R8" s="44"/>
      <c r="S8" s="44"/>
      <c r="T8" s="44"/>
      <c r="U8" s="54"/>
      <c r="V8" s="54"/>
      <c r="W8" s="55"/>
      <c r="X8" s="56"/>
      <c r="Y8" s="56"/>
      <c r="Z8" s="56"/>
      <c r="AA8" s="56"/>
      <c r="AB8" s="56"/>
    </row>
    <row r="9" spans="1:29" s="64" customFormat="1" ht="35.1" customHeight="1" thickBot="1">
      <c r="A9" s="57"/>
      <c r="B9" s="58"/>
      <c r="C9" s="59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1"/>
      <c r="X9" s="61"/>
      <c r="Y9" s="61"/>
      <c r="Z9" s="61"/>
      <c r="AA9" s="61"/>
      <c r="AB9" s="62"/>
      <c r="AC9" s="63"/>
    </row>
    <row r="10" spans="1:29" s="72" customFormat="1" ht="35.1" customHeight="1" thickBot="1">
      <c r="A10" s="65" t="s">
        <v>32</v>
      </c>
      <c r="B10" s="66"/>
      <c r="C10" s="67">
        <v>1264086</v>
      </c>
      <c r="D10" s="68">
        <v>209542</v>
      </c>
      <c r="E10" s="68">
        <v>13538</v>
      </c>
      <c r="F10" s="68">
        <v>10814</v>
      </c>
      <c r="G10" s="68">
        <v>3426</v>
      </c>
      <c r="H10" s="68">
        <v>442</v>
      </c>
      <c r="I10" s="68">
        <v>171</v>
      </c>
      <c r="J10" s="68">
        <v>371</v>
      </c>
      <c r="K10" s="68">
        <v>107</v>
      </c>
      <c r="L10" s="68">
        <v>113</v>
      </c>
      <c r="M10" s="68">
        <v>655</v>
      </c>
      <c r="N10" s="68">
        <v>29</v>
      </c>
      <c r="O10" s="68">
        <v>4691</v>
      </c>
      <c r="P10" s="68">
        <v>669</v>
      </c>
      <c r="Q10" s="68">
        <v>831</v>
      </c>
      <c r="R10" s="68">
        <v>36</v>
      </c>
      <c r="S10" s="68">
        <v>1</v>
      </c>
      <c r="T10" s="68">
        <v>699</v>
      </c>
      <c r="U10" s="68">
        <v>2724</v>
      </c>
      <c r="V10" s="68">
        <v>144</v>
      </c>
      <c r="W10" s="69">
        <f>D10/C10*100</f>
        <v>16.576562037709461</v>
      </c>
      <c r="X10" s="69">
        <f>E10/D10*100</f>
        <v>6.4607572706187781</v>
      </c>
      <c r="Y10" s="69">
        <f>F10/E10*100</f>
        <v>79.878859506574088</v>
      </c>
      <c r="Z10" s="69">
        <f>M10/D10*100000</f>
        <v>312.58649817220413</v>
      </c>
      <c r="AA10" s="69">
        <f>J10/M10*100</f>
        <v>56.641221374045806</v>
      </c>
      <c r="AB10" s="70">
        <f>M10/E10*100</f>
        <v>4.8382331215836905</v>
      </c>
      <c r="AC10" s="71"/>
    </row>
    <row r="11" spans="1:29" s="72" customFormat="1" ht="35.1" customHeight="1">
      <c r="A11" s="73"/>
      <c r="B11" s="74"/>
      <c r="C11" s="75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7"/>
      <c r="AC11" s="71"/>
    </row>
    <row r="12" spans="1:29" s="72" customFormat="1" ht="35.1" customHeight="1">
      <c r="A12" s="78" t="s">
        <v>33</v>
      </c>
      <c r="B12" s="79"/>
      <c r="C12" s="75">
        <v>1212663</v>
      </c>
      <c r="D12" s="76">
        <v>200173</v>
      </c>
      <c r="E12" s="76">
        <v>12958</v>
      </c>
      <c r="F12" s="76">
        <v>10338</v>
      </c>
      <c r="G12" s="76">
        <v>3283</v>
      </c>
      <c r="H12" s="76">
        <v>442</v>
      </c>
      <c r="I12" s="76">
        <v>165</v>
      </c>
      <c r="J12" s="76">
        <v>361</v>
      </c>
      <c r="K12" s="76">
        <v>107</v>
      </c>
      <c r="L12" s="76">
        <v>112</v>
      </c>
      <c r="M12" s="76">
        <v>638</v>
      </c>
      <c r="N12" s="76">
        <v>25</v>
      </c>
      <c r="O12" s="76">
        <v>4492</v>
      </c>
      <c r="P12" s="76">
        <v>640</v>
      </c>
      <c r="Q12" s="76">
        <v>784</v>
      </c>
      <c r="R12" s="76">
        <v>34</v>
      </c>
      <c r="S12" s="76">
        <v>1</v>
      </c>
      <c r="T12" s="76">
        <v>634</v>
      </c>
      <c r="U12" s="76">
        <v>2620</v>
      </c>
      <c r="V12" s="76">
        <v>141</v>
      </c>
      <c r="W12" s="80">
        <f t="shared" ref="W12:Y77" si="0">D12/C12*100</f>
        <v>16.506894330906444</v>
      </c>
      <c r="X12" s="80">
        <f t="shared" si="0"/>
        <v>6.4734005085600952</v>
      </c>
      <c r="Y12" s="80">
        <f t="shared" si="0"/>
        <v>79.780830375057874</v>
      </c>
      <c r="Z12" s="80">
        <f t="shared" ref="Z12:Z77" si="1">M12/D12*100000</f>
        <v>318.72430347749196</v>
      </c>
      <c r="AA12" s="80">
        <f t="shared" ref="AA12:AA77" si="2">J12/M12*100</f>
        <v>56.58307210031348</v>
      </c>
      <c r="AB12" s="81">
        <f t="shared" ref="AB12:AB77" si="3">M12/E12*100</f>
        <v>4.9235993208828521</v>
      </c>
      <c r="AC12" s="71"/>
    </row>
    <row r="13" spans="1:29" s="72" customFormat="1" ht="35.1" customHeight="1">
      <c r="A13" s="78" t="s">
        <v>34</v>
      </c>
      <c r="B13" s="79"/>
      <c r="C13" s="75">
        <v>51423</v>
      </c>
      <c r="D13" s="76">
        <v>9369</v>
      </c>
      <c r="E13" s="76">
        <v>580</v>
      </c>
      <c r="F13" s="76">
        <v>476</v>
      </c>
      <c r="G13" s="76">
        <v>143</v>
      </c>
      <c r="H13" s="76">
        <v>0</v>
      </c>
      <c r="I13" s="76">
        <v>6</v>
      </c>
      <c r="J13" s="76">
        <v>10</v>
      </c>
      <c r="K13" s="76">
        <v>0</v>
      </c>
      <c r="L13" s="76">
        <v>1</v>
      </c>
      <c r="M13" s="76">
        <v>17</v>
      </c>
      <c r="N13" s="76">
        <v>4</v>
      </c>
      <c r="O13" s="76">
        <v>199</v>
      </c>
      <c r="P13" s="76">
        <v>29</v>
      </c>
      <c r="Q13" s="76">
        <v>47</v>
      </c>
      <c r="R13" s="76">
        <v>2</v>
      </c>
      <c r="S13" s="76">
        <v>0</v>
      </c>
      <c r="T13" s="76">
        <v>65</v>
      </c>
      <c r="U13" s="76">
        <v>104</v>
      </c>
      <c r="V13" s="76">
        <v>3</v>
      </c>
      <c r="W13" s="80">
        <f t="shared" si="0"/>
        <v>18.219473776325767</v>
      </c>
      <c r="X13" s="80">
        <f t="shared" si="0"/>
        <v>6.1906286690148358</v>
      </c>
      <c r="Y13" s="80">
        <f t="shared" si="0"/>
        <v>82.068965517241381</v>
      </c>
      <c r="Z13" s="80">
        <f t="shared" si="1"/>
        <v>181.44946098836587</v>
      </c>
      <c r="AA13" s="80">
        <f t="shared" si="2"/>
        <v>58.82352941176471</v>
      </c>
      <c r="AB13" s="81">
        <f t="shared" si="3"/>
        <v>2.9310344827586206</v>
      </c>
      <c r="AC13" s="71"/>
    </row>
    <row r="14" spans="1:29" s="72" customFormat="1" ht="35.1" customHeight="1" thickBot="1">
      <c r="A14" s="73"/>
      <c r="B14" s="74"/>
      <c r="C14" s="75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76"/>
      <c r="X14" s="76"/>
      <c r="Y14" s="76"/>
      <c r="Z14" s="76"/>
      <c r="AA14" s="76"/>
      <c r="AB14" s="77"/>
      <c r="AC14" s="71"/>
    </row>
    <row r="15" spans="1:29" s="72" customFormat="1" ht="35.1" customHeight="1" thickBot="1">
      <c r="A15" s="65" t="s">
        <v>35</v>
      </c>
      <c r="B15" s="66"/>
      <c r="C15" s="67">
        <v>47985</v>
      </c>
      <c r="D15" s="68">
        <v>6807</v>
      </c>
      <c r="E15" s="68">
        <v>505</v>
      </c>
      <c r="F15" s="68">
        <v>448</v>
      </c>
      <c r="G15" s="68">
        <v>178</v>
      </c>
      <c r="H15" s="68">
        <v>0</v>
      </c>
      <c r="I15" s="68">
        <v>6</v>
      </c>
      <c r="J15" s="68">
        <v>11</v>
      </c>
      <c r="K15" s="68">
        <v>0</v>
      </c>
      <c r="L15" s="68">
        <v>1</v>
      </c>
      <c r="M15" s="68">
        <v>18</v>
      </c>
      <c r="N15" s="68">
        <v>3</v>
      </c>
      <c r="O15" s="68">
        <v>172</v>
      </c>
      <c r="P15" s="68">
        <v>20</v>
      </c>
      <c r="Q15" s="68">
        <v>30</v>
      </c>
      <c r="R15" s="68">
        <v>1</v>
      </c>
      <c r="S15" s="68">
        <v>0</v>
      </c>
      <c r="T15" s="68">
        <v>39</v>
      </c>
      <c r="U15" s="68">
        <v>57</v>
      </c>
      <c r="V15" s="68">
        <v>5</v>
      </c>
      <c r="W15" s="69">
        <f t="shared" si="0"/>
        <v>14.185683025945609</v>
      </c>
      <c r="X15" s="69">
        <f t="shared" si="0"/>
        <v>7.4188335536947259</v>
      </c>
      <c r="Y15" s="69">
        <f t="shared" si="0"/>
        <v>88.712871287128721</v>
      </c>
      <c r="Z15" s="69">
        <f t="shared" si="1"/>
        <v>264.43367122080213</v>
      </c>
      <c r="AA15" s="69">
        <f t="shared" si="2"/>
        <v>61.111111111111114</v>
      </c>
      <c r="AB15" s="70">
        <f t="shared" si="3"/>
        <v>3.564356435643564</v>
      </c>
      <c r="AC15" s="71"/>
    </row>
    <row r="16" spans="1:29" s="64" customFormat="1" ht="35.1" customHeight="1">
      <c r="A16" s="83" t="s">
        <v>36</v>
      </c>
      <c r="B16" s="84"/>
      <c r="C16" s="85">
        <v>43521</v>
      </c>
      <c r="D16" s="86">
        <v>5986</v>
      </c>
      <c r="E16" s="86">
        <v>458</v>
      </c>
      <c r="F16" s="86">
        <v>410</v>
      </c>
      <c r="G16" s="86">
        <v>162</v>
      </c>
      <c r="H16" s="86">
        <v>0</v>
      </c>
      <c r="I16" s="86">
        <v>4</v>
      </c>
      <c r="J16" s="86">
        <v>11</v>
      </c>
      <c r="K16" s="86">
        <v>0</v>
      </c>
      <c r="L16" s="86">
        <v>1</v>
      </c>
      <c r="M16" s="86">
        <v>16</v>
      </c>
      <c r="N16" s="86">
        <v>3</v>
      </c>
      <c r="O16" s="86">
        <v>159</v>
      </c>
      <c r="P16" s="86">
        <v>17</v>
      </c>
      <c r="Q16" s="86">
        <v>28</v>
      </c>
      <c r="R16" s="86">
        <v>1</v>
      </c>
      <c r="S16" s="86">
        <v>0</v>
      </c>
      <c r="T16" s="86">
        <v>36</v>
      </c>
      <c r="U16" s="86">
        <v>48</v>
      </c>
      <c r="V16" s="86">
        <v>5</v>
      </c>
      <c r="W16" s="80">
        <f t="shared" si="0"/>
        <v>13.754279543209025</v>
      </c>
      <c r="X16" s="80">
        <f t="shared" si="0"/>
        <v>7.6511861009021045</v>
      </c>
      <c r="Y16" s="80">
        <f t="shared" si="0"/>
        <v>89.519650655021834</v>
      </c>
      <c r="Z16" s="80">
        <f t="shared" si="1"/>
        <v>267.29034413631808</v>
      </c>
      <c r="AA16" s="80">
        <f t="shared" si="2"/>
        <v>68.75</v>
      </c>
      <c r="AB16" s="81">
        <f t="shared" si="3"/>
        <v>3.4934497816593884</v>
      </c>
      <c r="AC16" s="87"/>
    </row>
    <row r="17" spans="1:29" s="64" customFormat="1" ht="35.1" customHeight="1">
      <c r="A17" s="83" t="s">
        <v>37</v>
      </c>
      <c r="B17" s="84"/>
      <c r="C17" s="85">
        <v>4198</v>
      </c>
      <c r="D17" s="86">
        <v>681</v>
      </c>
      <c r="E17" s="86">
        <v>37</v>
      </c>
      <c r="F17" s="86">
        <v>32</v>
      </c>
      <c r="G17" s="86">
        <v>14</v>
      </c>
      <c r="H17" s="86">
        <v>0</v>
      </c>
      <c r="I17" s="86">
        <v>2</v>
      </c>
      <c r="J17" s="86">
        <v>0</v>
      </c>
      <c r="K17" s="86">
        <v>0</v>
      </c>
      <c r="L17" s="86">
        <v>0</v>
      </c>
      <c r="M17" s="86">
        <v>2</v>
      </c>
      <c r="N17" s="86">
        <v>0</v>
      </c>
      <c r="O17" s="86">
        <v>11</v>
      </c>
      <c r="P17" s="86">
        <v>3</v>
      </c>
      <c r="Q17" s="86">
        <v>1</v>
      </c>
      <c r="R17" s="86">
        <v>0</v>
      </c>
      <c r="S17" s="86">
        <v>0</v>
      </c>
      <c r="T17" s="86">
        <v>2</v>
      </c>
      <c r="U17" s="86">
        <v>5</v>
      </c>
      <c r="V17" s="86">
        <v>0</v>
      </c>
      <c r="W17" s="80">
        <f t="shared" si="0"/>
        <v>16.222010481181513</v>
      </c>
      <c r="X17" s="80">
        <f t="shared" si="0"/>
        <v>5.4331864904552125</v>
      </c>
      <c r="Y17" s="80">
        <f t="shared" si="0"/>
        <v>86.486486486486484</v>
      </c>
      <c r="Z17" s="80">
        <f t="shared" si="1"/>
        <v>293.68575624082229</v>
      </c>
      <c r="AA17" s="80">
        <f t="shared" si="2"/>
        <v>0</v>
      </c>
      <c r="AB17" s="81">
        <f t="shared" si="3"/>
        <v>5.4054054054054053</v>
      </c>
      <c r="AC17" s="87"/>
    </row>
    <row r="18" spans="1:29" s="64" customFormat="1" ht="35.1" customHeight="1">
      <c r="A18" s="83" t="s">
        <v>38</v>
      </c>
      <c r="B18" s="84"/>
      <c r="C18" s="85">
        <v>266</v>
      </c>
      <c r="D18" s="86">
        <v>140</v>
      </c>
      <c r="E18" s="86">
        <v>10</v>
      </c>
      <c r="F18" s="86">
        <v>6</v>
      </c>
      <c r="G18" s="86">
        <v>2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2</v>
      </c>
      <c r="P18" s="86">
        <v>0</v>
      </c>
      <c r="Q18" s="86">
        <v>1</v>
      </c>
      <c r="R18" s="86">
        <v>0</v>
      </c>
      <c r="S18" s="86">
        <v>0</v>
      </c>
      <c r="T18" s="86">
        <v>1</v>
      </c>
      <c r="U18" s="86">
        <v>4</v>
      </c>
      <c r="V18" s="86">
        <v>0</v>
      </c>
      <c r="W18" s="80">
        <f t="shared" si="0"/>
        <v>52.631578947368418</v>
      </c>
      <c r="X18" s="80">
        <f t="shared" si="0"/>
        <v>7.1428571428571423</v>
      </c>
      <c r="Y18" s="80">
        <f t="shared" si="0"/>
        <v>60</v>
      </c>
      <c r="Z18" s="80">
        <f t="shared" si="1"/>
        <v>0</v>
      </c>
      <c r="AA18" s="88" t="s">
        <v>39</v>
      </c>
      <c r="AB18" s="81">
        <f t="shared" si="3"/>
        <v>0</v>
      </c>
      <c r="AC18" s="87"/>
    </row>
    <row r="19" spans="1:29" s="72" customFormat="1" ht="35.1" customHeight="1" thickBot="1">
      <c r="A19" s="73"/>
      <c r="B19" s="74"/>
      <c r="C19" s="75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76"/>
      <c r="T19" s="76"/>
      <c r="U19" s="76"/>
      <c r="V19" s="76"/>
      <c r="W19" s="76"/>
      <c r="X19" s="76"/>
      <c r="Y19" s="76"/>
      <c r="Z19" s="76"/>
      <c r="AA19" s="76"/>
      <c r="AB19" s="77"/>
      <c r="AC19" s="71"/>
    </row>
    <row r="20" spans="1:29" s="72" customFormat="1" ht="35.1" customHeight="1" thickBot="1">
      <c r="A20" s="65" t="s">
        <v>40</v>
      </c>
      <c r="B20" s="66"/>
      <c r="C20" s="67">
        <v>117922</v>
      </c>
      <c r="D20" s="68">
        <v>15443</v>
      </c>
      <c r="E20" s="68">
        <v>971</v>
      </c>
      <c r="F20" s="68">
        <v>773</v>
      </c>
      <c r="G20" s="68">
        <v>261</v>
      </c>
      <c r="H20" s="68">
        <v>0</v>
      </c>
      <c r="I20" s="68">
        <v>6</v>
      </c>
      <c r="J20" s="68">
        <v>18</v>
      </c>
      <c r="K20" s="68">
        <v>0</v>
      </c>
      <c r="L20" s="68">
        <v>2</v>
      </c>
      <c r="M20" s="68">
        <v>26</v>
      </c>
      <c r="N20" s="68">
        <v>3</v>
      </c>
      <c r="O20" s="68">
        <v>329</v>
      </c>
      <c r="P20" s="68">
        <v>70</v>
      </c>
      <c r="Q20" s="68">
        <v>70</v>
      </c>
      <c r="R20" s="68">
        <v>1</v>
      </c>
      <c r="S20" s="68">
        <v>0</v>
      </c>
      <c r="T20" s="68">
        <v>61</v>
      </c>
      <c r="U20" s="68">
        <v>198</v>
      </c>
      <c r="V20" s="68">
        <v>12</v>
      </c>
      <c r="W20" s="69">
        <f t="shared" si="0"/>
        <v>13.095944777056021</v>
      </c>
      <c r="X20" s="69">
        <f t="shared" si="0"/>
        <v>6.2876384122256033</v>
      </c>
      <c r="Y20" s="69">
        <f t="shared" si="0"/>
        <v>79.608650875386203</v>
      </c>
      <c r="Z20" s="69">
        <f t="shared" si="1"/>
        <v>168.36106974033544</v>
      </c>
      <c r="AA20" s="69">
        <f t="shared" si="2"/>
        <v>69.230769230769226</v>
      </c>
      <c r="AB20" s="70">
        <f t="shared" si="3"/>
        <v>2.6776519052523171</v>
      </c>
      <c r="AC20" s="71"/>
    </row>
    <row r="21" spans="1:29" s="64" customFormat="1" ht="35.1" customHeight="1">
      <c r="A21" s="83" t="s">
        <v>41</v>
      </c>
      <c r="B21" s="84"/>
      <c r="C21" s="85">
        <v>62346</v>
      </c>
      <c r="D21" s="86">
        <v>7839</v>
      </c>
      <c r="E21" s="86">
        <v>495</v>
      </c>
      <c r="F21" s="86">
        <v>393</v>
      </c>
      <c r="G21" s="86">
        <v>135</v>
      </c>
      <c r="H21" s="86">
        <v>0</v>
      </c>
      <c r="I21" s="86">
        <v>3</v>
      </c>
      <c r="J21" s="86">
        <v>8</v>
      </c>
      <c r="K21" s="86">
        <v>0</v>
      </c>
      <c r="L21" s="86">
        <v>2</v>
      </c>
      <c r="M21" s="86">
        <v>13</v>
      </c>
      <c r="N21" s="86">
        <v>1</v>
      </c>
      <c r="O21" s="86">
        <v>171</v>
      </c>
      <c r="P21" s="86">
        <v>42</v>
      </c>
      <c r="Q21" s="86">
        <v>42</v>
      </c>
      <c r="R21" s="86">
        <v>0</v>
      </c>
      <c r="S21" s="86">
        <v>0</v>
      </c>
      <c r="T21" s="86">
        <v>32</v>
      </c>
      <c r="U21" s="86">
        <v>102</v>
      </c>
      <c r="V21" s="86">
        <v>0</v>
      </c>
      <c r="W21" s="80">
        <f t="shared" si="0"/>
        <v>12.573380810316619</v>
      </c>
      <c r="X21" s="80">
        <f t="shared" si="0"/>
        <v>6.3145809414466125</v>
      </c>
      <c r="Y21" s="80">
        <f t="shared" si="0"/>
        <v>79.393939393939391</v>
      </c>
      <c r="Z21" s="80">
        <f t="shared" si="1"/>
        <v>165.8374792703151</v>
      </c>
      <c r="AA21" s="80">
        <f t="shared" si="2"/>
        <v>61.53846153846154</v>
      </c>
      <c r="AB21" s="81">
        <f t="shared" si="3"/>
        <v>2.6262626262626263</v>
      </c>
      <c r="AC21" s="87"/>
    </row>
    <row r="22" spans="1:29" s="64" customFormat="1" ht="35.1" customHeight="1">
      <c r="A22" s="83" t="s">
        <v>42</v>
      </c>
      <c r="B22" s="84"/>
      <c r="C22" s="85">
        <v>27756</v>
      </c>
      <c r="D22" s="86">
        <v>3550</v>
      </c>
      <c r="E22" s="86">
        <v>204</v>
      </c>
      <c r="F22" s="86">
        <v>162</v>
      </c>
      <c r="G22" s="86">
        <v>42</v>
      </c>
      <c r="H22" s="86">
        <v>0</v>
      </c>
      <c r="I22" s="86">
        <v>2</v>
      </c>
      <c r="J22" s="86">
        <v>6</v>
      </c>
      <c r="K22" s="86">
        <v>0</v>
      </c>
      <c r="L22" s="86">
        <v>0</v>
      </c>
      <c r="M22" s="86">
        <v>8</v>
      </c>
      <c r="N22" s="86">
        <v>0</v>
      </c>
      <c r="O22" s="86">
        <v>76</v>
      </c>
      <c r="P22" s="86">
        <v>13</v>
      </c>
      <c r="Q22" s="86">
        <v>7</v>
      </c>
      <c r="R22" s="86">
        <v>0</v>
      </c>
      <c r="S22" s="86">
        <v>0</v>
      </c>
      <c r="T22" s="86">
        <v>10</v>
      </c>
      <c r="U22" s="86">
        <v>42</v>
      </c>
      <c r="V22" s="86">
        <v>12</v>
      </c>
      <c r="W22" s="80">
        <f t="shared" si="0"/>
        <v>12.79002738146707</v>
      </c>
      <c r="X22" s="80">
        <f t="shared" si="0"/>
        <v>5.7464788732394361</v>
      </c>
      <c r="Y22" s="80">
        <f t="shared" si="0"/>
        <v>79.411764705882348</v>
      </c>
      <c r="Z22" s="80">
        <f t="shared" si="1"/>
        <v>225.35211267605635</v>
      </c>
      <c r="AA22" s="80">
        <f t="shared" si="2"/>
        <v>75</v>
      </c>
      <c r="AB22" s="81">
        <f t="shared" si="3"/>
        <v>3.9215686274509802</v>
      </c>
      <c r="AC22" s="87"/>
    </row>
    <row r="23" spans="1:29" s="64" customFormat="1" ht="35.1" customHeight="1">
      <c r="A23" s="83" t="s">
        <v>43</v>
      </c>
      <c r="B23" s="84"/>
      <c r="C23" s="85">
        <v>20010</v>
      </c>
      <c r="D23" s="86">
        <v>2654</v>
      </c>
      <c r="E23" s="86">
        <v>183</v>
      </c>
      <c r="F23" s="86">
        <v>154</v>
      </c>
      <c r="G23" s="86">
        <v>57</v>
      </c>
      <c r="H23" s="86">
        <v>0</v>
      </c>
      <c r="I23" s="86">
        <v>1</v>
      </c>
      <c r="J23" s="86">
        <v>3</v>
      </c>
      <c r="K23" s="86">
        <v>0</v>
      </c>
      <c r="L23" s="86">
        <v>0</v>
      </c>
      <c r="M23" s="86">
        <v>4</v>
      </c>
      <c r="N23" s="86">
        <v>2</v>
      </c>
      <c r="O23" s="86">
        <v>55</v>
      </c>
      <c r="P23" s="86">
        <v>11</v>
      </c>
      <c r="Q23" s="86">
        <v>14</v>
      </c>
      <c r="R23" s="86">
        <v>1</v>
      </c>
      <c r="S23" s="86">
        <v>0</v>
      </c>
      <c r="T23" s="86">
        <v>18</v>
      </c>
      <c r="U23" s="86">
        <v>29</v>
      </c>
      <c r="V23" s="86">
        <v>0</v>
      </c>
      <c r="W23" s="80">
        <f t="shared" si="0"/>
        <v>13.263368315842078</v>
      </c>
      <c r="X23" s="80">
        <f t="shared" si="0"/>
        <v>6.895252449133384</v>
      </c>
      <c r="Y23" s="80">
        <f t="shared" si="0"/>
        <v>84.153005464480884</v>
      </c>
      <c r="Z23" s="80">
        <f t="shared" si="1"/>
        <v>150.71590052750565</v>
      </c>
      <c r="AA23" s="80">
        <f t="shared" si="2"/>
        <v>75</v>
      </c>
      <c r="AB23" s="81">
        <f t="shared" si="3"/>
        <v>2.1857923497267762</v>
      </c>
      <c r="AC23" s="87"/>
    </row>
    <row r="24" spans="1:29" s="64" customFormat="1" ht="35.1" customHeight="1">
      <c r="A24" s="83" t="s">
        <v>44</v>
      </c>
      <c r="B24" s="84"/>
      <c r="C24" s="85">
        <v>7810</v>
      </c>
      <c r="D24" s="86">
        <v>1400</v>
      </c>
      <c r="E24" s="86">
        <v>89</v>
      </c>
      <c r="F24" s="86">
        <v>64</v>
      </c>
      <c r="G24" s="86">
        <v>27</v>
      </c>
      <c r="H24" s="86">
        <v>0</v>
      </c>
      <c r="I24" s="86">
        <v>0</v>
      </c>
      <c r="J24" s="86">
        <v>1</v>
      </c>
      <c r="K24" s="86">
        <v>0</v>
      </c>
      <c r="L24" s="86">
        <v>0</v>
      </c>
      <c r="M24" s="86">
        <v>1</v>
      </c>
      <c r="N24" s="86">
        <v>0</v>
      </c>
      <c r="O24" s="86">
        <v>27</v>
      </c>
      <c r="P24" s="86">
        <v>4</v>
      </c>
      <c r="Q24" s="86">
        <v>7</v>
      </c>
      <c r="R24" s="86">
        <v>0</v>
      </c>
      <c r="S24" s="86">
        <v>0</v>
      </c>
      <c r="T24" s="86">
        <v>1</v>
      </c>
      <c r="U24" s="86">
        <v>25</v>
      </c>
      <c r="V24" s="86">
        <v>0</v>
      </c>
      <c r="W24" s="80">
        <f t="shared" si="0"/>
        <v>17.925736235595391</v>
      </c>
      <c r="X24" s="80">
        <f t="shared" si="0"/>
        <v>6.3571428571428568</v>
      </c>
      <c r="Y24" s="80">
        <f t="shared" si="0"/>
        <v>71.910112359550567</v>
      </c>
      <c r="Z24" s="80">
        <f t="shared" si="1"/>
        <v>71.428571428571431</v>
      </c>
      <c r="AA24" s="80">
        <f t="shared" si="2"/>
        <v>100</v>
      </c>
      <c r="AB24" s="81">
        <f t="shared" si="3"/>
        <v>1.1235955056179776</v>
      </c>
      <c r="AC24" s="87"/>
    </row>
    <row r="25" spans="1:29" s="72" customFormat="1" ht="35.1" customHeight="1" thickBot="1">
      <c r="A25" s="73"/>
      <c r="B25" s="74"/>
      <c r="C25" s="75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76"/>
      <c r="T25" s="76"/>
      <c r="U25" s="76"/>
      <c r="V25" s="76"/>
      <c r="W25" s="76"/>
      <c r="X25" s="76"/>
      <c r="Y25" s="76"/>
      <c r="Z25" s="76"/>
      <c r="AA25" s="76"/>
      <c r="AB25" s="77"/>
      <c r="AC25" s="71"/>
    </row>
    <row r="26" spans="1:29" s="72" customFormat="1" ht="35.1" customHeight="1" thickBot="1">
      <c r="A26" s="65" t="s">
        <v>45</v>
      </c>
      <c r="B26" s="66"/>
      <c r="C26" s="67">
        <v>42835</v>
      </c>
      <c r="D26" s="68">
        <v>6316</v>
      </c>
      <c r="E26" s="68">
        <v>439</v>
      </c>
      <c r="F26" s="68">
        <v>389</v>
      </c>
      <c r="G26" s="68">
        <v>126</v>
      </c>
      <c r="H26" s="68">
        <v>0</v>
      </c>
      <c r="I26" s="68">
        <v>5</v>
      </c>
      <c r="J26" s="68">
        <v>7</v>
      </c>
      <c r="K26" s="68">
        <v>0</v>
      </c>
      <c r="L26" s="68">
        <v>0</v>
      </c>
      <c r="M26" s="68">
        <v>12</v>
      </c>
      <c r="N26" s="68">
        <v>2</v>
      </c>
      <c r="O26" s="68">
        <v>159</v>
      </c>
      <c r="P26" s="68">
        <v>23</v>
      </c>
      <c r="Q26" s="68">
        <v>31</v>
      </c>
      <c r="R26" s="68">
        <v>0</v>
      </c>
      <c r="S26" s="68">
        <v>0</v>
      </c>
      <c r="T26" s="68">
        <v>60</v>
      </c>
      <c r="U26" s="68">
        <v>50</v>
      </c>
      <c r="V26" s="68">
        <v>5</v>
      </c>
      <c r="W26" s="69">
        <f t="shared" si="0"/>
        <v>14.744951558305125</v>
      </c>
      <c r="X26" s="69">
        <f t="shared" si="0"/>
        <v>6.9506016466117799</v>
      </c>
      <c r="Y26" s="69">
        <f t="shared" si="0"/>
        <v>88.610478359908882</v>
      </c>
      <c r="Z26" s="69">
        <f t="shared" si="1"/>
        <v>189.99366687777072</v>
      </c>
      <c r="AA26" s="69">
        <f t="shared" si="2"/>
        <v>58.333333333333336</v>
      </c>
      <c r="AB26" s="70">
        <f t="shared" si="3"/>
        <v>2.7334851936218678</v>
      </c>
      <c r="AC26" s="71"/>
    </row>
    <row r="27" spans="1:29" s="64" customFormat="1" ht="35.1" customHeight="1">
      <c r="A27" s="83" t="s">
        <v>46</v>
      </c>
      <c r="B27" s="84"/>
      <c r="C27" s="85">
        <v>34033</v>
      </c>
      <c r="D27" s="86">
        <v>4452</v>
      </c>
      <c r="E27" s="86">
        <v>319</v>
      </c>
      <c r="F27" s="86">
        <v>282</v>
      </c>
      <c r="G27" s="86">
        <v>95</v>
      </c>
      <c r="H27" s="86">
        <v>0</v>
      </c>
      <c r="I27" s="86">
        <v>4</v>
      </c>
      <c r="J27" s="86">
        <v>5</v>
      </c>
      <c r="K27" s="86">
        <v>0</v>
      </c>
      <c r="L27" s="86">
        <v>0</v>
      </c>
      <c r="M27" s="86">
        <v>9</v>
      </c>
      <c r="N27" s="86">
        <v>1</v>
      </c>
      <c r="O27" s="86">
        <v>109</v>
      </c>
      <c r="P27" s="86">
        <v>16</v>
      </c>
      <c r="Q27" s="86">
        <v>25</v>
      </c>
      <c r="R27" s="86">
        <v>0</v>
      </c>
      <c r="S27" s="86">
        <v>0</v>
      </c>
      <c r="T27" s="86">
        <v>39</v>
      </c>
      <c r="U27" s="86">
        <v>37</v>
      </c>
      <c r="V27" s="86">
        <v>5</v>
      </c>
      <c r="W27" s="80">
        <f t="shared" si="0"/>
        <v>13.081420973760762</v>
      </c>
      <c r="X27" s="80">
        <f t="shared" si="0"/>
        <v>7.1653189577717882</v>
      </c>
      <c r="Y27" s="80">
        <f t="shared" si="0"/>
        <v>88.401253918495286</v>
      </c>
      <c r="Z27" s="80">
        <f t="shared" si="1"/>
        <v>202.15633423180594</v>
      </c>
      <c r="AA27" s="80">
        <f t="shared" si="2"/>
        <v>55.555555555555557</v>
      </c>
      <c r="AB27" s="81">
        <f t="shared" si="3"/>
        <v>2.8213166144200628</v>
      </c>
      <c r="AC27" s="87"/>
    </row>
    <row r="28" spans="1:29" s="64" customFormat="1" ht="35.1" customHeight="1">
      <c r="A28" s="83" t="s">
        <v>47</v>
      </c>
      <c r="B28" s="84"/>
      <c r="C28" s="85">
        <v>8802</v>
      </c>
      <c r="D28" s="86">
        <v>1864</v>
      </c>
      <c r="E28" s="86">
        <v>120</v>
      </c>
      <c r="F28" s="86">
        <v>107</v>
      </c>
      <c r="G28" s="86">
        <v>31</v>
      </c>
      <c r="H28" s="86">
        <v>0</v>
      </c>
      <c r="I28" s="86">
        <v>1</v>
      </c>
      <c r="J28" s="86">
        <v>2</v>
      </c>
      <c r="K28" s="86">
        <v>0</v>
      </c>
      <c r="L28" s="86">
        <v>0</v>
      </c>
      <c r="M28" s="86">
        <v>3</v>
      </c>
      <c r="N28" s="86">
        <v>1</v>
      </c>
      <c r="O28" s="86">
        <v>50</v>
      </c>
      <c r="P28" s="86">
        <v>7</v>
      </c>
      <c r="Q28" s="86">
        <v>6</v>
      </c>
      <c r="R28" s="86">
        <v>0</v>
      </c>
      <c r="S28" s="86">
        <v>0</v>
      </c>
      <c r="T28" s="86">
        <v>21</v>
      </c>
      <c r="U28" s="86">
        <v>13</v>
      </c>
      <c r="V28" s="86">
        <v>0</v>
      </c>
      <c r="W28" s="80">
        <f t="shared" si="0"/>
        <v>21.177005226084979</v>
      </c>
      <c r="X28" s="80">
        <f t="shared" si="0"/>
        <v>6.4377682403433472</v>
      </c>
      <c r="Y28" s="80">
        <f t="shared" si="0"/>
        <v>89.166666666666671</v>
      </c>
      <c r="Z28" s="80">
        <f t="shared" si="1"/>
        <v>160.94420600858368</v>
      </c>
      <c r="AA28" s="80">
        <f t="shared" si="2"/>
        <v>66.666666666666657</v>
      </c>
      <c r="AB28" s="81">
        <f t="shared" si="3"/>
        <v>2.5</v>
      </c>
      <c r="AC28" s="87"/>
    </row>
    <row r="29" spans="1:29" s="72" customFormat="1" ht="35.1" customHeight="1" thickBot="1">
      <c r="A29" s="73"/>
      <c r="B29" s="74"/>
      <c r="C29" s="75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76"/>
      <c r="T29" s="76"/>
      <c r="U29" s="76"/>
      <c r="V29" s="76"/>
      <c r="W29" s="76"/>
      <c r="X29" s="76"/>
      <c r="Y29" s="76"/>
      <c r="Z29" s="76"/>
      <c r="AA29" s="76"/>
      <c r="AB29" s="77"/>
      <c r="AC29" s="71"/>
    </row>
    <row r="30" spans="1:29" s="72" customFormat="1" ht="35.1" customHeight="1" thickBot="1">
      <c r="A30" s="89" t="s">
        <v>48</v>
      </c>
      <c r="B30" s="90"/>
      <c r="C30" s="67">
        <v>146274</v>
      </c>
      <c r="D30" s="68">
        <v>22746</v>
      </c>
      <c r="E30" s="68">
        <v>1243</v>
      </c>
      <c r="F30" s="68">
        <v>940</v>
      </c>
      <c r="G30" s="68">
        <v>311</v>
      </c>
      <c r="H30" s="68">
        <v>28</v>
      </c>
      <c r="I30" s="68">
        <v>23</v>
      </c>
      <c r="J30" s="68">
        <v>40</v>
      </c>
      <c r="K30" s="68">
        <v>16</v>
      </c>
      <c r="L30" s="68">
        <v>4</v>
      </c>
      <c r="M30" s="68">
        <v>67</v>
      </c>
      <c r="N30" s="68">
        <v>5</v>
      </c>
      <c r="O30" s="68">
        <v>433</v>
      </c>
      <c r="P30" s="68">
        <v>40</v>
      </c>
      <c r="Q30" s="68">
        <v>29</v>
      </c>
      <c r="R30" s="68">
        <v>7</v>
      </c>
      <c r="S30" s="68">
        <v>0</v>
      </c>
      <c r="T30" s="68">
        <v>58</v>
      </c>
      <c r="U30" s="68">
        <v>303</v>
      </c>
      <c r="V30" s="68">
        <v>14</v>
      </c>
      <c r="W30" s="69">
        <f t="shared" si="0"/>
        <v>15.55026867385865</v>
      </c>
      <c r="X30" s="69">
        <f t="shared" si="0"/>
        <v>5.4646970895981708</v>
      </c>
      <c r="Y30" s="69">
        <f t="shared" si="0"/>
        <v>75.623491552695086</v>
      </c>
      <c r="Z30" s="69">
        <f t="shared" si="1"/>
        <v>294.55728479732704</v>
      </c>
      <c r="AA30" s="69">
        <f t="shared" si="2"/>
        <v>59.701492537313428</v>
      </c>
      <c r="AB30" s="70">
        <f t="shared" si="3"/>
        <v>5.3901850362027357</v>
      </c>
      <c r="AC30" s="71"/>
    </row>
    <row r="31" spans="1:29" s="64" customFormat="1" ht="35.1" customHeight="1">
      <c r="A31" s="83" t="s">
        <v>49</v>
      </c>
      <c r="B31" s="84"/>
      <c r="C31" s="85">
        <v>63219</v>
      </c>
      <c r="D31" s="86">
        <v>8703</v>
      </c>
      <c r="E31" s="86">
        <v>427</v>
      </c>
      <c r="F31" s="86">
        <v>356</v>
      </c>
      <c r="G31" s="86">
        <v>131</v>
      </c>
      <c r="H31" s="86">
        <v>28</v>
      </c>
      <c r="I31" s="86">
        <v>9</v>
      </c>
      <c r="J31" s="86">
        <v>18</v>
      </c>
      <c r="K31" s="86">
        <v>0</v>
      </c>
      <c r="L31" s="86">
        <v>2</v>
      </c>
      <c r="M31" s="86">
        <v>29</v>
      </c>
      <c r="N31" s="86">
        <v>1</v>
      </c>
      <c r="O31" s="86">
        <v>150</v>
      </c>
      <c r="P31" s="86">
        <v>11</v>
      </c>
      <c r="Q31" s="86">
        <v>10</v>
      </c>
      <c r="R31" s="86">
        <v>4</v>
      </c>
      <c r="S31" s="86">
        <v>0</v>
      </c>
      <c r="T31" s="86">
        <v>22</v>
      </c>
      <c r="U31" s="86">
        <v>71</v>
      </c>
      <c r="V31" s="86">
        <v>0</v>
      </c>
      <c r="W31" s="80">
        <f t="shared" si="0"/>
        <v>13.766430978028756</v>
      </c>
      <c r="X31" s="80">
        <f t="shared" si="0"/>
        <v>4.9063541307595084</v>
      </c>
      <c r="Y31" s="80">
        <f t="shared" si="0"/>
        <v>83.372365339578465</v>
      </c>
      <c r="Z31" s="80">
        <f t="shared" si="1"/>
        <v>333.21843042628979</v>
      </c>
      <c r="AA31" s="80">
        <f t="shared" si="2"/>
        <v>62.068965517241381</v>
      </c>
      <c r="AB31" s="81">
        <f t="shared" si="3"/>
        <v>6.7915690866510543</v>
      </c>
      <c r="AC31" s="87"/>
    </row>
    <row r="32" spans="1:29" s="64" customFormat="1" ht="35.1" customHeight="1">
      <c r="A32" s="83" t="s">
        <v>50</v>
      </c>
      <c r="B32" s="84"/>
      <c r="C32" s="85">
        <v>50761</v>
      </c>
      <c r="D32" s="86">
        <v>8124</v>
      </c>
      <c r="E32" s="86">
        <v>467</v>
      </c>
      <c r="F32" s="86">
        <v>372</v>
      </c>
      <c r="G32" s="86">
        <v>118</v>
      </c>
      <c r="H32" s="86">
        <v>0</v>
      </c>
      <c r="I32" s="86">
        <v>5</v>
      </c>
      <c r="J32" s="86">
        <v>16</v>
      </c>
      <c r="K32" s="86">
        <v>16</v>
      </c>
      <c r="L32" s="86">
        <v>1</v>
      </c>
      <c r="M32" s="86">
        <v>22</v>
      </c>
      <c r="N32" s="86">
        <v>4</v>
      </c>
      <c r="O32" s="86">
        <v>187</v>
      </c>
      <c r="P32" s="86">
        <v>14</v>
      </c>
      <c r="Q32" s="86">
        <v>14</v>
      </c>
      <c r="R32" s="86">
        <v>1</v>
      </c>
      <c r="S32" s="86">
        <v>0</v>
      </c>
      <c r="T32" s="86">
        <v>21</v>
      </c>
      <c r="U32" s="86">
        <v>95</v>
      </c>
      <c r="V32" s="86">
        <v>8</v>
      </c>
      <c r="W32" s="80">
        <f t="shared" si="0"/>
        <v>16.004412836626543</v>
      </c>
      <c r="X32" s="80">
        <f t="shared" si="0"/>
        <v>5.7483998030526831</v>
      </c>
      <c r="Y32" s="80">
        <f t="shared" si="0"/>
        <v>79.657387580299783</v>
      </c>
      <c r="Z32" s="80">
        <f t="shared" si="1"/>
        <v>270.80256031511573</v>
      </c>
      <c r="AA32" s="80">
        <f t="shared" si="2"/>
        <v>72.727272727272734</v>
      </c>
      <c r="AB32" s="81">
        <f t="shared" si="3"/>
        <v>4.7109207708779444</v>
      </c>
      <c r="AC32" s="87"/>
    </row>
    <row r="33" spans="1:29" s="64" customFormat="1" ht="35.1" customHeight="1">
      <c r="A33" s="83" t="s">
        <v>51</v>
      </c>
      <c r="B33" s="84"/>
      <c r="C33" s="85">
        <v>18941</v>
      </c>
      <c r="D33" s="86">
        <v>3475</v>
      </c>
      <c r="E33" s="86">
        <v>219</v>
      </c>
      <c r="F33" s="86">
        <v>103</v>
      </c>
      <c r="G33" s="86">
        <v>28</v>
      </c>
      <c r="H33" s="86">
        <v>0</v>
      </c>
      <c r="I33" s="86">
        <v>6</v>
      </c>
      <c r="J33" s="86">
        <v>2</v>
      </c>
      <c r="K33" s="86">
        <v>0</v>
      </c>
      <c r="L33" s="86">
        <v>0</v>
      </c>
      <c r="M33" s="86">
        <v>8</v>
      </c>
      <c r="N33" s="86">
        <v>0</v>
      </c>
      <c r="O33" s="86">
        <v>46</v>
      </c>
      <c r="P33" s="86">
        <v>7</v>
      </c>
      <c r="Q33" s="86">
        <v>2</v>
      </c>
      <c r="R33" s="86">
        <v>1</v>
      </c>
      <c r="S33" s="86">
        <v>0</v>
      </c>
      <c r="T33" s="86">
        <v>9</v>
      </c>
      <c r="U33" s="86">
        <v>116</v>
      </c>
      <c r="V33" s="86">
        <v>5</v>
      </c>
      <c r="W33" s="80">
        <f t="shared" si="0"/>
        <v>18.346444221530014</v>
      </c>
      <c r="X33" s="80">
        <f t="shared" si="0"/>
        <v>6.3021582733812949</v>
      </c>
      <c r="Y33" s="80">
        <f t="shared" si="0"/>
        <v>47.031963470319631</v>
      </c>
      <c r="Z33" s="80">
        <f t="shared" si="1"/>
        <v>230.21582733812949</v>
      </c>
      <c r="AA33" s="80">
        <f t="shared" si="2"/>
        <v>25</v>
      </c>
      <c r="AB33" s="81">
        <f t="shared" si="3"/>
        <v>3.6529680365296802</v>
      </c>
      <c r="AC33" s="87"/>
    </row>
    <row r="34" spans="1:29" s="64" customFormat="1" ht="35.1" customHeight="1">
      <c r="A34" s="83" t="s">
        <v>52</v>
      </c>
      <c r="B34" s="84"/>
      <c r="C34" s="85">
        <v>8120</v>
      </c>
      <c r="D34" s="86">
        <v>1233</v>
      </c>
      <c r="E34" s="86">
        <v>54</v>
      </c>
      <c r="F34" s="86">
        <v>46</v>
      </c>
      <c r="G34" s="86">
        <v>19</v>
      </c>
      <c r="H34" s="86">
        <v>0</v>
      </c>
      <c r="I34" s="86">
        <v>1</v>
      </c>
      <c r="J34" s="86">
        <v>1</v>
      </c>
      <c r="K34" s="86">
        <v>0</v>
      </c>
      <c r="L34" s="86">
        <v>1</v>
      </c>
      <c r="M34" s="86">
        <v>3</v>
      </c>
      <c r="N34" s="86">
        <v>0</v>
      </c>
      <c r="O34" s="86">
        <v>15</v>
      </c>
      <c r="P34" s="86">
        <v>4</v>
      </c>
      <c r="Q34" s="86">
        <v>2</v>
      </c>
      <c r="R34" s="86">
        <v>1</v>
      </c>
      <c r="S34" s="86">
        <v>0</v>
      </c>
      <c r="T34" s="86">
        <v>3</v>
      </c>
      <c r="U34" s="86">
        <v>8</v>
      </c>
      <c r="V34" s="86">
        <v>0</v>
      </c>
      <c r="W34" s="80">
        <f t="shared" si="0"/>
        <v>15.184729064039409</v>
      </c>
      <c r="X34" s="80">
        <f t="shared" si="0"/>
        <v>4.3795620437956204</v>
      </c>
      <c r="Y34" s="80">
        <f t="shared" si="0"/>
        <v>85.18518518518519</v>
      </c>
      <c r="Z34" s="80">
        <f t="shared" si="1"/>
        <v>243.30900243309003</v>
      </c>
      <c r="AA34" s="80">
        <f t="shared" si="2"/>
        <v>33.333333333333329</v>
      </c>
      <c r="AB34" s="81">
        <f t="shared" si="3"/>
        <v>5.5555555555555554</v>
      </c>
      <c r="AC34" s="87"/>
    </row>
    <row r="35" spans="1:29" s="64" customFormat="1" ht="35.1" customHeight="1">
      <c r="A35" s="83" t="s">
        <v>53</v>
      </c>
      <c r="B35" s="84"/>
      <c r="C35" s="85">
        <v>5233</v>
      </c>
      <c r="D35" s="86">
        <v>1211</v>
      </c>
      <c r="E35" s="86">
        <v>76</v>
      </c>
      <c r="F35" s="86">
        <v>63</v>
      </c>
      <c r="G35" s="86">
        <v>15</v>
      </c>
      <c r="H35" s="86">
        <v>0</v>
      </c>
      <c r="I35" s="86">
        <v>2</v>
      </c>
      <c r="J35" s="86">
        <v>3</v>
      </c>
      <c r="K35" s="86">
        <v>0</v>
      </c>
      <c r="L35" s="86">
        <v>0</v>
      </c>
      <c r="M35" s="86">
        <v>5</v>
      </c>
      <c r="N35" s="86">
        <v>0</v>
      </c>
      <c r="O35" s="86">
        <v>35</v>
      </c>
      <c r="P35" s="86">
        <v>4</v>
      </c>
      <c r="Q35" s="86">
        <v>1</v>
      </c>
      <c r="R35" s="86">
        <v>0</v>
      </c>
      <c r="S35" s="86">
        <v>0</v>
      </c>
      <c r="T35" s="86">
        <v>3</v>
      </c>
      <c r="U35" s="86">
        <v>13</v>
      </c>
      <c r="V35" s="86">
        <v>1</v>
      </c>
      <c r="W35" s="80">
        <f t="shared" si="0"/>
        <v>23.141601375883813</v>
      </c>
      <c r="X35" s="80">
        <f t="shared" si="0"/>
        <v>6.2758051197357556</v>
      </c>
      <c r="Y35" s="80">
        <f t="shared" si="0"/>
        <v>82.89473684210526</v>
      </c>
      <c r="Z35" s="80">
        <f t="shared" si="1"/>
        <v>412.88191577208914</v>
      </c>
      <c r="AA35" s="80">
        <f t="shared" si="2"/>
        <v>60</v>
      </c>
      <c r="AB35" s="81">
        <f t="shared" si="3"/>
        <v>6.5789473684210522</v>
      </c>
      <c r="AC35" s="87"/>
    </row>
    <row r="36" spans="1:29" s="72" customFormat="1" ht="35.1" customHeight="1" thickBot="1">
      <c r="A36" s="73"/>
      <c r="B36" s="74"/>
      <c r="C36" s="75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76"/>
      <c r="T36" s="76"/>
      <c r="U36" s="76"/>
      <c r="V36" s="76"/>
      <c r="W36" s="76"/>
      <c r="X36" s="76"/>
      <c r="Y36" s="76"/>
      <c r="Z36" s="76"/>
      <c r="AA36" s="76"/>
      <c r="AB36" s="77"/>
      <c r="AC36" s="71"/>
    </row>
    <row r="37" spans="1:29" s="72" customFormat="1" ht="35.1" customHeight="1" thickBot="1">
      <c r="A37" s="65" t="s">
        <v>54</v>
      </c>
      <c r="B37" s="66"/>
      <c r="C37" s="67">
        <v>223357</v>
      </c>
      <c r="D37" s="68">
        <v>28659</v>
      </c>
      <c r="E37" s="68">
        <v>1869</v>
      </c>
      <c r="F37" s="68">
        <v>1549</v>
      </c>
      <c r="G37" s="68">
        <v>507</v>
      </c>
      <c r="H37" s="68">
        <v>90</v>
      </c>
      <c r="I37" s="68">
        <v>36</v>
      </c>
      <c r="J37" s="68">
        <v>64</v>
      </c>
      <c r="K37" s="68">
        <v>0</v>
      </c>
      <c r="L37" s="68">
        <v>3</v>
      </c>
      <c r="M37" s="68">
        <v>103</v>
      </c>
      <c r="N37" s="68">
        <v>2</v>
      </c>
      <c r="O37" s="68">
        <v>669</v>
      </c>
      <c r="P37" s="68">
        <v>81</v>
      </c>
      <c r="Q37" s="68">
        <v>130</v>
      </c>
      <c r="R37" s="68">
        <v>5</v>
      </c>
      <c r="S37" s="68">
        <v>0</v>
      </c>
      <c r="T37" s="68">
        <v>117</v>
      </c>
      <c r="U37" s="68">
        <v>320</v>
      </c>
      <c r="V37" s="68">
        <v>45</v>
      </c>
      <c r="W37" s="69">
        <f t="shared" si="0"/>
        <v>12.831028353711771</v>
      </c>
      <c r="X37" s="69">
        <f t="shared" si="0"/>
        <v>6.5215115670469999</v>
      </c>
      <c r="Y37" s="69">
        <f t="shared" si="0"/>
        <v>82.87854467629748</v>
      </c>
      <c r="Z37" s="69">
        <f t="shared" si="1"/>
        <v>359.39844376984541</v>
      </c>
      <c r="AA37" s="69">
        <f t="shared" si="2"/>
        <v>62.135922330097081</v>
      </c>
      <c r="AB37" s="70">
        <f t="shared" si="3"/>
        <v>5.5109684323167469</v>
      </c>
      <c r="AC37" s="71"/>
    </row>
    <row r="38" spans="1:29" s="64" customFormat="1" ht="35.1" customHeight="1">
      <c r="A38" s="83" t="s">
        <v>55</v>
      </c>
      <c r="B38" s="84"/>
      <c r="C38" s="85">
        <v>170305</v>
      </c>
      <c r="D38" s="86">
        <v>20175</v>
      </c>
      <c r="E38" s="86">
        <v>1358</v>
      </c>
      <c r="F38" s="86">
        <v>1138</v>
      </c>
      <c r="G38" s="86">
        <v>349</v>
      </c>
      <c r="H38" s="86">
        <v>72</v>
      </c>
      <c r="I38" s="86">
        <v>24</v>
      </c>
      <c r="J38" s="86">
        <v>47</v>
      </c>
      <c r="K38" s="86">
        <v>0</v>
      </c>
      <c r="L38" s="86">
        <v>2</v>
      </c>
      <c r="M38" s="86">
        <v>73</v>
      </c>
      <c r="N38" s="86">
        <v>1</v>
      </c>
      <c r="O38" s="86">
        <v>510</v>
      </c>
      <c r="P38" s="86">
        <v>57</v>
      </c>
      <c r="Q38" s="86">
        <v>107</v>
      </c>
      <c r="R38" s="86">
        <v>3</v>
      </c>
      <c r="S38" s="86">
        <v>0</v>
      </c>
      <c r="T38" s="86">
        <v>91</v>
      </c>
      <c r="U38" s="86">
        <v>220</v>
      </c>
      <c r="V38" s="86">
        <v>25</v>
      </c>
      <c r="W38" s="80">
        <f t="shared" si="0"/>
        <v>11.846393235665424</v>
      </c>
      <c r="X38" s="80">
        <f t="shared" si="0"/>
        <v>6.7311028500619585</v>
      </c>
      <c r="Y38" s="80">
        <f t="shared" si="0"/>
        <v>83.799705449189986</v>
      </c>
      <c r="Z38" s="80">
        <f t="shared" si="1"/>
        <v>361.83395291201981</v>
      </c>
      <c r="AA38" s="80">
        <f t="shared" si="2"/>
        <v>64.38356164383562</v>
      </c>
      <c r="AB38" s="81">
        <f t="shared" si="3"/>
        <v>5.3755522827687781</v>
      </c>
      <c r="AC38" s="87"/>
    </row>
    <row r="39" spans="1:29" s="64" customFormat="1" ht="35.1" customHeight="1">
      <c r="A39" s="83" t="s">
        <v>56</v>
      </c>
      <c r="B39" s="84"/>
      <c r="C39" s="85">
        <v>26159</v>
      </c>
      <c r="D39" s="86">
        <v>4123</v>
      </c>
      <c r="E39" s="86">
        <v>222</v>
      </c>
      <c r="F39" s="86">
        <v>181</v>
      </c>
      <c r="G39" s="86">
        <v>76</v>
      </c>
      <c r="H39" s="86">
        <v>18</v>
      </c>
      <c r="I39" s="86">
        <v>7</v>
      </c>
      <c r="J39" s="86">
        <v>9</v>
      </c>
      <c r="K39" s="86">
        <v>0</v>
      </c>
      <c r="L39" s="86">
        <v>1</v>
      </c>
      <c r="M39" s="86">
        <v>17</v>
      </c>
      <c r="N39" s="86">
        <v>1</v>
      </c>
      <c r="O39" s="86">
        <v>66</v>
      </c>
      <c r="P39" s="86">
        <v>13</v>
      </c>
      <c r="Q39" s="86">
        <v>8</v>
      </c>
      <c r="R39" s="86">
        <v>1</v>
      </c>
      <c r="S39" s="86">
        <v>0</v>
      </c>
      <c r="T39" s="86">
        <v>11</v>
      </c>
      <c r="U39" s="86">
        <v>41</v>
      </c>
      <c r="V39" s="86">
        <v>0</v>
      </c>
      <c r="W39" s="80">
        <f t="shared" si="0"/>
        <v>15.76130586031576</v>
      </c>
      <c r="X39" s="80">
        <f t="shared" si="0"/>
        <v>5.38442881397041</v>
      </c>
      <c r="Y39" s="80">
        <f t="shared" si="0"/>
        <v>81.531531531531527</v>
      </c>
      <c r="Z39" s="80">
        <f t="shared" si="1"/>
        <v>412.32112539413043</v>
      </c>
      <c r="AA39" s="80">
        <f t="shared" si="2"/>
        <v>52.941176470588239</v>
      </c>
      <c r="AB39" s="81">
        <f t="shared" si="3"/>
        <v>7.6576576576576567</v>
      </c>
      <c r="AC39" s="87"/>
    </row>
    <row r="40" spans="1:29" s="64" customFormat="1" ht="35.1" customHeight="1">
      <c r="A40" s="83" t="s">
        <v>57</v>
      </c>
      <c r="B40" s="84"/>
      <c r="C40" s="85">
        <v>3293</v>
      </c>
      <c r="D40" s="86">
        <v>499</v>
      </c>
      <c r="E40" s="86">
        <v>38</v>
      </c>
      <c r="F40" s="86">
        <v>31</v>
      </c>
      <c r="G40" s="86">
        <v>7</v>
      </c>
      <c r="H40" s="86">
        <v>0</v>
      </c>
      <c r="I40" s="86">
        <v>0</v>
      </c>
      <c r="J40" s="86">
        <v>1</v>
      </c>
      <c r="K40" s="86">
        <v>0</v>
      </c>
      <c r="L40" s="86">
        <v>0</v>
      </c>
      <c r="M40" s="86">
        <v>1</v>
      </c>
      <c r="N40" s="86">
        <v>0</v>
      </c>
      <c r="O40" s="86">
        <v>12</v>
      </c>
      <c r="P40" s="86">
        <v>2</v>
      </c>
      <c r="Q40" s="86">
        <v>3</v>
      </c>
      <c r="R40" s="86">
        <v>1</v>
      </c>
      <c r="S40" s="86">
        <v>0</v>
      </c>
      <c r="T40" s="86">
        <v>5</v>
      </c>
      <c r="U40" s="86">
        <v>7</v>
      </c>
      <c r="V40" s="86">
        <v>0</v>
      </c>
      <c r="W40" s="80">
        <f t="shared" si="0"/>
        <v>15.153355602793805</v>
      </c>
      <c r="X40" s="80">
        <f t="shared" si="0"/>
        <v>7.6152304609218442</v>
      </c>
      <c r="Y40" s="80">
        <f t="shared" si="0"/>
        <v>81.578947368421055</v>
      </c>
      <c r="Z40" s="80">
        <f t="shared" si="1"/>
        <v>200.40080160320639</v>
      </c>
      <c r="AA40" s="80">
        <f t="shared" si="2"/>
        <v>100</v>
      </c>
      <c r="AB40" s="81">
        <f t="shared" si="3"/>
        <v>2.6315789473684208</v>
      </c>
      <c r="AC40" s="87"/>
    </row>
    <row r="41" spans="1:29" s="64" customFormat="1" ht="35.1" customHeight="1">
      <c r="A41" s="83" t="s">
        <v>58</v>
      </c>
      <c r="B41" s="84"/>
      <c r="C41" s="85">
        <v>23600</v>
      </c>
      <c r="D41" s="86">
        <v>3862</v>
      </c>
      <c r="E41" s="86">
        <v>251</v>
      </c>
      <c r="F41" s="86">
        <v>199</v>
      </c>
      <c r="G41" s="86">
        <v>75</v>
      </c>
      <c r="H41" s="86">
        <v>0</v>
      </c>
      <c r="I41" s="86">
        <v>5</v>
      </c>
      <c r="J41" s="86">
        <v>7</v>
      </c>
      <c r="K41" s="86">
        <v>0</v>
      </c>
      <c r="L41" s="86">
        <v>0</v>
      </c>
      <c r="M41" s="86">
        <v>12</v>
      </c>
      <c r="N41" s="86">
        <v>0</v>
      </c>
      <c r="O41" s="86">
        <v>81</v>
      </c>
      <c r="P41" s="86">
        <v>9</v>
      </c>
      <c r="Q41" s="86">
        <v>12</v>
      </c>
      <c r="R41" s="86">
        <v>0</v>
      </c>
      <c r="S41" s="86">
        <v>0</v>
      </c>
      <c r="T41" s="86">
        <v>10</v>
      </c>
      <c r="U41" s="86">
        <v>52</v>
      </c>
      <c r="V41" s="86">
        <v>20</v>
      </c>
      <c r="W41" s="80">
        <f t="shared" si="0"/>
        <v>16.364406779661017</v>
      </c>
      <c r="X41" s="80">
        <f t="shared" si="0"/>
        <v>6.4992232004142929</v>
      </c>
      <c r="Y41" s="80">
        <f t="shared" si="0"/>
        <v>79.282868525896404</v>
      </c>
      <c r="Z41" s="80">
        <f t="shared" si="1"/>
        <v>310.71983428275507</v>
      </c>
      <c r="AA41" s="80">
        <f t="shared" si="2"/>
        <v>58.333333333333336</v>
      </c>
      <c r="AB41" s="81">
        <f t="shared" si="3"/>
        <v>4.7808764940239046</v>
      </c>
      <c r="AC41" s="87"/>
    </row>
    <row r="42" spans="1:29" s="3" customFormat="1" ht="30" customHeight="1">
      <c r="A42" s="91"/>
      <c r="B42" s="91"/>
      <c r="C42" s="91"/>
      <c r="D42" s="92" t="s">
        <v>59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</row>
    <row r="43" spans="1:29" s="7" customFormat="1" ht="30" customHeight="1">
      <c r="A43" s="93" t="s">
        <v>1</v>
      </c>
      <c r="B43" s="93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5" t="s">
        <v>60</v>
      </c>
    </row>
    <row r="44" spans="1:29" s="7" customFormat="1" ht="43.5" customHeight="1">
      <c r="A44" s="96" t="s">
        <v>3</v>
      </c>
      <c r="B44" s="97"/>
      <c r="C44" s="17" t="s">
        <v>4</v>
      </c>
      <c r="D44" s="17" t="s">
        <v>5</v>
      </c>
      <c r="E44" s="17" t="s">
        <v>6</v>
      </c>
      <c r="F44" s="15" t="s">
        <v>7</v>
      </c>
      <c r="G44" s="98" t="s">
        <v>8</v>
      </c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100"/>
      <c r="U44" s="15" t="s">
        <v>9</v>
      </c>
      <c r="V44" s="15" t="s">
        <v>10</v>
      </c>
      <c r="W44" s="16" t="s">
        <v>11</v>
      </c>
      <c r="X44" s="17" t="s">
        <v>12</v>
      </c>
      <c r="Y44" s="17" t="s">
        <v>13</v>
      </c>
      <c r="Z44" s="17" t="s">
        <v>14</v>
      </c>
      <c r="AA44" s="17" t="s">
        <v>15</v>
      </c>
      <c r="AB44" s="17" t="s">
        <v>16</v>
      </c>
    </row>
    <row r="45" spans="1:29" s="7" customFormat="1" ht="43.5" customHeight="1">
      <c r="A45" s="37"/>
      <c r="B45" s="101"/>
      <c r="C45" s="102"/>
      <c r="D45" s="102"/>
      <c r="E45" s="103"/>
      <c r="F45" s="104"/>
      <c r="G45" s="17" t="s">
        <v>17</v>
      </c>
      <c r="H45" s="98" t="s">
        <v>61</v>
      </c>
      <c r="I45" s="105"/>
      <c r="J45" s="105"/>
      <c r="K45" s="105"/>
      <c r="L45" s="105"/>
      <c r="M45" s="106"/>
      <c r="N45" s="17" t="s">
        <v>19</v>
      </c>
      <c r="O45" s="17" t="s">
        <v>20</v>
      </c>
      <c r="P45" s="107" t="s">
        <v>21</v>
      </c>
      <c r="Q45" s="17" t="s">
        <v>22</v>
      </c>
      <c r="R45" s="17" t="s">
        <v>23</v>
      </c>
      <c r="S45" s="17" t="s">
        <v>24</v>
      </c>
      <c r="T45" s="17" t="s">
        <v>25</v>
      </c>
      <c r="U45" s="104"/>
      <c r="V45" s="104"/>
      <c r="W45" s="26"/>
      <c r="X45" s="27"/>
      <c r="Y45" s="27"/>
      <c r="Z45" s="27"/>
      <c r="AA45" s="27"/>
      <c r="AB45" s="27"/>
    </row>
    <row r="46" spans="1:29" s="7" customFormat="1" ht="43.5" customHeight="1">
      <c r="A46" s="37"/>
      <c r="B46" s="101"/>
      <c r="C46" s="102"/>
      <c r="D46" s="102"/>
      <c r="E46" s="103"/>
      <c r="F46" s="104"/>
      <c r="G46" s="102"/>
      <c r="H46" s="28" t="s">
        <v>26</v>
      </c>
      <c r="I46" s="29" t="s">
        <v>27</v>
      </c>
      <c r="J46" s="30" t="s">
        <v>28</v>
      </c>
      <c r="K46" s="31"/>
      <c r="L46" s="28" t="s">
        <v>62</v>
      </c>
      <c r="M46" s="29" t="s">
        <v>30</v>
      </c>
      <c r="N46" s="102"/>
      <c r="O46" s="102"/>
      <c r="P46" s="108"/>
      <c r="Q46" s="102"/>
      <c r="R46" s="102"/>
      <c r="S46" s="102"/>
      <c r="T46" s="102"/>
      <c r="U46" s="104"/>
      <c r="V46" s="104"/>
      <c r="W46" s="26"/>
      <c r="X46" s="27"/>
      <c r="Y46" s="27"/>
      <c r="Z46" s="27"/>
      <c r="AA46" s="27"/>
      <c r="AB46" s="27"/>
    </row>
    <row r="47" spans="1:29" s="7" customFormat="1" ht="43.5" customHeight="1">
      <c r="A47" s="37"/>
      <c r="B47" s="101"/>
      <c r="C47" s="102"/>
      <c r="D47" s="102"/>
      <c r="E47" s="103"/>
      <c r="F47" s="104"/>
      <c r="G47" s="102"/>
      <c r="H47" s="35"/>
      <c r="I47" s="36"/>
      <c r="J47" s="37"/>
      <c r="K47" s="28" t="s">
        <v>31</v>
      </c>
      <c r="L47" s="35"/>
      <c r="M47" s="36"/>
      <c r="N47" s="102"/>
      <c r="O47" s="102"/>
      <c r="P47" s="108"/>
      <c r="Q47" s="102"/>
      <c r="R47" s="102"/>
      <c r="S47" s="102"/>
      <c r="T47" s="102"/>
      <c r="U47" s="109"/>
      <c r="V47" s="109"/>
      <c r="W47" s="26"/>
      <c r="X47" s="27"/>
      <c r="Y47" s="27"/>
      <c r="Z47" s="27"/>
      <c r="AA47" s="27"/>
      <c r="AB47" s="27"/>
    </row>
    <row r="48" spans="1:29" s="7" customFormat="1" ht="43.5" customHeight="1">
      <c r="A48" s="37"/>
      <c r="B48" s="101"/>
      <c r="C48" s="102"/>
      <c r="D48" s="102"/>
      <c r="E48" s="103"/>
      <c r="F48" s="104"/>
      <c r="G48" s="102"/>
      <c r="H48" s="35"/>
      <c r="I48" s="36"/>
      <c r="J48" s="37"/>
      <c r="K48" s="41"/>
      <c r="L48" s="35"/>
      <c r="M48" s="36"/>
      <c r="N48" s="102"/>
      <c r="O48" s="102"/>
      <c r="P48" s="108"/>
      <c r="Q48" s="102"/>
      <c r="R48" s="102"/>
      <c r="S48" s="102"/>
      <c r="T48" s="102"/>
      <c r="U48" s="109"/>
      <c r="V48" s="109"/>
      <c r="W48" s="26"/>
      <c r="X48" s="27"/>
      <c r="Y48" s="27"/>
      <c r="Z48" s="27"/>
      <c r="AA48" s="27"/>
      <c r="AB48" s="27"/>
    </row>
    <row r="49" spans="1:29" s="7" customFormat="1" ht="43.5" customHeight="1">
      <c r="A49" s="49"/>
      <c r="B49" s="110"/>
      <c r="C49" s="111"/>
      <c r="D49" s="111"/>
      <c r="E49" s="112"/>
      <c r="F49" s="113"/>
      <c r="G49" s="111"/>
      <c r="H49" s="47"/>
      <c r="I49" s="48"/>
      <c r="J49" s="49"/>
      <c r="K49" s="50"/>
      <c r="L49" s="47"/>
      <c r="M49" s="48"/>
      <c r="N49" s="111"/>
      <c r="O49" s="111"/>
      <c r="P49" s="114"/>
      <c r="Q49" s="111"/>
      <c r="R49" s="111"/>
      <c r="S49" s="111"/>
      <c r="T49" s="111"/>
      <c r="U49" s="115"/>
      <c r="V49" s="115"/>
      <c r="W49" s="55"/>
      <c r="X49" s="56"/>
      <c r="Y49" s="56"/>
      <c r="Z49" s="56"/>
      <c r="AA49" s="56"/>
      <c r="AB49" s="56"/>
    </row>
    <row r="50" spans="1:29" s="72" customFormat="1" ht="35.1" customHeight="1" thickBot="1">
      <c r="A50" s="116"/>
      <c r="B50" s="117"/>
      <c r="C50" s="118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20"/>
      <c r="T50" s="120"/>
      <c r="U50" s="120"/>
      <c r="V50" s="120"/>
      <c r="W50" s="120"/>
      <c r="X50" s="120"/>
      <c r="Y50" s="120"/>
      <c r="Z50" s="120"/>
      <c r="AA50" s="120"/>
      <c r="AB50" s="121"/>
      <c r="AC50" s="71"/>
    </row>
    <row r="51" spans="1:29" s="72" customFormat="1" ht="35.1" customHeight="1" thickBot="1">
      <c r="A51" s="65" t="s">
        <v>63</v>
      </c>
      <c r="B51" s="66"/>
      <c r="C51" s="67">
        <v>24866</v>
      </c>
      <c r="D51" s="68">
        <v>5107</v>
      </c>
      <c r="E51" s="68">
        <v>264</v>
      </c>
      <c r="F51" s="68">
        <v>235</v>
      </c>
      <c r="G51" s="68">
        <v>57</v>
      </c>
      <c r="H51" s="68">
        <v>0</v>
      </c>
      <c r="I51" s="68">
        <v>2</v>
      </c>
      <c r="J51" s="68">
        <v>8</v>
      </c>
      <c r="K51" s="68">
        <v>0</v>
      </c>
      <c r="L51" s="68">
        <v>0</v>
      </c>
      <c r="M51" s="68">
        <v>10</v>
      </c>
      <c r="N51" s="68">
        <v>0</v>
      </c>
      <c r="O51" s="68">
        <v>112</v>
      </c>
      <c r="P51" s="68">
        <v>16</v>
      </c>
      <c r="Q51" s="68">
        <v>29</v>
      </c>
      <c r="R51" s="68">
        <v>0</v>
      </c>
      <c r="S51" s="68">
        <v>0</v>
      </c>
      <c r="T51" s="68">
        <v>11</v>
      </c>
      <c r="U51" s="68">
        <v>29</v>
      </c>
      <c r="V51" s="68">
        <v>0</v>
      </c>
      <c r="W51" s="69">
        <f t="shared" si="0"/>
        <v>20.538084130941847</v>
      </c>
      <c r="X51" s="69">
        <f t="shared" si="0"/>
        <v>5.1693753671431368</v>
      </c>
      <c r="Y51" s="69">
        <f t="shared" si="0"/>
        <v>89.015151515151516</v>
      </c>
      <c r="Z51" s="69">
        <f t="shared" si="1"/>
        <v>195.80967299784609</v>
      </c>
      <c r="AA51" s="69">
        <f t="shared" si="2"/>
        <v>80</v>
      </c>
      <c r="AB51" s="70">
        <f t="shared" si="3"/>
        <v>3.7878787878787881</v>
      </c>
      <c r="AC51" s="71"/>
    </row>
    <row r="52" spans="1:29" s="64" customFormat="1" ht="35.1" customHeight="1">
      <c r="A52" s="83" t="s">
        <v>64</v>
      </c>
      <c r="B52" s="84"/>
      <c r="C52" s="85">
        <v>24866</v>
      </c>
      <c r="D52" s="86">
        <v>5107</v>
      </c>
      <c r="E52" s="86">
        <v>264</v>
      </c>
      <c r="F52" s="86">
        <v>235</v>
      </c>
      <c r="G52" s="86">
        <v>57</v>
      </c>
      <c r="H52" s="86">
        <v>0</v>
      </c>
      <c r="I52" s="86">
        <v>2</v>
      </c>
      <c r="J52" s="86">
        <v>8</v>
      </c>
      <c r="K52" s="86">
        <v>0</v>
      </c>
      <c r="L52" s="86">
        <v>0</v>
      </c>
      <c r="M52" s="86">
        <v>10</v>
      </c>
      <c r="N52" s="86">
        <v>0</v>
      </c>
      <c r="O52" s="86">
        <v>112</v>
      </c>
      <c r="P52" s="86">
        <v>16</v>
      </c>
      <c r="Q52" s="86">
        <v>29</v>
      </c>
      <c r="R52" s="86">
        <v>0</v>
      </c>
      <c r="S52" s="86">
        <v>0</v>
      </c>
      <c r="T52" s="86">
        <v>11</v>
      </c>
      <c r="U52" s="86">
        <v>29</v>
      </c>
      <c r="V52" s="86">
        <v>0</v>
      </c>
      <c r="W52" s="80">
        <f t="shared" si="0"/>
        <v>20.538084130941847</v>
      </c>
      <c r="X52" s="80">
        <f t="shared" si="0"/>
        <v>5.1693753671431368</v>
      </c>
      <c r="Y52" s="80">
        <f t="shared" si="0"/>
        <v>89.015151515151516</v>
      </c>
      <c r="Z52" s="80">
        <f t="shared" si="1"/>
        <v>195.80967299784609</v>
      </c>
      <c r="AA52" s="80">
        <f t="shared" si="2"/>
        <v>80</v>
      </c>
      <c r="AB52" s="81">
        <f t="shared" si="3"/>
        <v>3.7878787878787881</v>
      </c>
      <c r="AC52" s="87"/>
    </row>
    <row r="53" spans="1:29" s="72" customFormat="1" ht="35.1" customHeight="1" thickBot="1">
      <c r="A53" s="73"/>
      <c r="B53" s="74"/>
      <c r="C53" s="75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76"/>
      <c r="T53" s="76"/>
      <c r="U53" s="76"/>
      <c r="V53" s="76"/>
      <c r="W53" s="76"/>
      <c r="X53" s="76"/>
      <c r="Y53" s="76"/>
      <c r="Z53" s="76"/>
      <c r="AA53" s="76"/>
      <c r="AB53" s="77"/>
      <c r="AC53" s="71"/>
    </row>
    <row r="54" spans="1:29" s="72" customFormat="1" ht="35.1" customHeight="1" thickBot="1">
      <c r="A54" s="65" t="s">
        <v>65</v>
      </c>
      <c r="B54" s="66"/>
      <c r="C54" s="67">
        <v>41888</v>
      </c>
      <c r="D54" s="68">
        <v>7633</v>
      </c>
      <c r="E54" s="68">
        <v>532</v>
      </c>
      <c r="F54" s="68">
        <v>420</v>
      </c>
      <c r="G54" s="68">
        <v>137</v>
      </c>
      <c r="H54" s="68">
        <v>0</v>
      </c>
      <c r="I54" s="68">
        <v>7</v>
      </c>
      <c r="J54" s="68">
        <v>13</v>
      </c>
      <c r="K54" s="68">
        <v>0</v>
      </c>
      <c r="L54" s="68">
        <v>0</v>
      </c>
      <c r="M54" s="68">
        <v>20</v>
      </c>
      <c r="N54" s="68">
        <v>3</v>
      </c>
      <c r="O54" s="68">
        <v>176</v>
      </c>
      <c r="P54" s="68">
        <v>41</v>
      </c>
      <c r="Q54" s="68">
        <v>63</v>
      </c>
      <c r="R54" s="68">
        <v>1</v>
      </c>
      <c r="S54" s="68">
        <v>0</v>
      </c>
      <c r="T54" s="68">
        <v>25</v>
      </c>
      <c r="U54" s="68">
        <v>112</v>
      </c>
      <c r="V54" s="68">
        <v>1</v>
      </c>
      <c r="W54" s="69">
        <f t="shared" si="0"/>
        <v>18.222402597402599</v>
      </c>
      <c r="X54" s="69">
        <f t="shared" si="0"/>
        <v>6.9697366697235683</v>
      </c>
      <c r="Y54" s="69">
        <f t="shared" si="0"/>
        <v>78.94736842105263</v>
      </c>
      <c r="Z54" s="69">
        <f t="shared" si="1"/>
        <v>262.02017555351762</v>
      </c>
      <c r="AA54" s="69">
        <f t="shared" si="2"/>
        <v>65</v>
      </c>
      <c r="AB54" s="70">
        <f t="shared" si="3"/>
        <v>3.7593984962406015</v>
      </c>
      <c r="AC54" s="71"/>
    </row>
    <row r="55" spans="1:29" s="64" customFormat="1" ht="35.1" customHeight="1">
      <c r="A55" s="83" t="s">
        <v>66</v>
      </c>
      <c r="B55" s="84"/>
      <c r="C55" s="85">
        <v>36310</v>
      </c>
      <c r="D55" s="86">
        <v>6883</v>
      </c>
      <c r="E55" s="86">
        <v>476</v>
      </c>
      <c r="F55" s="86">
        <v>372</v>
      </c>
      <c r="G55" s="86">
        <v>129</v>
      </c>
      <c r="H55" s="86">
        <v>0</v>
      </c>
      <c r="I55" s="86">
        <v>7</v>
      </c>
      <c r="J55" s="86">
        <v>13</v>
      </c>
      <c r="K55" s="86">
        <v>0</v>
      </c>
      <c r="L55" s="86">
        <v>0</v>
      </c>
      <c r="M55" s="86">
        <v>20</v>
      </c>
      <c r="N55" s="86">
        <v>0</v>
      </c>
      <c r="O55" s="86">
        <v>160</v>
      </c>
      <c r="P55" s="86">
        <v>40</v>
      </c>
      <c r="Q55" s="86">
        <v>46</v>
      </c>
      <c r="R55" s="86">
        <v>1</v>
      </c>
      <c r="S55" s="86">
        <v>0</v>
      </c>
      <c r="T55" s="86">
        <v>10</v>
      </c>
      <c r="U55" s="86">
        <v>104</v>
      </c>
      <c r="V55" s="86">
        <v>0</v>
      </c>
      <c r="W55" s="80">
        <f t="shared" si="0"/>
        <v>18.956210410355272</v>
      </c>
      <c r="X55" s="80">
        <f t="shared" si="0"/>
        <v>6.915589132645648</v>
      </c>
      <c r="Y55" s="80">
        <f t="shared" si="0"/>
        <v>78.151260504201687</v>
      </c>
      <c r="Z55" s="80">
        <f t="shared" si="1"/>
        <v>290.57097195990121</v>
      </c>
      <c r="AA55" s="80">
        <f t="shared" si="2"/>
        <v>65</v>
      </c>
      <c r="AB55" s="81">
        <f t="shared" si="3"/>
        <v>4.2016806722689077</v>
      </c>
      <c r="AC55" s="87"/>
    </row>
    <row r="56" spans="1:29" s="64" customFormat="1" ht="35.1" customHeight="1">
      <c r="A56" s="83" t="s">
        <v>67</v>
      </c>
      <c r="B56" s="84"/>
      <c r="C56" s="85">
        <v>5578</v>
      </c>
      <c r="D56" s="86">
        <v>750</v>
      </c>
      <c r="E56" s="86">
        <v>56</v>
      </c>
      <c r="F56" s="86">
        <v>48</v>
      </c>
      <c r="G56" s="86">
        <v>8</v>
      </c>
      <c r="H56" s="86">
        <v>0</v>
      </c>
      <c r="I56" s="86">
        <v>0</v>
      </c>
      <c r="J56" s="86">
        <v>0</v>
      </c>
      <c r="K56" s="86">
        <v>0</v>
      </c>
      <c r="L56" s="86">
        <v>0</v>
      </c>
      <c r="M56" s="86">
        <v>0</v>
      </c>
      <c r="N56" s="86">
        <v>3</v>
      </c>
      <c r="O56" s="86">
        <v>16</v>
      </c>
      <c r="P56" s="86">
        <v>1</v>
      </c>
      <c r="Q56" s="86">
        <v>17</v>
      </c>
      <c r="R56" s="86">
        <v>0</v>
      </c>
      <c r="S56" s="86">
        <v>0</v>
      </c>
      <c r="T56" s="86">
        <v>15</v>
      </c>
      <c r="U56" s="86">
        <v>8</v>
      </c>
      <c r="V56" s="86">
        <v>1</v>
      </c>
      <c r="W56" s="80">
        <f t="shared" si="0"/>
        <v>13.445679455001795</v>
      </c>
      <c r="X56" s="80">
        <f t="shared" si="0"/>
        <v>7.4666666666666677</v>
      </c>
      <c r="Y56" s="80">
        <f t="shared" si="0"/>
        <v>85.714285714285708</v>
      </c>
      <c r="Z56" s="80">
        <f t="shared" si="1"/>
        <v>0</v>
      </c>
      <c r="AA56" s="88" t="s">
        <v>68</v>
      </c>
      <c r="AB56" s="81">
        <f t="shared" si="3"/>
        <v>0</v>
      </c>
      <c r="AC56" s="87"/>
    </row>
    <row r="57" spans="1:29" s="72" customFormat="1" ht="35.1" customHeight="1" thickBot="1">
      <c r="A57" s="73"/>
      <c r="B57" s="74"/>
      <c r="C57" s="75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76"/>
      <c r="T57" s="76"/>
      <c r="U57" s="76"/>
      <c r="V57" s="76"/>
      <c r="W57" s="76"/>
      <c r="X57" s="76"/>
      <c r="Y57" s="76"/>
      <c r="Z57" s="76"/>
      <c r="AA57" s="76"/>
      <c r="AB57" s="77"/>
      <c r="AC57" s="71"/>
    </row>
    <row r="58" spans="1:29" s="72" customFormat="1" ht="35.1" customHeight="1" thickBot="1">
      <c r="A58" s="65" t="s">
        <v>69</v>
      </c>
      <c r="B58" s="66"/>
      <c r="C58" s="67">
        <v>44320</v>
      </c>
      <c r="D58" s="68">
        <v>8032</v>
      </c>
      <c r="E58" s="68">
        <v>434</v>
      </c>
      <c r="F58" s="68">
        <v>378</v>
      </c>
      <c r="G58" s="68">
        <v>102</v>
      </c>
      <c r="H58" s="68">
        <v>0</v>
      </c>
      <c r="I58" s="68">
        <v>4</v>
      </c>
      <c r="J58" s="68">
        <v>8</v>
      </c>
      <c r="K58" s="68">
        <v>0</v>
      </c>
      <c r="L58" s="68">
        <v>1</v>
      </c>
      <c r="M58" s="68">
        <v>13</v>
      </c>
      <c r="N58" s="68">
        <v>0</v>
      </c>
      <c r="O58" s="68">
        <v>191</v>
      </c>
      <c r="P58" s="68">
        <v>23</v>
      </c>
      <c r="Q58" s="68">
        <v>34</v>
      </c>
      <c r="R58" s="68">
        <v>3</v>
      </c>
      <c r="S58" s="68">
        <v>0</v>
      </c>
      <c r="T58" s="68">
        <v>34</v>
      </c>
      <c r="U58" s="68">
        <v>56</v>
      </c>
      <c r="V58" s="68">
        <v>1</v>
      </c>
      <c r="W58" s="69">
        <f t="shared" si="0"/>
        <v>18.122743682310468</v>
      </c>
      <c r="X58" s="69">
        <f t="shared" si="0"/>
        <v>5.4033864541832672</v>
      </c>
      <c r="Y58" s="69">
        <f t="shared" si="0"/>
        <v>87.096774193548384</v>
      </c>
      <c r="Z58" s="69">
        <f t="shared" si="1"/>
        <v>161.85258964143426</v>
      </c>
      <c r="AA58" s="69">
        <f t="shared" si="2"/>
        <v>61.53846153846154</v>
      </c>
      <c r="AB58" s="70">
        <f t="shared" si="3"/>
        <v>2.9953917050691241</v>
      </c>
      <c r="AC58" s="71"/>
    </row>
    <row r="59" spans="1:29" s="64" customFormat="1" ht="35.1" customHeight="1">
      <c r="A59" s="83" t="s">
        <v>70</v>
      </c>
      <c r="B59" s="84"/>
      <c r="C59" s="85">
        <v>37521</v>
      </c>
      <c r="D59" s="86">
        <v>6807</v>
      </c>
      <c r="E59" s="86">
        <v>356</v>
      </c>
      <c r="F59" s="86">
        <v>317</v>
      </c>
      <c r="G59" s="86">
        <v>90</v>
      </c>
      <c r="H59" s="86">
        <v>0</v>
      </c>
      <c r="I59" s="86">
        <v>4</v>
      </c>
      <c r="J59" s="86">
        <v>8</v>
      </c>
      <c r="K59" s="86">
        <v>0</v>
      </c>
      <c r="L59" s="86">
        <v>1</v>
      </c>
      <c r="M59" s="86">
        <v>13</v>
      </c>
      <c r="N59" s="86">
        <v>0</v>
      </c>
      <c r="O59" s="86">
        <v>166</v>
      </c>
      <c r="P59" s="86">
        <v>19</v>
      </c>
      <c r="Q59" s="86">
        <v>26</v>
      </c>
      <c r="R59" s="86">
        <v>3</v>
      </c>
      <c r="S59" s="86">
        <v>0</v>
      </c>
      <c r="T59" s="86">
        <v>21</v>
      </c>
      <c r="U59" s="86">
        <v>39</v>
      </c>
      <c r="V59" s="86">
        <v>0</v>
      </c>
      <c r="W59" s="80">
        <f t="shared" si="0"/>
        <v>18.141840569281204</v>
      </c>
      <c r="X59" s="80">
        <f t="shared" si="0"/>
        <v>5.2299103863669751</v>
      </c>
      <c r="Y59" s="80">
        <f t="shared" si="0"/>
        <v>89.044943820224717</v>
      </c>
      <c r="Z59" s="80">
        <f t="shared" si="1"/>
        <v>190.97987365946821</v>
      </c>
      <c r="AA59" s="80">
        <f t="shared" si="2"/>
        <v>61.53846153846154</v>
      </c>
      <c r="AB59" s="81">
        <f t="shared" si="3"/>
        <v>3.6516853932584268</v>
      </c>
      <c r="AC59" s="87"/>
    </row>
    <row r="60" spans="1:29" s="64" customFormat="1" ht="35.1" customHeight="1">
      <c r="A60" s="83" t="s">
        <v>71</v>
      </c>
      <c r="B60" s="84"/>
      <c r="C60" s="85">
        <v>6799</v>
      </c>
      <c r="D60" s="86">
        <v>1225</v>
      </c>
      <c r="E60" s="86">
        <v>78</v>
      </c>
      <c r="F60" s="86">
        <v>61</v>
      </c>
      <c r="G60" s="86">
        <v>12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25</v>
      </c>
      <c r="P60" s="86">
        <v>4</v>
      </c>
      <c r="Q60" s="86">
        <v>8</v>
      </c>
      <c r="R60" s="86">
        <v>0</v>
      </c>
      <c r="S60" s="86">
        <v>0</v>
      </c>
      <c r="T60" s="86">
        <v>13</v>
      </c>
      <c r="U60" s="86">
        <v>17</v>
      </c>
      <c r="V60" s="86">
        <v>1</v>
      </c>
      <c r="W60" s="80">
        <f t="shared" si="0"/>
        <v>18.017355493454922</v>
      </c>
      <c r="X60" s="80">
        <f t="shared" si="0"/>
        <v>6.3673469387755102</v>
      </c>
      <c r="Y60" s="80">
        <f t="shared" si="0"/>
        <v>78.205128205128204</v>
      </c>
      <c r="Z60" s="80">
        <f t="shared" si="1"/>
        <v>0</v>
      </c>
      <c r="AA60" s="88" t="s">
        <v>68</v>
      </c>
      <c r="AB60" s="81">
        <f t="shared" si="3"/>
        <v>0</v>
      </c>
      <c r="AC60" s="87"/>
    </row>
    <row r="61" spans="1:29" s="72" customFormat="1" ht="35.1" customHeight="1" thickBot="1">
      <c r="A61" s="73"/>
      <c r="B61" s="74"/>
      <c r="C61" s="75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76"/>
      <c r="T61" s="76"/>
      <c r="U61" s="76"/>
      <c r="V61" s="76"/>
      <c r="W61" s="76"/>
      <c r="X61" s="76"/>
      <c r="Y61" s="76"/>
      <c r="Z61" s="76"/>
      <c r="AA61" s="76"/>
      <c r="AB61" s="77"/>
      <c r="AC61" s="71"/>
    </row>
    <row r="62" spans="1:29" s="72" customFormat="1" ht="35.1" customHeight="1" thickBot="1">
      <c r="A62" s="65" t="s">
        <v>72</v>
      </c>
      <c r="B62" s="66"/>
      <c r="C62" s="67">
        <v>57570</v>
      </c>
      <c r="D62" s="68">
        <v>7099</v>
      </c>
      <c r="E62" s="68">
        <v>452</v>
      </c>
      <c r="F62" s="68">
        <v>406</v>
      </c>
      <c r="G62" s="68">
        <v>158</v>
      </c>
      <c r="H62" s="68">
        <v>0</v>
      </c>
      <c r="I62" s="68">
        <v>6</v>
      </c>
      <c r="J62" s="68">
        <v>12</v>
      </c>
      <c r="K62" s="68">
        <v>0</v>
      </c>
      <c r="L62" s="68">
        <v>0</v>
      </c>
      <c r="M62" s="68">
        <v>18</v>
      </c>
      <c r="N62" s="68">
        <v>1</v>
      </c>
      <c r="O62" s="68">
        <v>173</v>
      </c>
      <c r="P62" s="68">
        <v>13</v>
      </c>
      <c r="Q62" s="68">
        <v>13</v>
      </c>
      <c r="R62" s="68">
        <v>2</v>
      </c>
      <c r="S62" s="68">
        <v>0</v>
      </c>
      <c r="T62" s="68">
        <v>26</v>
      </c>
      <c r="U62" s="68">
        <v>46</v>
      </c>
      <c r="V62" s="68">
        <v>11</v>
      </c>
      <c r="W62" s="69">
        <f t="shared" si="0"/>
        <v>12.331075212784437</v>
      </c>
      <c r="X62" s="69">
        <f t="shared" si="0"/>
        <v>6.3670939568953377</v>
      </c>
      <c r="Y62" s="69">
        <f t="shared" si="0"/>
        <v>89.82300884955751</v>
      </c>
      <c r="Z62" s="69">
        <f t="shared" si="1"/>
        <v>253.55683899140726</v>
      </c>
      <c r="AA62" s="69">
        <f t="shared" si="2"/>
        <v>66.666666666666657</v>
      </c>
      <c r="AB62" s="70">
        <f t="shared" si="3"/>
        <v>3.9823008849557522</v>
      </c>
      <c r="AC62" s="71"/>
    </row>
    <row r="63" spans="1:29" s="64" customFormat="1" ht="35.1" customHeight="1">
      <c r="A63" s="83" t="s">
        <v>73</v>
      </c>
      <c r="B63" s="84"/>
      <c r="C63" s="85">
        <v>56246</v>
      </c>
      <c r="D63" s="86">
        <v>6733</v>
      </c>
      <c r="E63" s="86">
        <v>430</v>
      </c>
      <c r="F63" s="86">
        <v>388</v>
      </c>
      <c r="G63" s="86">
        <v>150</v>
      </c>
      <c r="H63" s="86">
        <v>0</v>
      </c>
      <c r="I63" s="86">
        <v>6</v>
      </c>
      <c r="J63" s="86">
        <v>10</v>
      </c>
      <c r="K63" s="86">
        <v>0</v>
      </c>
      <c r="L63" s="86">
        <v>0</v>
      </c>
      <c r="M63" s="86">
        <v>16</v>
      </c>
      <c r="N63" s="86">
        <v>1</v>
      </c>
      <c r="O63" s="86">
        <v>167</v>
      </c>
      <c r="P63" s="86">
        <v>13</v>
      </c>
      <c r="Q63" s="86">
        <v>12</v>
      </c>
      <c r="R63" s="86">
        <v>2</v>
      </c>
      <c r="S63" s="86">
        <v>0</v>
      </c>
      <c r="T63" s="86">
        <v>25</v>
      </c>
      <c r="U63" s="86">
        <v>42</v>
      </c>
      <c r="V63" s="86">
        <v>11</v>
      </c>
      <c r="W63" s="80">
        <f t="shared" si="0"/>
        <v>11.970629022508266</v>
      </c>
      <c r="X63" s="80">
        <f t="shared" si="0"/>
        <v>6.3864547749888603</v>
      </c>
      <c r="Y63" s="80">
        <f t="shared" si="0"/>
        <v>90.232558139534873</v>
      </c>
      <c r="Z63" s="80">
        <f t="shared" si="1"/>
        <v>237.63552651121341</v>
      </c>
      <c r="AA63" s="80">
        <f t="shared" si="2"/>
        <v>62.5</v>
      </c>
      <c r="AB63" s="81">
        <f t="shared" si="3"/>
        <v>3.7209302325581395</v>
      </c>
      <c r="AC63" s="87"/>
    </row>
    <row r="64" spans="1:29" s="64" customFormat="1" ht="35.1" customHeight="1">
      <c r="A64" s="83" t="s">
        <v>74</v>
      </c>
      <c r="B64" s="84"/>
      <c r="C64" s="85">
        <v>1324</v>
      </c>
      <c r="D64" s="86">
        <v>366</v>
      </c>
      <c r="E64" s="86">
        <v>22</v>
      </c>
      <c r="F64" s="86">
        <v>18</v>
      </c>
      <c r="G64" s="86">
        <v>8</v>
      </c>
      <c r="H64" s="86">
        <v>0</v>
      </c>
      <c r="I64" s="86">
        <v>0</v>
      </c>
      <c r="J64" s="86">
        <v>2</v>
      </c>
      <c r="K64" s="86">
        <v>0</v>
      </c>
      <c r="L64" s="86">
        <v>0</v>
      </c>
      <c r="M64" s="86">
        <v>2</v>
      </c>
      <c r="N64" s="86">
        <v>0</v>
      </c>
      <c r="O64" s="86">
        <v>6</v>
      </c>
      <c r="P64" s="86">
        <v>0</v>
      </c>
      <c r="Q64" s="86">
        <v>1</v>
      </c>
      <c r="R64" s="86">
        <v>0</v>
      </c>
      <c r="S64" s="86">
        <v>0</v>
      </c>
      <c r="T64" s="86">
        <v>1</v>
      </c>
      <c r="U64" s="86">
        <v>4</v>
      </c>
      <c r="V64" s="86">
        <v>0</v>
      </c>
      <c r="W64" s="80">
        <f t="shared" si="0"/>
        <v>27.643504531722051</v>
      </c>
      <c r="X64" s="80">
        <f t="shared" si="0"/>
        <v>6.0109289617486334</v>
      </c>
      <c r="Y64" s="80">
        <f t="shared" si="0"/>
        <v>81.818181818181827</v>
      </c>
      <c r="Z64" s="80">
        <f t="shared" si="1"/>
        <v>546.44808743169403</v>
      </c>
      <c r="AA64" s="80">
        <f t="shared" si="2"/>
        <v>100</v>
      </c>
      <c r="AB64" s="81">
        <f t="shared" si="3"/>
        <v>9.0909090909090917</v>
      </c>
      <c r="AC64" s="87"/>
    </row>
    <row r="65" spans="1:29" s="72" customFormat="1" ht="35.1" customHeight="1" thickBot="1">
      <c r="A65" s="73"/>
      <c r="B65" s="74"/>
      <c r="C65" s="75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76"/>
      <c r="T65" s="76"/>
      <c r="U65" s="76"/>
      <c r="V65" s="76"/>
      <c r="W65" s="76"/>
      <c r="X65" s="76"/>
      <c r="Y65" s="76"/>
      <c r="Z65" s="76"/>
      <c r="AA65" s="76"/>
      <c r="AB65" s="77"/>
      <c r="AC65" s="71"/>
    </row>
    <row r="66" spans="1:29" s="72" customFormat="1" ht="35.1" customHeight="1" thickBot="1">
      <c r="A66" s="65" t="s">
        <v>75</v>
      </c>
      <c r="B66" s="66"/>
      <c r="C66" s="67">
        <v>145522</v>
      </c>
      <c r="D66" s="68">
        <v>17842</v>
      </c>
      <c r="E66" s="68">
        <v>915</v>
      </c>
      <c r="F66" s="68">
        <v>734</v>
      </c>
      <c r="G66" s="68">
        <v>229</v>
      </c>
      <c r="H66" s="68">
        <v>0</v>
      </c>
      <c r="I66" s="68">
        <v>11</v>
      </c>
      <c r="J66" s="68">
        <v>17</v>
      </c>
      <c r="K66" s="68">
        <v>0</v>
      </c>
      <c r="L66" s="68">
        <v>3</v>
      </c>
      <c r="M66" s="68">
        <v>31</v>
      </c>
      <c r="N66" s="68">
        <v>3</v>
      </c>
      <c r="O66" s="68">
        <v>317</v>
      </c>
      <c r="P66" s="68">
        <v>74</v>
      </c>
      <c r="Q66" s="68">
        <v>65</v>
      </c>
      <c r="R66" s="68">
        <v>1</v>
      </c>
      <c r="S66" s="68">
        <v>0</v>
      </c>
      <c r="T66" s="68">
        <v>45</v>
      </c>
      <c r="U66" s="68">
        <v>181</v>
      </c>
      <c r="V66" s="68">
        <v>13</v>
      </c>
      <c r="W66" s="69">
        <f t="shared" si="0"/>
        <v>12.260689105427359</v>
      </c>
      <c r="X66" s="69">
        <f t="shared" si="0"/>
        <v>5.1283488398161641</v>
      </c>
      <c r="Y66" s="69">
        <f t="shared" si="0"/>
        <v>80.21857923497268</v>
      </c>
      <c r="Z66" s="69">
        <f t="shared" si="1"/>
        <v>173.74733774240556</v>
      </c>
      <c r="AA66" s="69">
        <f t="shared" si="2"/>
        <v>54.838709677419352</v>
      </c>
      <c r="AB66" s="70">
        <f t="shared" si="3"/>
        <v>3.3879781420765025</v>
      </c>
      <c r="AC66" s="71"/>
    </row>
    <row r="67" spans="1:29" s="64" customFormat="1" ht="35.1" customHeight="1">
      <c r="A67" s="83" t="s">
        <v>76</v>
      </c>
      <c r="B67" s="84"/>
      <c r="C67" s="85">
        <v>123094</v>
      </c>
      <c r="D67" s="86">
        <v>14722</v>
      </c>
      <c r="E67" s="86">
        <v>754</v>
      </c>
      <c r="F67" s="86">
        <v>601</v>
      </c>
      <c r="G67" s="86">
        <v>189</v>
      </c>
      <c r="H67" s="86">
        <v>0</v>
      </c>
      <c r="I67" s="86">
        <v>9</v>
      </c>
      <c r="J67" s="86">
        <v>15</v>
      </c>
      <c r="K67" s="86">
        <v>0</v>
      </c>
      <c r="L67" s="86">
        <v>3</v>
      </c>
      <c r="M67" s="86">
        <v>27</v>
      </c>
      <c r="N67" s="86">
        <v>1</v>
      </c>
      <c r="O67" s="86">
        <v>261</v>
      </c>
      <c r="P67" s="86">
        <v>63</v>
      </c>
      <c r="Q67" s="86">
        <v>54</v>
      </c>
      <c r="R67" s="86">
        <v>1</v>
      </c>
      <c r="S67" s="86">
        <v>0</v>
      </c>
      <c r="T67" s="86">
        <v>36</v>
      </c>
      <c r="U67" s="86">
        <v>153</v>
      </c>
      <c r="V67" s="86">
        <v>8</v>
      </c>
      <c r="W67" s="80">
        <f t="shared" si="0"/>
        <v>11.959965554779274</v>
      </c>
      <c r="X67" s="80">
        <f t="shared" si="0"/>
        <v>5.1215867409319387</v>
      </c>
      <c r="Y67" s="80">
        <f t="shared" si="0"/>
        <v>79.708222811671092</v>
      </c>
      <c r="Z67" s="80">
        <f t="shared" si="1"/>
        <v>183.39899470180683</v>
      </c>
      <c r="AA67" s="80">
        <f t="shared" si="2"/>
        <v>55.555555555555557</v>
      </c>
      <c r="AB67" s="81">
        <f t="shared" si="3"/>
        <v>3.5809018567639259</v>
      </c>
      <c r="AC67" s="87"/>
    </row>
    <row r="68" spans="1:29" s="64" customFormat="1" ht="35.1" customHeight="1">
      <c r="A68" s="83" t="s">
        <v>77</v>
      </c>
      <c r="B68" s="84"/>
      <c r="C68" s="85">
        <v>22428</v>
      </c>
      <c r="D68" s="86">
        <v>3120</v>
      </c>
      <c r="E68" s="86">
        <v>161</v>
      </c>
      <c r="F68" s="86">
        <v>133</v>
      </c>
      <c r="G68" s="86">
        <v>40</v>
      </c>
      <c r="H68" s="86">
        <v>0</v>
      </c>
      <c r="I68" s="86">
        <v>2</v>
      </c>
      <c r="J68" s="86">
        <v>2</v>
      </c>
      <c r="K68" s="86">
        <v>0</v>
      </c>
      <c r="L68" s="86">
        <v>0</v>
      </c>
      <c r="M68" s="86">
        <v>4</v>
      </c>
      <c r="N68" s="86">
        <v>2</v>
      </c>
      <c r="O68" s="86">
        <v>56</v>
      </c>
      <c r="P68" s="86">
        <v>11</v>
      </c>
      <c r="Q68" s="86">
        <v>11</v>
      </c>
      <c r="R68" s="86">
        <v>0</v>
      </c>
      <c r="S68" s="86">
        <v>0</v>
      </c>
      <c r="T68" s="86">
        <v>9</v>
      </c>
      <c r="U68" s="86">
        <v>28</v>
      </c>
      <c r="V68" s="86">
        <v>5</v>
      </c>
      <c r="W68" s="80">
        <f t="shared" si="0"/>
        <v>13.911182450508294</v>
      </c>
      <c r="X68" s="80">
        <f t="shared" si="0"/>
        <v>5.1602564102564097</v>
      </c>
      <c r="Y68" s="80">
        <f t="shared" si="0"/>
        <v>82.608695652173907</v>
      </c>
      <c r="Z68" s="80">
        <f t="shared" si="1"/>
        <v>128.2051282051282</v>
      </c>
      <c r="AA68" s="80">
        <f t="shared" si="2"/>
        <v>50</v>
      </c>
      <c r="AB68" s="81">
        <f t="shared" si="3"/>
        <v>2.4844720496894408</v>
      </c>
      <c r="AC68" s="87"/>
    </row>
    <row r="69" spans="1:29" s="72" customFormat="1" ht="35.1" customHeight="1" thickBot="1">
      <c r="A69" s="73"/>
      <c r="B69" s="74"/>
      <c r="C69" s="75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76"/>
      <c r="T69" s="76"/>
      <c r="U69" s="76"/>
      <c r="V69" s="76"/>
      <c r="W69" s="76"/>
      <c r="X69" s="76"/>
      <c r="Y69" s="76"/>
      <c r="Z69" s="76"/>
      <c r="AA69" s="76"/>
      <c r="AB69" s="77"/>
      <c r="AC69" s="71"/>
    </row>
    <row r="70" spans="1:29" s="72" customFormat="1" ht="35.1" customHeight="1" thickBot="1">
      <c r="A70" s="65" t="s">
        <v>78</v>
      </c>
      <c r="B70" s="66"/>
      <c r="C70" s="67">
        <v>30690</v>
      </c>
      <c r="D70" s="68">
        <v>3582</v>
      </c>
      <c r="E70" s="68">
        <v>203</v>
      </c>
      <c r="F70" s="68">
        <v>151</v>
      </c>
      <c r="G70" s="68">
        <v>29</v>
      </c>
      <c r="H70" s="68">
        <v>0</v>
      </c>
      <c r="I70" s="68">
        <v>3</v>
      </c>
      <c r="J70" s="68">
        <v>2</v>
      </c>
      <c r="K70" s="68">
        <v>0</v>
      </c>
      <c r="L70" s="68">
        <v>0</v>
      </c>
      <c r="M70" s="68">
        <v>5</v>
      </c>
      <c r="N70" s="68">
        <v>0</v>
      </c>
      <c r="O70" s="68">
        <v>64</v>
      </c>
      <c r="P70" s="68">
        <v>27</v>
      </c>
      <c r="Q70" s="68">
        <v>12</v>
      </c>
      <c r="R70" s="68">
        <v>2</v>
      </c>
      <c r="S70" s="68">
        <v>0</v>
      </c>
      <c r="T70" s="68">
        <v>12</v>
      </c>
      <c r="U70" s="68">
        <v>52</v>
      </c>
      <c r="V70" s="68">
        <v>0</v>
      </c>
      <c r="W70" s="69">
        <f t="shared" si="0"/>
        <v>11.671554252199414</v>
      </c>
      <c r="X70" s="69">
        <f t="shared" si="0"/>
        <v>5.6672250139586824</v>
      </c>
      <c r="Y70" s="69">
        <f t="shared" si="0"/>
        <v>74.384236453201964</v>
      </c>
      <c r="Z70" s="69">
        <f t="shared" si="1"/>
        <v>139.58682300390842</v>
      </c>
      <c r="AA70" s="69">
        <f t="shared" si="2"/>
        <v>40</v>
      </c>
      <c r="AB70" s="70">
        <f t="shared" si="3"/>
        <v>2.4630541871921183</v>
      </c>
      <c r="AC70" s="71"/>
    </row>
    <row r="71" spans="1:29" s="64" customFormat="1" ht="35.1" customHeight="1">
      <c r="A71" s="83" t="s">
        <v>79</v>
      </c>
      <c r="B71" s="84"/>
      <c r="C71" s="85">
        <v>30690</v>
      </c>
      <c r="D71" s="86">
        <v>3582</v>
      </c>
      <c r="E71" s="86">
        <v>203</v>
      </c>
      <c r="F71" s="86">
        <v>151</v>
      </c>
      <c r="G71" s="86">
        <v>29</v>
      </c>
      <c r="H71" s="86">
        <v>0</v>
      </c>
      <c r="I71" s="86">
        <v>3</v>
      </c>
      <c r="J71" s="86">
        <v>2</v>
      </c>
      <c r="K71" s="86">
        <v>0</v>
      </c>
      <c r="L71" s="86">
        <v>0</v>
      </c>
      <c r="M71" s="86">
        <v>5</v>
      </c>
      <c r="N71" s="86">
        <v>0</v>
      </c>
      <c r="O71" s="86">
        <v>64</v>
      </c>
      <c r="P71" s="86">
        <v>27</v>
      </c>
      <c r="Q71" s="86">
        <v>12</v>
      </c>
      <c r="R71" s="86">
        <v>2</v>
      </c>
      <c r="S71" s="86">
        <v>0</v>
      </c>
      <c r="T71" s="86">
        <v>12</v>
      </c>
      <c r="U71" s="86">
        <v>52</v>
      </c>
      <c r="V71" s="86">
        <v>0</v>
      </c>
      <c r="W71" s="80">
        <f t="shared" si="0"/>
        <v>11.671554252199414</v>
      </c>
      <c r="X71" s="80">
        <f t="shared" si="0"/>
        <v>5.6672250139586824</v>
      </c>
      <c r="Y71" s="80">
        <f t="shared" si="0"/>
        <v>74.384236453201964</v>
      </c>
      <c r="Z71" s="80">
        <f t="shared" si="1"/>
        <v>139.58682300390842</v>
      </c>
      <c r="AA71" s="80">
        <f t="shared" si="2"/>
        <v>40</v>
      </c>
      <c r="AB71" s="81">
        <f t="shared" si="3"/>
        <v>2.4630541871921183</v>
      </c>
      <c r="AC71" s="87"/>
    </row>
    <row r="72" spans="1:29" s="72" customFormat="1" ht="35.1" customHeight="1" thickBot="1">
      <c r="A72" s="73"/>
      <c r="B72" s="74"/>
      <c r="C72" s="75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76"/>
      <c r="T72" s="76"/>
      <c r="U72" s="76"/>
      <c r="V72" s="76"/>
      <c r="W72" s="76"/>
      <c r="X72" s="76"/>
      <c r="Y72" s="76"/>
      <c r="Z72" s="76"/>
      <c r="AA72" s="76"/>
      <c r="AB72" s="77"/>
      <c r="AC72" s="71"/>
    </row>
    <row r="73" spans="1:29" s="72" customFormat="1" ht="35.1" customHeight="1" thickBot="1">
      <c r="A73" s="65" t="s">
        <v>80</v>
      </c>
      <c r="B73" s="66"/>
      <c r="C73" s="67">
        <v>40830</v>
      </c>
      <c r="D73" s="68">
        <v>6422</v>
      </c>
      <c r="E73" s="68">
        <v>412</v>
      </c>
      <c r="F73" s="68">
        <v>299</v>
      </c>
      <c r="G73" s="68">
        <v>95</v>
      </c>
      <c r="H73" s="68">
        <v>10</v>
      </c>
      <c r="I73" s="68">
        <v>4</v>
      </c>
      <c r="J73" s="68">
        <v>14</v>
      </c>
      <c r="K73" s="68">
        <v>0</v>
      </c>
      <c r="L73" s="68">
        <v>0</v>
      </c>
      <c r="M73" s="68">
        <v>18</v>
      </c>
      <c r="N73" s="68">
        <v>1</v>
      </c>
      <c r="O73" s="68">
        <v>127</v>
      </c>
      <c r="P73" s="68">
        <v>15</v>
      </c>
      <c r="Q73" s="68">
        <v>14</v>
      </c>
      <c r="R73" s="68">
        <v>0</v>
      </c>
      <c r="S73" s="68">
        <v>1</v>
      </c>
      <c r="T73" s="68">
        <v>28</v>
      </c>
      <c r="U73" s="68">
        <v>113</v>
      </c>
      <c r="V73" s="68">
        <v>3</v>
      </c>
      <c r="W73" s="69">
        <f t="shared" si="0"/>
        <v>15.728630908645606</v>
      </c>
      <c r="X73" s="69">
        <f t="shared" si="0"/>
        <v>6.4154469012768613</v>
      </c>
      <c r="Y73" s="69">
        <f t="shared" si="0"/>
        <v>72.572815533980588</v>
      </c>
      <c r="Z73" s="69">
        <f t="shared" si="1"/>
        <v>280.28651510432888</v>
      </c>
      <c r="AA73" s="69">
        <f t="shared" si="2"/>
        <v>77.777777777777786</v>
      </c>
      <c r="AB73" s="70">
        <f t="shared" si="3"/>
        <v>4.3689320388349513</v>
      </c>
      <c r="AC73" s="71"/>
    </row>
    <row r="74" spans="1:29" s="64" customFormat="1" ht="35.1" customHeight="1">
      <c r="A74" s="83" t="s">
        <v>81</v>
      </c>
      <c r="B74" s="84"/>
      <c r="C74" s="85">
        <v>40830</v>
      </c>
      <c r="D74" s="86">
        <v>6422</v>
      </c>
      <c r="E74" s="86">
        <v>412</v>
      </c>
      <c r="F74" s="86">
        <v>299</v>
      </c>
      <c r="G74" s="86">
        <v>95</v>
      </c>
      <c r="H74" s="86">
        <v>10</v>
      </c>
      <c r="I74" s="86">
        <v>4</v>
      </c>
      <c r="J74" s="86">
        <v>14</v>
      </c>
      <c r="K74" s="86">
        <v>0</v>
      </c>
      <c r="L74" s="86">
        <v>0</v>
      </c>
      <c r="M74" s="86">
        <v>18</v>
      </c>
      <c r="N74" s="86">
        <v>1</v>
      </c>
      <c r="O74" s="86">
        <v>127</v>
      </c>
      <c r="P74" s="86">
        <v>15</v>
      </c>
      <c r="Q74" s="86">
        <v>14</v>
      </c>
      <c r="R74" s="86">
        <v>0</v>
      </c>
      <c r="S74" s="86">
        <v>1</v>
      </c>
      <c r="T74" s="86">
        <v>28</v>
      </c>
      <c r="U74" s="86">
        <v>113</v>
      </c>
      <c r="V74" s="86">
        <v>3</v>
      </c>
      <c r="W74" s="80">
        <f t="shared" si="0"/>
        <v>15.728630908645606</v>
      </c>
      <c r="X74" s="80">
        <f t="shared" si="0"/>
        <v>6.4154469012768613</v>
      </c>
      <c r="Y74" s="80">
        <f t="shared" si="0"/>
        <v>72.572815533980588</v>
      </c>
      <c r="Z74" s="80">
        <f t="shared" si="1"/>
        <v>280.28651510432888</v>
      </c>
      <c r="AA74" s="80">
        <f t="shared" si="2"/>
        <v>77.777777777777786</v>
      </c>
      <c r="AB74" s="81">
        <f t="shared" si="3"/>
        <v>4.3689320388349513</v>
      </c>
      <c r="AC74" s="87"/>
    </row>
    <row r="75" spans="1:29" s="72" customFormat="1" ht="35.1" customHeight="1" thickBot="1">
      <c r="A75" s="73"/>
      <c r="B75" s="74"/>
      <c r="C75" s="75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76"/>
      <c r="T75" s="76"/>
      <c r="U75" s="76"/>
      <c r="V75" s="76"/>
      <c r="W75" s="76"/>
      <c r="X75" s="76"/>
      <c r="Y75" s="76"/>
      <c r="Z75" s="76"/>
      <c r="AA75" s="76"/>
      <c r="AB75" s="77"/>
      <c r="AC75" s="71"/>
    </row>
    <row r="76" spans="1:29" s="72" customFormat="1" ht="35.1" customHeight="1" thickBot="1">
      <c r="A76" s="65" t="s">
        <v>82</v>
      </c>
      <c r="B76" s="66"/>
      <c r="C76" s="67">
        <v>300027</v>
      </c>
      <c r="D76" s="68">
        <v>73854</v>
      </c>
      <c r="E76" s="68">
        <v>5299</v>
      </c>
      <c r="F76" s="68">
        <v>4092</v>
      </c>
      <c r="G76" s="68">
        <v>1236</v>
      </c>
      <c r="H76" s="68">
        <v>314</v>
      </c>
      <c r="I76" s="68">
        <v>58</v>
      </c>
      <c r="J76" s="68">
        <v>157</v>
      </c>
      <c r="K76" s="68">
        <v>91</v>
      </c>
      <c r="L76" s="68">
        <v>99</v>
      </c>
      <c r="M76" s="68">
        <v>314</v>
      </c>
      <c r="N76" s="68">
        <v>6</v>
      </c>
      <c r="O76" s="68">
        <v>1769</v>
      </c>
      <c r="P76" s="68">
        <v>226</v>
      </c>
      <c r="Q76" s="68">
        <v>311</v>
      </c>
      <c r="R76" s="68">
        <v>13</v>
      </c>
      <c r="S76" s="68">
        <v>0</v>
      </c>
      <c r="T76" s="68">
        <v>183</v>
      </c>
      <c r="U76" s="68">
        <v>1207</v>
      </c>
      <c r="V76" s="68">
        <v>34</v>
      </c>
      <c r="W76" s="69">
        <f t="shared" si="0"/>
        <v>24.615784579387856</v>
      </c>
      <c r="X76" s="69">
        <f t="shared" si="0"/>
        <v>7.1749668264413575</v>
      </c>
      <c r="Y76" s="69">
        <f t="shared" si="0"/>
        <v>77.222117380637854</v>
      </c>
      <c r="Z76" s="69">
        <f t="shared" si="1"/>
        <v>425.16315974761011</v>
      </c>
      <c r="AA76" s="69">
        <f t="shared" si="2"/>
        <v>50</v>
      </c>
      <c r="AB76" s="70">
        <f t="shared" si="3"/>
        <v>5.9256463483676161</v>
      </c>
      <c r="AC76" s="71"/>
    </row>
    <row r="77" spans="1:29" s="64" customFormat="1" ht="35.1" customHeight="1">
      <c r="A77" s="83" t="s">
        <v>83</v>
      </c>
      <c r="B77" s="84"/>
      <c r="C77" s="85">
        <v>300027</v>
      </c>
      <c r="D77" s="86">
        <v>73854</v>
      </c>
      <c r="E77" s="86">
        <v>5299</v>
      </c>
      <c r="F77" s="86">
        <v>4092</v>
      </c>
      <c r="G77" s="86">
        <v>1236</v>
      </c>
      <c r="H77" s="86">
        <v>314</v>
      </c>
      <c r="I77" s="86">
        <v>58</v>
      </c>
      <c r="J77" s="86">
        <v>157</v>
      </c>
      <c r="K77" s="86">
        <v>91</v>
      </c>
      <c r="L77" s="86">
        <v>99</v>
      </c>
      <c r="M77" s="86">
        <v>314</v>
      </c>
      <c r="N77" s="86">
        <v>6</v>
      </c>
      <c r="O77" s="86">
        <v>1769</v>
      </c>
      <c r="P77" s="86">
        <v>226</v>
      </c>
      <c r="Q77" s="86">
        <v>311</v>
      </c>
      <c r="R77" s="86">
        <v>13</v>
      </c>
      <c r="S77" s="86">
        <v>0</v>
      </c>
      <c r="T77" s="86">
        <v>183</v>
      </c>
      <c r="U77" s="86">
        <v>1207</v>
      </c>
      <c r="V77" s="86">
        <v>34</v>
      </c>
      <c r="W77" s="80">
        <f t="shared" si="0"/>
        <v>24.615784579387856</v>
      </c>
      <c r="X77" s="80">
        <f t="shared" si="0"/>
        <v>7.1749668264413575</v>
      </c>
      <c r="Y77" s="80">
        <f t="shared" si="0"/>
        <v>77.222117380637854</v>
      </c>
      <c r="Z77" s="80">
        <f t="shared" si="1"/>
        <v>425.16315974761011</v>
      </c>
      <c r="AA77" s="80">
        <f t="shared" si="2"/>
        <v>50</v>
      </c>
      <c r="AB77" s="81">
        <f t="shared" si="3"/>
        <v>5.9256463483676161</v>
      </c>
      <c r="AC77" s="87"/>
    </row>
    <row r="78" spans="1:29" s="129" customFormat="1" ht="35.1" customHeight="1">
      <c r="A78" s="122"/>
      <c r="B78" s="123"/>
      <c r="C78" s="124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6"/>
      <c r="T78" s="126"/>
      <c r="U78" s="126"/>
      <c r="V78" s="126"/>
      <c r="W78" s="126"/>
      <c r="X78" s="126"/>
      <c r="Y78" s="126"/>
      <c r="Z78" s="126"/>
      <c r="AA78" s="126"/>
      <c r="AB78" s="127"/>
      <c r="AC78" s="128"/>
    </row>
    <row r="79" spans="1:29" ht="17.100000000000001" customHeight="1">
      <c r="A79" s="130"/>
      <c r="B79" s="131"/>
      <c r="C79" s="132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4"/>
      <c r="X79" s="134"/>
      <c r="Y79" s="134"/>
      <c r="Z79" s="134"/>
      <c r="AA79" s="134"/>
      <c r="AB79" s="134"/>
      <c r="AC79" s="135"/>
    </row>
    <row r="80" spans="1:29" ht="17.100000000000001" customHeight="1">
      <c r="A80" s="137"/>
      <c r="B80" s="137"/>
      <c r="C80" s="138"/>
      <c r="D80" s="138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5"/>
      <c r="X80" s="135"/>
      <c r="Y80" s="135"/>
      <c r="Z80" s="135"/>
      <c r="AA80" s="135"/>
      <c r="AB80" s="135"/>
      <c r="AC80" s="135"/>
    </row>
  </sheetData>
  <mergeCells count="107">
    <mergeCell ref="A77:B77"/>
    <mergeCell ref="A68:B68"/>
    <mergeCell ref="A70:B70"/>
    <mergeCell ref="A71:B71"/>
    <mergeCell ref="A73:B73"/>
    <mergeCell ref="A74:B74"/>
    <mergeCell ref="A76:B76"/>
    <mergeCell ref="A60:B60"/>
    <mergeCell ref="A62:B62"/>
    <mergeCell ref="A63:B63"/>
    <mergeCell ref="A64:B64"/>
    <mergeCell ref="A66:B66"/>
    <mergeCell ref="A67:B67"/>
    <mergeCell ref="A52:B52"/>
    <mergeCell ref="A54:B54"/>
    <mergeCell ref="A55:B55"/>
    <mergeCell ref="A56:B56"/>
    <mergeCell ref="A58:B58"/>
    <mergeCell ref="A59:B59"/>
    <mergeCell ref="I46:I49"/>
    <mergeCell ref="J46:J49"/>
    <mergeCell ref="L46:L49"/>
    <mergeCell ref="M46:M49"/>
    <mergeCell ref="K47:K49"/>
    <mergeCell ref="A51:B51"/>
    <mergeCell ref="Y44:Y49"/>
    <mergeCell ref="Z44:Z49"/>
    <mergeCell ref="AA44:AA49"/>
    <mergeCell ref="AB44:AB49"/>
    <mergeCell ref="G45:G49"/>
    <mergeCell ref="H45:M45"/>
    <mergeCell ref="N45:N49"/>
    <mergeCell ref="O45:O49"/>
    <mergeCell ref="P45:P49"/>
    <mergeCell ref="Q45:Q49"/>
    <mergeCell ref="F44:F49"/>
    <mergeCell ref="G44:T44"/>
    <mergeCell ref="U44:U49"/>
    <mergeCell ref="V44:V49"/>
    <mergeCell ref="W44:W49"/>
    <mergeCell ref="X44:X49"/>
    <mergeCell ref="R45:R49"/>
    <mergeCell ref="S45:S49"/>
    <mergeCell ref="T45:T49"/>
    <mergeCell ref="H46:H49"/>
    <mergeCell ref="A41:B41"/>
    <mergeCell ref="A43:B43"/>
    <mergeCell ref="A44:B49"/>
    <mergeCell ref="C44:C49"/>
    <mergeCell ref="D44:D49"/>
    <mergeCell ref="E44:E49"/>
    <mergeCell ref="A34:B34"/>
    <mergeCell ref="A35:B35"/>
    <mergeCell ref="A37:B37"/>
    <mergeCell ref="A38:B38"/>
    <mergeCell ref="A39:B39"/>
    <mergeCell ref="A40:B40"/>
    <mergeCell ref="A27:B27"/>
    <mergeCell ref="A28:B28"/>
    <mergeCell ref="A30:B30"/>
    <mergeCell ref="A31:B31"/>
    <mergeCell ref="A32:B32"/>
    <mergeCell ref="A33:B33"/>
    <mergeCell ref="A20:B20"/>
    <mergeCell ref="A21:B21"/>
    <mergeCell ref="A22:B22"/>
    <mergeCell ref="A23:B23"/>
    <mergeCell ref="A24:B24"/>
    <mergeCell ref="A26:B26"/>
    <mergeCell ref="A12:B12"/>
    <mergeCell ref="A13:B13"/>
    <mergeCell ref="A15:B15"/>
    <mergeCell ref="A16:B16"/>
    <mergeCell ref="A17:B17"/>
    <mergeCell ref="A18:B18"/>
    <mergeCell ref="J5:J8"/>
    <mergeCell ref="L5:L8"/>
    <mergeCell ref="M5:M8"/>
    <mergeCell ref="K6:K8"/>
    <mergeCell ref="A9:B9"/>
    <mergeCell ref="A10:B10"/>
    <mergeCell ref="Z3:Z8"/>
    <mergeCell ref="AA3:AA8"/>
    <mergeCell ref="AB3:AB8"/>
    <mergeCell ref="G4:G8"/>
    <mergeCell ref="H4:M4"/>
    <mergeCell ref="N4:N8"/>
    <mergeCell ref="O4:O8"/>
    <mergeCell ref="P4:P8"/>
    <mergeCell ref="Q4:Q8"/>
    <mergeCell ref="R4:R8"/>
    <mergeCell ref="G3:T3"/>
    <mergeCell ref="U3:U8"/>
    <mergeCell ref="V3:V8"/>
    <mergeCell ref="W3:W8"/>
    <mergeCell ref="X3:X8"/>
    <mergeCell ref="Y3:Y8"/>
    <mergeCell ref="S4:S8"/>
    <mergeCell ref="T4:T8"/>
    <mergeCell ref="H5:H8"/>
    <mergeCell ref="I5:I8"/>
    <mergeCell ref="A2:B2"/>
    <mergeCell ref="A3:B8"/>
    <mergeCell ref="C3:C8"/>
    <mergeCell ref="D3:D8"/>
    <mergeCell ref="E3:E8"/>
    <mergeCell ref="F3:F8"/>
  </mergeCells>
  <phoneticPr fontId="3"/>
  <pageMargins left="0.51181102362204722" right="0.51181102362204722" top="0.51181102362204722" bottom="0.51181102362204722" header="0.51181102362204722" footer="0.51181102362204722"/>
  <pageSetup paperSize="9" scale="33" pageOrder="overThenDown" orientation="landscape" r:id="rId1"/>
  <headerFooter alignWithMargins="0"/>
  <rowBreaks count="1" manualBreakCount="1">
    <brk id="41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107"/>
  <sheetViews>
    <sheetView view="pageBreakPreview" zoomScale="60" zoomScaleNormal="75" workbookViewId="0">
      <selection activeCell="L78" sqref="L78"/>
    </sheetView>
  </sheetViews>
  <sheetFormatPr defaultColWidth="11.625" defaultRowHeight="17.100000000000001" customHeight="1"/>
  <cols>
    <col min="1" max="1" width="4.5" style="139" customWidth="1"/>
    <col min="2" max="2" width="15.5" style="139" customWidth="1"/>
    <col min="3" max="3" width="15.5" style="136" customWidth="1"/>
    <col min="4" max="4" width="14.25" style="136" customWidth="1"/>
    <col min="5" max="5" width="12.125" style="136" customWidth="1"/>
    <col min="6" max="6" width="12.25" style="136" customWidth="1"/>
    <col min="7" max="7" width="9.625" style="136" customWidth="1"/>
    <col min="8" max="13" width="8.625" style="136" customWidth="1"/>
    <col min="14" max="14" width="7.625" style="136" customWidth="1"/>
    <col min="15" max="15" width="9.5" style="136" customWidth="1"/>
    <col min="16" max="20" width="7.625" style="136" customWidth="1"/>
    <col min="21" max="21" width="11.5" style="136" customWidth="1"/>
    <col min="22" max="22" width="8" style="136" customWidth="1"/>
    <col min="23" max="28" width="9.625" style="274" customWidth="1"/>
    <col min="29" max="16384" width="11.625" style="136"/>
  </cols>
  <sheetData>
    <row r="1" spans="1:28" ht="35.25" customHeight="1">
      <c r="A1" s="141"/>
      <c r="B1" s="141"/>
      <c r="C1" s="142"/>
      <c r="D1" s="143" t="s">
        <v>84</v>
      </c>
      <c r="E1" s="144"/>
      <c r="F1" s="144"/>
      <c r="G1" s="144"/>
      <c r="H1" s="144"/>
      <c r="I1" s="144"/>
      <c r="J1" s="144"/>
      <c r="K1" s="144"/>
      <c r="L1" s="144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5"/>
      <c r="X1" s="145"/>
      <c r="Y1" s="145"/>
      <c r="Z1" s="145"/>
      <c r="AA1" s="145"/>
      <c r="AB1" s="145"/>
    </row>
    <row r="2" spans="1:28" ht="24" customHeight="1">
      <c r="A2" s="146"/>
      <c r="B2" s="147" t="s">
        <v>85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5"/>
      <c r="X2" s="145"/>
      <c r="Y2" s="145"/>
      <c r="Z2" s="148"/>
      <c r="AA2" s="145"/>
      <c r="AB2" s="95" t="s">
        <v>86</v>
      </c>
    </row>
    <row r="3" spans="1:28" s="139" customFormat="1" ht="30" customHeight="1">
      <c r="A3" s="149" t="s">
        <v>3</v>
      </c>
      <c r="B3" s="149"/>
      <c r="C3" s="150" t="s">
        <v>4</v>
      </c>
      <c r="D3" s="150" t="s">
        <v>5</v>
      </c>
      <c r="E3" s="150" t="s">
        <v>87</v>
      </c>
      <c r="F3" s="151" t="s">
        <v>7</v>
      </c>
      <c r="G3" s="152" t="s">
        <v>8</v>
      </c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4"/>
      <c r="U3" s="155" t="s">
        <v>9</v>
      </c>
      <c r="V3" s="155" t="s">
        <v>10</v>
      </c>
      <c r="W3" s="156" t="s">
        <v>11</v>
      </c>
      <c r="X3" s="156" t="s">
        <v>12</v>
      </c>
      <c r="Y3" s="156" t="s">
        <v>13</v>
      </c>
      <c r="Z3" s="156" t="s">
        <v>14</v>
      </c>
      <c r="AA3" s="156" t="s">
        <v>15</v>
      </c>
      <c r="AB3" s="156" t="s">
        <v>16</v>
      </c>
    </row>
    <row r="4" spans="1:28" s="139" customFormat="1" ht="30" customHeight="1">
      <c r="A4" s="149"/>
      <c r="B4" s="149"/>
      <c r="C4" s="157"/>
      <c r="D4" s="157"/>
      <c r="E4" s="158"/>
      <c r="F4" s="159"/>
      <c r="G4" s="150" t="s">
        <v>17</v>
      </c>
      <c r="H4" s="152" t="s">
        <v>88</v>
      </c>
      <c r="I4" s="160"/>
      <c r="J4" s="160"/>
      <c r="K4" s="160"/>
      <c r="L4" s="160"/>
      <c r="M4" s="161"/>
      <c r="N4" s="150" t="s">
        <v>19</v>
      </c>
      <c r="O4" s="150" t="s">
        <v>20</v>
      </c>
      <c r="P4" s="162" t="s">
        <v>21</v>
      </c>
      <c r="Q4" s="150" t="s">
        <v>22</v>
      </c>
      <c r="R4" s="150" t="s">
        <v>23</v>
      </c>
      <c r="S4" s="150" t="s">
        <v>24</v>
      </c>
      <c r="T4" s="150" t="s">
        <v>25</v>
      </c>
      <c r="U4" s="159"/>
      <c r="V4" s="159"/>
      <c r="W4" s="163"/>
      <c r="X4" s="163"/>
      <c r="Y4" s="163"/>
      <c r="Z4" s="163"/>
      <c r="AA4" s="163"/>
      <c r="AB4" s="163"/>
    </row>
    <row r="5" spans="1:28" s="139" customFormat="1" ht="24" customHeight="1">
      <c r="A5" s="149"/>
      <c r="B5" s="149"/>
      <c r="C5" s="157"/>
      <c r="D5" s="157"/>
      <c r="E5" s="158"/>
      <c r="F5" s="159"/>
      <c r="G5" s="157"/>
      <c r="H5" s="28" t="s">
        <v>26</v>
      </c>
      <c r="I5" s="28" t="s">
        <v>27</v>
      </c>
      <c r="J5" s="164" t="s">
        <v>28</v>
      </c>
      <c r="K5" s="165"/>
      <c r="L5" s="32" t="s">
        <v>62</v>
      </c>
      <c r="M5" s="32" t="s">
        <v>30</v>
      </c>
      <c r="N5" s="157"/>
      <c r="O5" s="157"/>
      <c r="P5" s="166"/>
      <c r="Q5" s="157"/>
      <c r="R5" s="157"/>
      <c r="S5" s="157"/>
      <c r="T5" s="157"/>
      <c r="U5" s="159"/>
      <c r="V5" s="159"/>
      <c r="W5" s="163"/>
      <c r="X5" s="163"/>
      <c r="Y5" s="163"/>
      <c r="Z5" s="163"/>
      <c r="AA5" s="163"/>
      <c r="AB5" s="163"/>
    </row>
    <row r="6" spans="1:28" s="139" customFormat="1" ht="24" customHeight="1">
      <c r="A6" s="149"/>
      <c r="B6" s="149"/>
      <c r="C6" s="157"/>
      <c r="D6" s="157"/>
      <c r="E6" s="158"/>
      <c r="F6" s="159"/>
      <c r="G6" s="157"/>
      <c r="H6" s="35"/>
      <c r="I6" s="35"/>
      <c r="J6" s="167"/>
      <c r="K6" s="168" t="s">
        <v>31</v>
      </c>
      <c r="L6" s="38"/>
      <c r="M6" s="38"/>
      <c r="N6" s="157"/>
      <c r="O6" s="157"/>
      <c r="P6" s="166"/>
      <c r="Q6" s="157"/>
      <c r="R6" s="157"/>
      <c r="S6" s="157"/>
      <c r="T6" s="157"/>
      <c r="U6" s="169"/>
      <c r="V6" s="169"/>
      <c r="W6" s="163"/>
      <c r="X6" s="163"/>
      <c r="Y6" s="163"/>
      <c r="Z6" s="163"/>
      <c r="AA6" s="163"/>
      <c r="AB6" s="163"/>
    </row>
    <row r="7" spans="1:28" s="139" customFormat="1" ht="24" customHeight="1">
      <c r="A7" s="149"/>
      <c r="B7" s="149"/>
      <c r="C7" s="157"/>
      <c r="D7" s="157"/>
      <c r="E7" s="158"/>
      <c r="F7" s="159"/>
      <c r="G7" s="157"/>
      <c r="H7" s="35"/>
      <c r="I7" s="35"/>
      <c r="J7" s="167"/>
      <c r="K7" s="170"/>
      <c r="L7" s="38"/>
      <c r="M7" s="38"/>
      <c r="N7" s="157"/>
      <c r="O7" s="157"/>
      <c r="P7" s="166"/>
      <c r="Q7" s="157"/>
      <c r="R7" s="157"/>
      <c r="S7" s="157"/>
      <c r="T7" s="157"/>
      <c r="U7" s="169"/>
      <c r="V7" s="169"/>
      <c r="W7" s="163"/>
      <c r="X7" s="163"/>
      <c r="Y7" s="163"/>
      <c r="Z7" s="163"/>
      <c r="AA7" s="163"/>
      <c r="AB7" s="163"/>
    </row>
    <row r="8" spans="1:28" s="139" customFormat="1" ht="75.75" customHeight="1">
      <c r="A8" s="149"/>
      <c r="B8" s="149"/>
      <c r="C8" s="171"/>
      <c r="D8" s="171"/>
      <c r="E8" s="172"/>
      <c r="F8" s="173"/>
      <c r="G8" s="171"/>
      <c r="H8" s="47"/>
      <c r="I8" s="47"/>
      <c r="J8" s="174"/>
      <c r="K8" s="175"/>
      <c r="L8" s="51"/>
      <c r="M8" s="51"/>
      <c r="N8" s="171"/>
      <c r="O8" s="171"/>
      <c r="P8" s="176"/>
      <c r="Q8" s="171"/>
      <c r="R8" s="171"/>
      <c r="S8" s="171"/>
      <c r="T8" s="171"/>
      <c r="U8" s="177"/>
      <c r="V8" s="177"/>
      <c r="W8" s="163"/>
      <c r="X8" s="163"/>
      <c r="Y8" s="163"/>
      <c r="Z8" s="163"/>
      <c r="AA8" s="163"/>
      <c r="AB8" s="163"/>
    </row>
    <row r="9" spans="1:28" ht="11.25" customHeight="1">
      <c r="A9" s="178"/>
      <c r="B9" s="179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1"/>
      <c r="X9" s="181"/>
      <c r="Y9" s="181"/>
      <c r="Z9" s="181"/>
      <c r="AA9" s="181"/>
      <c r="AB9" s="181"/>
    </row>
    <row r="10" spans="1:28" ht="39" customHeight="1">
      <c r="A10" s="182" t="s">
        <v>89</v>
      </c>
      <c r="B10" s="183"/>
      <c r="C10" s="184"/>
      <c r="D10" s="185">
        <v>736</v>
      </c>
      <c r="E10" s="185">
        <v>26</v>
      </c>
      <c r="F10" s="185">
        <v>21</v>
      </c>
      <c r="G10" s="185">
        <v>9</v>
      </c>
      <c r="H10" s="185">
        <v>0</v>
      </c>
      <c r="I10" s="185">
        <v>0</v>
      </c>
      <c r="J10" s="185">
        <v>1</v>
      </c>
      <c r="K10" s="185">
        <v>0</v>
      </c>
      <c r="L10" s="185">
        <v>0</v>
      </c>
      <c r="M10" s="185">
        <v>1</v>
      </c>
      <c r="N10" s="185">
        <v>0</v>
      </c>
      <c r="O10" s="185">
        <v>9</v>
      </c>
      <c r="P10" s="185">
        <v>0</v>
      </c>
      <c r="Q10" s="185">
        <v>0</v>
      </c>
      <c r="R10" s="185">
        <v>0</v>
      </c>
      <c r="S10" s="185">
        <v>0</v>
      </c>
      <c r="T10" s="185">
        <v>2</v>
      </c>
      <c r="U10" s="185">
        <v>5</v>
      </c>
      <c r="V10" s="185">
        <v>0</v>
      </c>
      <c r="W10" s="186"/>
      <c r="X10" s="187">
        <f>E10/D10*100</f>
        <v>3.5326086956521738</v>
      </c>
      <c r="Y10" s="187">
        <f>F10/E10*100</f>
        <v>80.769230769230774</v>
      </c>
      <c r="Z10" s="187">
        <f>M10/D10*100000</f>
        <v>135.86956521739131</v>
      </c>
      <c r="AA10" s="187">
        <f>J10/M10*100</f>
        <v>100</v>
      </c>
      <c r="AB10" s="188">
        <f t="shared" ref="AB10:AB12" si="0">M10/E10*100</f>
        <v>3.8461538461538463</v>
      </c>
    </row>
    <row r="11" spans="1:28" ht="39" customHeight="1" thickBot="1">
      <c r="A11" s="189" t="s">
        <v>90</v>
      </c>
      <c r="B11" s="190"/>
      <c r="C11" s="191"/>
      <c r="D11" s="192">
        <v>1452</v>
      </c>
      <c r="E11" s="192">
        <v>73</v>
      </c>
      <c r="F11" s="192">
        <v>52</v>
      </c>
      <c r="G11" s="192">
        <v>37</v>
      </c>
      <c r="H11" s="192">
        <v>0</v>
      </c>
      <c r="I11" s="192">
        <v>0</v>
      </c>
      <c r="J11" s="192">
        <v>0</v>
      </c>
      <c r="K11" s="192">
        <v>0</v>
      </c>
      <c r="L11" s="192">
        <v>0</v>
      </c>
      <c r="M11" s="192">
        <v>0</v>
      </c>
      <c r="N11" s="192">
        <v>0</v>
      </c>
      <c r="O11" s="192">
        <v>4</v>
      </c>
      <c r="P11" s="192">
        <v>3</v>
      </c>
      <c r="Q11" s="192">
        <v>3</v>
      </c>
      <c r="R11" s="192">
        <v>1</v>
      </c>
      <c r="S11" s="192">
        <v>0</v>
      </c>
      <c r="T11" s="192">
        <v>7</v>
      </c>
      <c r="U11" s="192">
        <v>21</v>
      </c>
      <c r="V11" s="192">
        <v>0</v>
      </c>
      <c r="W11" s="193"/>
      <c r="X11" s="194">
        <f t="shared" ref="X11:Y12" si="1">E11/D11*100</f>
        <v>5.0275482093663912</v>
      </c>
      <c r="Y11" s="194">
        <f t="shared" si="1"/>
        <v>71.232876712328761</v>
      </c>
      <c r="Z11" s="194">
        <f t="shared" ref="Z11:Z12" si="2">M11/D11*100000</f>
        <v>0</v>
      </c>
      <c r="AA11" s="194" t="s">
        <v>91</v>
      </c>
      <c r="AB11" s="195">
        <f t="shared" si="0"/>
        <v>0</v>
      </c>
    </row>
    <row r="12" spans="1:28" ht="39" customHeight="1" thickTop="1">
      <c r="A12" s="196"/>
      <c r="B12" s="197" t="s">
        <v>92</v>
      </c>
      <c r="C12" s="198"/>
      <c r="D12" s="199">
        <v>2188</v>
      </c>
      <c r="E12" s="199">
        <v>99</v>
      </c>
      <c r="F12" s="199">
        <v>73</v>
      </c>
      <c r="G12" s="199">
        <v>46</v>
      </c>
      <c r="H12" s="199">
        <v>0</v>
      </c>
      <c r="I12" s="199">
        <v>0</v>
      </c>
      <c r="J12" s="199">
        <v>1</v>
      </c>
      <c r="K12" s="199">
        <v>0</v>
      </c>
      <c r="L12" s="199">
        <v>0</v>
      </c>
      <c r="M12" s="199">
        <v>1</v>
      </c>
      <c r="N12" s="199">
        <v>0</v>
      </c>
      <c r="O12" s="199">
        <v>13</v>
      </c>
      <c r="P12" s="199">
        <v>3</v>
      </c>
      <c r="Q12" s="199">
        <v>3</v>
      </c>
      <c r="R12" s="199">
        <v>1</v>
      </c>
      <c r="S12" s="199">
        <v>0</v>
      </c>
      <c r="T12" s="199">
        <v>9</v>
      </c>
      <c r="U12" s="199">
        <v>26</v>
      </c>
      <c r="V12" s="199">
        <v>0</v>
      </c>
      <c r="W12" s="200"/>
      <c r="X12" s="201">
        <f t="shared" si="1"/>
        <v>4.5246800731261425</v>
      </c>
      <c r="Y12" s="201">
        <f t="shared" si="1"/>
        <v>73.73737373737373</v>
      </c>
      <c r="Z12" s="201">
        <f t="shared" si="2"/>
        <v>45.703839122486286</v>
      </c>
      <c r="AA12" s="201">
        <f>J12/M12*100</f>
        <v>100</v>
      </c>
      <c r="AB12" s="202">
        <f t="shared" si="0"/>
        <v>1.0101010101010102</v>
      </c>
    </row>
    <row r="13" spans="1:28" ht="17.25" customHeight="1">
      <c r="A13" s="203"/>
      <c r="B13" s="203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5"/>
      <c r="X13" s="205"/>
      <c r="Y13" s="205"/>
      <c r="Z13" s="205"/>
      <c r="AA13" s="205"/>
      <c r="AB13" s="205"/>
    </row>
    <row r="14" spans="1:28" ht="39" customHeight="1">
      <c r="A14" s="206"/>
      <c r="B14" s="207" t="s">
        <v>93</v>
      </c>
      <c r="C14" s="185">
        <v>56977</v>
      </c>
      <c r="D14" s="185">
        <v>2412</v>
      </c>
      <c r="E14" s="185">
        <v>90</v>
      </c>
      <c r="F14" s="185">
        <v>57</v>
      </c>
      <c r="G14" s="185">
        <v>25</v>
      </c>
      <c r="H14" s="185">
        <v>0</v>
      </c>
      <c r="I14" s="185">
        <v>0</v>
      </c>
      <c r="J14" s="185">
        <v>2</v>
      </c>
      <c r="K14" s="185">
        <v>0</v>
      </c>
      <c r="L14" s="185">
        <v>0</v>
      </c>
      <c r="M14" s="185">
        <v>2</v>
      </c>
      <c r="N14" s="185">
        <v>0</v>
      </c>
      <c r="O14" s="185">
        <v>14</v>
      </c>
      <c r="P14" s="185">
        <v>8</v>
      </c>
      <c r="Q14" s="185">
        <v>5</v>
      </c>
      <c r="R14" s="185">
        <v>1</v>
      </c>
      <c r="S14" s="185">
        <v>0</v>
      </c>
      <c r="T14" s="185">
        <v>2</v>
      </c>
      <c r="U14" s="185">
        <v>33</v>
      </c>
      <c r="V14" s="185">
        <v>2</v>
      </c>
      <c r="W14" s="187">
        <f>D14/C14*100</f>
        <v>4.2332871158537655</v>
      </c>
      <c r="X14" s="187">
        <f>E14/D14*100</f>
        <v>3.7313432835820892</v>
      </c>
      <c r="Y14" s="187">
        <f>F14/E14*100</f>
        <v>63.333333333333329</v>
      </c>
      <c r="Z14" s="187">
        <f>M14/D14*100000</f>
        <v>82.91873963515755</v>
      </c>
      <c r="AA14" s="187">
        <f>J14/M14*100</f>
        <v>100</v>
      </c>
      <c r="AB14" s="188">
        <f t="shared" ref="AB14:AB34" si="3">M14/E14*100</f>
        <v>2.2222222222222223</v>
      </c>
    </row>
    <row r="15" spans="1:28" ht="39" customHeight="1">
      <c r="A15" s="208"/>
      <c r="B15" s="207" t="s">
        <v>94</v>
      </c>
      <c r="C15" s="185">
        <v>53059</v>
      </c>
      <c r="D15" s="185">
        <v>2340</v>
      </c>
      <c r="E15" s="185">
        <v>108</v>
      </c>
      <c r="F15" s="185">
        <v>72</v>
      </c>
      <c r="G15" s="185">
        <v>21</v>
      </c>
      <c r="H15" s="185">
        <v>1</v>
      </c>
      <c r="I15" s="185">
        <v>0</v>
      </c>
      <c r="J15" s="185">
        <v>2</v>
      </c>
      <c r="K15" s="185">
        <v>0</v>
      </c>
      <c r="L15" s="185">
        <v>0</v>
      </c>
      <c r="M15" s="185">
        <v>2</v>
      </c>
      <c r="N15" s="185">
        <v>0</v>
      </c>
      <c r="O15" s="185">
        <v>33</v>
      </c>
      <c r="P15" s="185">
        <v>9</v>
      </c>
      <c r="Q15" s="185">
        <v>2</v>
      </c>
      <c r="R15" s="185">
        <v>0</v>
      </c>
      <c r="S15" s="185">
        <v>0</v>
      </c>
      <c r="T15" s="185">
        <v>6</v>
      </c>
      <c r="U15" s="185">
        <v>36</v>
      </c>
      <c r="V15" s="185">
        <v>1</v>
      </c>
      <c r="W15" s="187">
        <f t="shared" ref="W15:Y34" si="4">D15/C15*100</f>
        <v>4.4101848885203268</v>
      </c>
      <c r="X15" s="187">
        <f t="shared" si="4"/>
        <v>4.6153846153846159</v>
      </c>
      <c r="Y15" s="187">
        <f t="shared" si="4"/>
        <v>66.666666666666657</v>
      </c>
      <c r="Z15" s="187">
        <f>M15/D15*100000</f>
        <v>85.470085470085465</v>
      </c>
      <c r="AA15" s="187">
        <f>J15/M15*100</f>
        <v>100</v>
      </c>
      <c r="AB15" s="188">
        <f t="shared" si="3"/>
        <v>1.8518518518518516</v>
      </c>
    </row>
    <row r="16" spans="1:28" ht="39" customHeight="1">
      <c r="A16" s="208"/>
      <c r="B16" s="207" t="s">
        <v>95</v>
      </c>
      <c r="C16" s="185">
        <v>50682</v>
      </c>
      <c r="D16" s="185">
        <v>2362</v>
      </c>
      <c r="E16" s="185">
        <v>128</v>
      </c>
      <c r="F16" s="185">
        <v>93</v>
      </c>
      <c r="G16" s="185">
        <v>26</v>
      </c>
      <c r="H16" s="185">
        <v>1</v>
      </c>
      <c r="I16" s="185">
        <v>0</v>
      </c>
      <c r="J16" s="185">
        <v>4</v>
      </c>
      <c r="K16" s="185">
        <v>0</v>
      </c>
      <c r="L16" s="185">
        <v>0</v>
      </c>
      <c r="M16" s="185">
        <v>4</v>
      </c>
      <c r="N16" s="185">
        <v>0</v>
      </c>
      <c r="O16" s="185">
        <v>46</v>
      </c>
      <c r="P16" s="185">
        <v>8</v>
      </c>
      <c r="Q16" s="185">
        <v>3</v>
      </c>
      <c r="R16" s="185">
        <v>1</v>
      </c>
      <c r="S16" s="185">
        <v>0</v>
      </c>
      <c r="T16" s="185">
        <v>9</v>
      </c>
      <c r="U16" s="185">
        <v>35</v>
      </c>
      <c r="V16" s="185">
        <v>0</v>
      </c>
      <c r="W16" s="187">
        <f t="shared" si="4"/>
        <v>4.6604317114557441</v>
      </c>
      <c r="X16" s="187">
        <f t="shared" si="4"/>
        <v>5.4191363251481794</v>
      </c>
      <c r="Y16" s="187">
        <f t="shared" si="4"/>
        <v>72.65625</v>
      </c>
      <c r="Z16" s="187">
        <f t="shared" ref="Z16:Z34" si="5">M16/D16*100000</f>
        <v>169.34801016088059</v>
      </c>
      <c r="AA16" s="187">
        <f>J16/M16*100</f>
        <v>100</v>
      </c>
      <c r="AB16" s="188">
        <f t="shared" si="3"/>
        <v>3.125</v>
      </c>
    </row>
    <row r="17" spans="1:28" ht="39" customHeight="1">
      <c r="A17" s="208"/>
      <c r="B17" s="207" t="s">
        <v>96</v>
      </c>
      <c r="C17" s="185">
        <v>55799</v>
      </c>
      <c r="D17" s="185">
        <v>3225</v>
      </c>
      <c r="E17" s="185">
        <v>195</v>
      </c>
      <c r="F17" s="185">
        <v>133</v>
      </c>
      <c r="G17" s="185">
        <v>23</v>
      </c>
      <c r="H17" s="185">
        <v>4</v>
      </c>
      <c r="I17" s="185">
        <v>1</v>
      </c>
      <c r="J17" s="185">
        <v>4</v>
      </c>
      <c r="K17" s="185">
        <v>1</v>
      </c>
      <c r="L17" s="185">
        <v>1</v>
      </c>
      <c r="M17" s="185">
        <v>6</v>
      </c>
      <c r="N17" s="185">
        <v>0</v>
      </c>
      <c r="O17" s="185">
        <v>74</v>
      </c>
      <c r="P17" s="185">
        <v>14</v>
      </c>
      <c r="Q17" s="185">
        <v>11</v>
      </c>
      <c r="R17" s="185">
        <v>1</v>
      </c>
      <c r="S17" s="185">
        <v>0</v>
      </c>
      <c r="T17" s="185">
        <v>6</v>
      </c>
      <c r="U17" s="185">
        <v>62</v>
      </c>
      <c r="V17" s="185">
        <v>5</v>
      </c>
      <c r="W17" s="187">
        <f t="shared" si="4"/>
        <v>5.7796734708507316</v>
      </c>
      <c r="X17" s="187">
        <f t="shared" si="4"/>
        <v>6.0465116279069768</v>
      </c>
      <c r="Y17" s="187">
        <f t="shared" si="4"/>
        <v>68.205128205128204</v>
      </c>
      <c r="Z17" s="187">
        <f t="shared" si="5"/>
        <v>186.04651162790699</v>
      </c>
      <c r="AA17" s="187">
        <f>J17/M17*100</f>
        <v>66.666666666666657</v>
      </c>
      <c r="AB17" s="188">
        <f t="shared" si="3"/>
        <v>3.0769230769230771</v>
      </c>
    </row>
    <row r="18" spans="1:28" ht="39" customHeight="1">
      <c r="A18" s="208" t="s">
        <v>97</v>
      </c>
      <c r="B18" s="207" t="s">
        <v>98</v>
      </c>
      <c r="C18" s="185">
        <v>68924</v>
      </c>
      <c r="D18" s="185">
        <v>7803</v>
      </c>
      <c r="E18" s="185">
        <v>507</v>
      </c>
      <c r="F18" s="185">
        <v>395</v>
      </c>
      <c r="G18" s="185">
        <v>86</v>
      </c>
      <c r="H18" s="185">
        <v>28</v>
      </c>
      <c r="I18" s="185">
        <v>4</v>
      </c>
      <c r="J18" s="185">
        <v>32</v>
      </c>
      <c r="K18" s="185">
        <v>7</v>
      </c>
      <c r="L18" s="185">
        <v>5</v>
      </c>
      <c r="M18" s="185">
        <v>41</v>
      </c>
      <c r="N18" s="185">
        <v>2</v>
      </c>
      <c r="O18" s="185">
        <v>200</v>
      </c>
      <c r="P18" s="185">
        <v>24</v>
      </c>
      <c r="Q18" s="185">
        <v>21</v>
      </c>
      <c r="R18" s="185">
        <v>0</v>
      </c>
      <c r="S18" s="185">
        <v>0</v>
      </c>
      <c r="T18" s="185">
        <v>23</v>
      </c>
      <c r="U18" s="185">
        <v>112</v>
      </c>
      <c r="V18" s="185">
        <v>9</v>
      </c>
      <c r="W18" s="187">
        <f t="shared" si="4"/>
        <v>11.321165341535606</v>
      </c>
      <c r="X18" s="187">
        <f t="shared" si="4"/>
        <v>6.4975009611687815</v>
      </c>
      <c r="Y18" s="187">
        <f t="shared" si="4"/>
        <v>77.909270216962526</v>
      </c>
      <c r="Z18" s="187">
        <f t="shared" si="5"/>
        <v>525.43893374343202</v>
      </c>
      <c r="AA18" s="187">
        <f t="shared" ref="AA18:AA33" si="6">J18/M18*100</f>
        <v>78.048780487804876</v>
      </c>
      <c r="AB18" s="188">
        <f t="shared" si="3"/>
        <v>8.0867850098619325</v>
      </c>
    </row>
    <row r="19" spans="1:28" ht="39" customHeight="1">
      <c r="A19" s="208"/>
      <c r="B19" s="207" t="s">
        <v>99</v>
      </c>
      <c r="C19" s="185">
        <v>84968</v>
      </c>
      <c r="D19" s="185">
        <v>19014</v>
      </c>
      <c r="E19" s="185">
        <v>1423</v>
      </c>
      <c r="F19" s="185">
        <v>1121</v>
      </c>
      <c r="G19" s="185">
        <v>215</v>
      </c>
      <c r="H19" s="185">
        <v>66</v>
      </c>
      <c r="I19" s="185">
        <v>24</v>
      </c>
      <c r="J19" s="185">
        <v>45</v>
      </c>
      <c r="K19" s="185">
        <v>8</v>
      </c>
      <c r="L19" s="185">
        <v>22</v>
      </c>
      <c r="M19" s="185">
        <v>91</v>
      </c>
      <c r="N19" s="185">
        <v>4</v>
      </c>
      <c r="O19" s="185">
        <v>622</v>
      </c>
      <c r="P19" s="185">
        <v>83</v>
      </c>
      <c r="Q19" s="185">
        <v>86</v>
      </c>
      <c r="R19" s="185">
        <v>2</v>
      </c>
      <c r="S19" s="185">
        <v>0</v>
      </c>
      <c r="T19" s="185">
        <v>50</v>
      </c>
      <c r="U19" s="185">
        <v>302</v>
      </c>
      <c r="V19" s="185">
        <v>10</v>
      </c>
      <c r="W19" s="187">
        <f t="shared" si="4"/>
        <v>22.377836361924487</v>
      </c>
      <c r="X19" s="187">
        <f t="shared" si="4"/>
        <v>7.4839591879667617</v>
      </c>
      <c r="Y19" s="187">
        <f t="shared" si="4"/>
        <v>78.777231201686575</v>
      </c>
      <c r="Z19" s="187">
        <f t="shared" si="5"/>
        <v>478.59471968023558</v>
      </c>
      <c r="AA19" s="187">
        <f t="shared" si="6"/>
        <v>49.450549450549453</v>
      </c>
      <c r="AB19" s="188">
        <f t="shared" si="3"/>
        <v>6.3949402670414619</v>
      </c>
    </row>
    <row r="20" spans="1:28" ht="39" customHeight="1">
      <c r="A20" s="208"/>
      <c r="B20" s="207" t="s">
        <v>100</v>
      </c>
      <c r="C20" s="185">
        <v>60806</v>
      </c>
      <c r="D20" s="185">
        <v>16693</v>
      </c>
      <c r="E20" s="185">
        <v>1360</v>
      </c>
      <c r="F20" s="185">
        <v>1107</v>
      </c>
      <c r="G20" s="185">
        <v>212</v>
      </c>
      <c r="H20" s="185">
        <v>54</v>
      </c>
      <c r="I20" s="185">
        <v>19</v>
      </c>
      <c r="J20" s="185">
        <v>43</v>
      </c>
      <c r="K20" s="185">
        <v>14</v>
      </c>
      <c r="L20" s="185">
        <v>19</v>
      </c>
      <c r="M20" s="185">
        <v>81</v>
      </c>
      <c r="N20" s="185">
        <v>8</v>
      </c>
      <c r="O20" s="185">
        <v>620</v>
      </c>
      <c r="P20" s="185">
        <v>74</v>
      </c>
      <c r="Q20" s="185">
        <v>91</v>
      </c>
      <c r="R20" s="185">
        <v>1</v>
      </c>
      <c r="S20" s="185">
        <v>0</v>
      </c>
      <c r="T20" s="185">
        <v>62</v>
      </c>
      <c r="U20" s="185">
        <v>253</v>
      </c>
      <c r="V20" s="185">
        <v>13</v>
      </c>
      <c r="W20" s="187">
        <f t="shared" si="4"/>
        <v>27.452882939183631</v>
      </c>
      <c r="X20" s="187">
        <f t="shared" si="4"/>
        <v>8.1471275384891868</v>
      </c>
      <c r="Y20" s="187">
        <f t="shared" si="4"/>
        <v>81.397058823529406</v>
      </c>
      <c r="Z20" s="187">
        <f t="shared" si="5"/>
        <v>485.23333133648839</v>
      </c>
      <c r="AA20" s="187">
        <f t="shared" si="6"/>
        <v>53.086419753086425</v>
      </c>
      <c r="AB20" s="188">
        <f t="shared" si="3"/>
        <v>5.9558823529411757</v>
      </c>
    </row>
    <row r="21" spans="1:28" ht="39" customHeight="1">
      <c r="A21" s="208"/>
      <c r="B21" s="207" t="s">
        <v>101</v>
      </c>
      <c r="C21" s="185">
        <v>54176</v>
      </c>
      <c r="D21" s="185">
        <v>15318</v>
      </c>
      <c r="E21" s="185">
        <v>1464</v>
      </c>
      <c r="F21" s="185">
        <v>1189</v>
      </c>
      <c r="G21" s="185">
        <v>244</v>
      </c>
      <c r="H21" s="185">
        <v>49</v>
      </c>
      <c r="I21" s="185">
        <v>17</v>
      </c>
      <c r="J21" s="185">
        <v>48</v>
      </c>
      <c r="K21" s="185">
        <v>21</v>
      </c>
      <c r="L21" s="185">
        <v>8</v>
      </c>
      <c r="M21" s="185">
        <v>73</v>
      </c>
      <c r="N21" s="185">
        <v>1</v>
      </c>
      <c r="O21" s="185">
        <v>648</v>
      </c>
      <c r="P21" s="185">
        <v>87</v>
      </c>
      <c r="Q21" s="185">
        <v>97</v>
      </c>
      <c r="R21" s="185">
        <v>7</v>
      </c>
      <c r="S21" s="185">
        <v>0</v>
      </c>
      <c r="T21" s="185">
        <v>69</v>
      </c>
      <c r="U21" s="185">
        <v>275</v>
      </c>
      <c r="V21" s="185">
        <v>17</v>
      </c>
      <c r="W21" s="187">
        <f t="shared" si="4"/>
        <v>28.274512699350268</v>
      </c>
      <c r="X21" s="187">
        <f t="shared" si="4"/>
        <v>9.5573834704269487</v>
      </c>
      <c r="Y21" s="187">
        <f t="shared" si="4"/>
        <v>81.215846994535525</v>
      </c>
      <c r="Z21" s="187">
        <f t="shared" si="5"/>
        <v>476.56352004178092</v>
      </c>
      <c r="AA21" s="187">
        <f t="shared" si="6"/>
        <v>65.753424657534239</v>
      </c>
      <c r="AB21" s="188">
        <f t="shared" si="3"/>
        <v>4.9863387978142075</v>
      </c>
    </row>
    <row r="22" spans="1:28" ht="39" customHeight="1" thickBot="1">
      <c r="A22" s="208"/>
      <c r="B22" s="209" t="s">
        <v>102</v>
      </c>
      <c r="C22" s="210">
        <v>78696</v>
      </c>
      <c r="D22" s="210">
        <v>13725</v>
      </c>
      <c r="E22" s="210">
        <v>1523</v>
      </c>
      <c r="F22" s="210">
        <v>1153</v>
      </c>
      <c r="G22" s="210">
        <v>318</v>
      </c>
      <c r="H22" s="210">
        <v>46</v>
      </c>
      <c r="I22" s="210">
        <v>21</v>
      </c>
      <c r="J22" s="210">
        <v>39</v>
      </c>
      <c r="K22" s="210">
        <v>5</v>
      </c>
      <c r="L22" s="210">
        <v>13</v>
      </c>
      <c r="M22" s="210">
        <v>73</v>
      </c>
      <c r="N22" s="210">
        <v>3</v>
      </c>
      <c r="O22" s="210">
        <v>520</v>
      </c>
      <c r="P22" s="210">
        <v>56</v>
      </c>
      <c r="Q22" s="210">
        <v>115</v>
      </c>
      <c r="R22" s="210">
        <v>1</v>
      </c>
      <c r="S22" s="210">
        <v>0</v>
      </c>
      <c r="T22" s="210">
        <v>89</v>
      </c>
      <c r="U22" s="210">
        <v>370</v>
      </c>
      <c r="V22" s="210">
        <v>23</v>
      </c>
      <c r="W22" s="211">
        <f t="shared" si="4"/>
        <v>17.44053064958829</v>
      </c>
      <c r="X22" s="211">
        <f t="shared" si="4"/>
        <v>11.096539162112933</v>
      </c>
      <c r="Y22" s="211">
        <f t="shared" si="4"/>
        <v>75.705843729481288</v>
      </c>
      <c r="Z22" s="211">
        <f t="shared" si="5"/>
        <v>531.87613843351551</v>
      </c>
      <c r="AA22" s="211">
        <f t="shared" si="6"/>
        <v>53.424657534246577</v>
      </c>
      <c r="AB22" s="212">
        <f t="shared" si="3"/>
        <v>4.7931713722915301</v>
      </c>
    </row>
    <row r="23" spans="1:28" ht="39" customHeight="1" thickBot="1">
      <c r="A23" s="213"/>
      <c r="B23" s="213" t="s">
        <v>103</v>
      </c>
      <c r="C23" s="214">
        <v>564087</v>
      </c>
      <c r="D23" s="214">
        <v>82892</v>
      </c>
      <c r="E23" s="214">
        <v>6798</v>
      </c>
      <c r="F23" s="214">
        <v>5320</v>
      </c>
      <c r="G23" s="214">
        <v>1170</v>
      </c>
      <c r="H23" s="214">
        <v>249</v>
      </c>
      <c r="I23" s="214">
        <v>86</v>
      </c>
      <c r="J23" s="214">
        <v>219</v>
      </c>
      <c r="K23" s="214">
        <v>56</v>
      </c>
      <c r="L23" s="214">
        <v>68</v>
      </c>
      <c r="M23" s="214">
        <v>373</v>
      </c>
      <c r="N23" s="214">
        <v>18</v>
      </c>
      <c r="O23" s="214">
        <v>2777</v>
      </c>
      <c r="P23" s="214">
        <v>363</v>
      </c>
      <c r="Q23" s="214">
        <v>431</v>
      </c>
      <c r="R23" s="214">
        <v>14</v>
      </c>
      <c r="S23" s="214">
        <v>0</v>
      </c>
      <c r="T23" s="214">
        <v>316</v>
      </c>
      <c r="U23" s="214">
        <v>1478</v>
      </c>
      <c r="V23" s="214">
        <v>80</v>
      </c>
      <c r="W23" s="215">
        <f t="shared" si="4"/>
        <v>14.69489635464033</v>
      </c>
      <c r="X23" s="216">
        <f t="shared" si="4"/>
        <v>8.2010326690151043</v>
      </c>
      <c r="Y23" s="216">
        <f t="shared" si="4"/>
        <v>78.258311268020009</v>
      </c>
      <c r="Z23" s="216">
        <f t="shared" si="5"/>
        <v>449.98311055349126</v>
      </c>
      <c r="AA23" s="216">
        <f t="shared" si="6"/>
        <v>58.713136729222512</v>
      </c>
      <c r="AB23" s="217">
        <f t="shared" si="3"/>
        <v>5.48690791409238</v>
      </c>
    </row>
    <row r="24" spans="1:28" ht="39" customHeight="1" thickTop="1">
      <c r="A24" s="208"/>
      <c r="B24" s="218" t="s">
        <v>93</v>
      </c>
      <c r="C24" s="199">
        <v>62463</v>
      </c>
      <c r="D24" s="199">
        <v>6634</v>
      </c>
      <c r="E24" s="199">
        <v>279</v>
      </c>
      <c r="F24" s="199">
        <v>198</v>
      </c>
      <c r="G24" s="199">
        <v>129</v>
      </c>
      <c r="H24" s="199">
        <v>6</v>
      </c>
      <c r="I24" s="199">
        <v>1</v>
      </c>
      <c r="J24" s="199">
        <v>3</v>
      </c>
      <c r="K24" s="199">
        <v>2</v>
      </c>
      <c r="L24" s="199">
        <v>2</v>
      </c>
      <c r="M24" s="199">
        <v>6</v>
      </c>
      <c r="N24" s="199">
        <v>0</v>
      </c>
      <c r="O24" s="199">
        <v>28</v>
      </c>
      <c r="P24" s="199">
        <v>6</v>
      </c>
      <c r="Q24" s="199">
        <v>5</v>
      </c>
      <c r="R24" s="199">
        <v>0</v>
      </c>
      <c r="S24" s="199">
        <v>0</v>
      </c>
      <c r="T24" s="199">
        <v>19</v>
      </c>
      <c r="U24" s="199">
        <v>81</v>
      </c>
      <c r="V24" s="199">
        <v>7</v>
      </c>
      <c r="W24" s="219">
        <f t="shared" si="4"/>
        <v>10.620687446968606</v>
      </c>
      <c r="X24" s="201">
        <f t="shared" si="4"/>
        <v>4.2056074766355138</v>
      </c>
      <c r="Y24" s="201">
        <f t="shared" si="4"/>
        <v>70.967741935483872</v>
      </c>
      <c r="Z24" s="201">
        <f t="shared" si="5"/>
        <v>90.44317154054869</v>
      </c>
      <c r="AA24" s="201">
        <f t="shared" si="6"/>
        <v>50</v>
      </c>
      <c r="AB24" s="220">
        <f t="shared" si="3"/>
        <v>2.1505376344086025</v>
      </c>
    </row>
    <row r="25" spans="1:28" ht="39" customHeight="1">
      <c r="A25" s="208"/>
      <c r="B25" s="207" t="s">
        <v>94</v>
      </c>
      <c r="C25" s="185">
        <v>57055</v>
      </c>
      <c r="D25" s="185">
        <v>5488</v>
      </c>
      <c r="E25" s="185">
        <v>231</v>
      </c>
      <c r="F25" s="185">
        <v>167</v>
      </c>
      <c r="G25" s="185">
        <v>93</v>
      </c>
      <c r="H25" s="185">
        <v>3</v>
      </c>
      <c r="I25" s="185">
        <v>0</v>
      </c>
      <c r="J25" s="185">
        <v>1</v>
      </c>
      <c r="K25" s="185">
        <v>0</v>
      </c>
      <c r="L25" s="185">
        <v>2</v>
      </c>
      <c r="M25" s="185">
        <v>3</v>
      </c>
      <c r="N25" s="185">
        <v>0</v>
      </c>
      <c r="O25" s="185">
        <v>45</v>
      </c>
      <c r="P25" s="185">
        <v>10</v>
      </c>
      <c r="Q25" s="185">
        <v>4</v>
      </c>
      <c r="R25" s="185">
        <v>1</v>
      </c>
      <c r="S25" s="185">
        <v>0</v>
      </c>
      <c r="T25" s="185">
        <v>11</v>
      </c>
      <c r="U25" s="185">
        <v>65</v>
      </c>
      <c r="V25" s="185">
        <v>4</v>
      </c>
      <c r="W25" s="187">
        <f t="shared" si="4"/>
        <v>9.6187888879151693</v>
      </c>
      <c r="X25" s="187">
        <f t="shared" si="4"/>
        <v>4.2091836734693873</v>
      </c>
      <c r="Y25" s="187">
        <f t="shared" si="4"/>
        <v>72.294372294372295</v>
      </c>
      <c r="Z25" s="187">
        <f t="shared" si="5"/>
        <v>54.664723032069972</v>
      </c>
      <c r="AA25" s="187">
        <f t="shared" si="6"/>
        <v>33.333333333333329</v>
      </c>
      <c r="AB25" s="188">
        <f t="shared" si="3"/>
        <v>1.2987012987012987</v>
      </c>
    </row>
    <row r="26" spans="1:28" ht="39" customHeight="1">
      <c r="A26" s="208"/>
      <c r="B26" s="207" t="s">
        <v>95</v>
      </c>
      <c r="C26" s="185">
        <v>55135</v>
      </c>
      <c r="D26" s="185">
        <v>6301</v>
      </c>
      <c r="E26" s="185">
        <v>258</v>
      </c>
      <c r="F26" s="185">
        <v>200</v>
      </c>
      <c r="G26" s="185">
        <v>107</v>
      </c>
      <c r="H26" s="185">
        <v>5</v>
      </c>
      <c r="I26" s="185">
        <v>2</v>
      </c>
      <c r="J26" s="185">
        <v>3</v>
      </c>
      <c r="K26" s="185">
        <v>1</v>
      </c>
      <c r="L26" s="185">
        <v>2</v>
      </c>
      <c r="M26" s="185">
        <v>7</v>
      </c>
      <c r="N26" s="185">
        <v>0</v>
      </c>
      <c r="O26" s="185">
        <v>51</v>
      </c>
      <c r="P26" s="185">
        <v>11</v>
      </c>
      <c r="Q26" s="185">
        <v>9</v>
      </c>
      <c r="R26" s="185">
        <v>0</v>
      </c>
      <c r="S26" s="185">
        <v>0</v>
      </c>
      <c r="T26" s="185">
        <v>13</v>
      </c>
      <c r="U26" s="185">
        <v>58</v>
      </c>
      <c r="V26" s="185">
        <v>2</v>
      </c>
      <c r="W26" s="187">
        <f t="shared" si="4"/>
        <v>11.428312324294913</v>
      </c>
      <c r="X26" s="187">
        <f t="shared" si="4"/>
        <v>4.094588160609427</v>
      </c>
      <c r="Y26" s="187">
        <f t="shared" si="4"/>
        <v>77.51937984496125</v>
      </c>
      <c r="Z26" s="187">
        <f t="shared" si="5"/>
        <v>111.09347722583716</v>
      </c>
      <c r="AA26" s="187">
        <f t="shared" si="6"/>
        <v>42.857142857142854</v>
      </c>
      <c r="AB26" s="188">
        <f t="shared" si="3"/>
        <v>2.7131782945736433</v>
      </c>
    </row>
    <row r="27" spans="1:28" ht="39" customHeight="1">
      <c r="A27" s="208"/>
      <c r="B27" s="207" t="s">
        <v>96</v>
      </c>
      <c r="C27" s="185">
        <v>61118</v>
      </c>
      <c r="D27" s="185">
        <v>8562</v>
      </c>
      <c r="E27" s="185">
        <v>321</v>
      </c>
      <c r="F27" s="185">
        <v>268</v>
      </c>
      <c r="G27" s="185">
        <v>129</v>
      </c>
      <c r="H27" s="185">
        <v>6</v>
      </c>
      <c r="I27" s="185">
        <v>2</v>
      </c>
      <c r="J27" s="185">
        <v>9</v>
      </c>
      <c r="K27" s="185">
        <v>3</v>
      </c>
      <c r="L27" s="185">
        <v>1</v>
      </c>
      <c r="M27" s="185">
        <v>12</v>
      </c>
      <c r="N27" s="185">
        <v>0</v>
      </c>
      <c r="O27" s="185">
        <v>79</v>
      </c>
      <c r="P27" s="185">
        <v>20</v>
      </c>
      <c r="Q27" s="185">
        <v>17</v>
      </c>
      <c r="R27" s="185">
        <v>2</v>
      </c>
      <c r="S27" s="185">
        <v>0</v>
      </c>
      <c r="T27" s="185">
        <v>25</v>
      </c>
      <c r="U27" s="185">
        <v>53</v>
      </c>
      <c r="V27" s="185">
        <v>3</v>
      </c>
      <c r="W27" s="187">
        <f t="shared" si="4"/>
        <v>14.008966261985012</v>
      </c>
      <c r="X27" s="187">
        <f t="shared" si="4"/>
        <v>3.749124036440084</v>
      </c>
      <c r="Y27" s="187">
        <f t="shared" si="4"/>
        <v>83.489096573208727</v>
      </c>
      <c r="Z27" s="187">
        <f t="shared" si="5"/>
        <v>140.15416958654518</v>
      </c>
      <c r="AA27" s="187">
        <f t="shared" si="6"/>
        <v>75</v>
      </c>
      <c r="AB27" s="188">
        <f t="shared" si="3"/>
        <v>3.7383177570093453</v>
      </c>
    </row>
    <row r="28" spans="1:28" ht="39" customHeight="1">
      <c r="A28" s="208" t="s">
        <v>104</v>
      </c>
      <c r="B28" s="207" t="s">
        <v>98</v>
      </c>
      <c r="C28" s="185">
        <v>78286</v>
      </c>
      <c r="D28" s="185">
        <v>16601</v>
      </c>
      <c r="E28" s="185">
        <v>651</v>
      </c>
      <c r="F28" s="185">
        <v>548</v>
      </c>
      <c r="G28" s="185">
        <v>240</v>
      </c>
      <c r="H28" s="185">
        <v>14</v>
      </c>
      <c r="I28" s="185">
        <v>6</v>
      </c>
      <c r="J28" s="185">
        <v>12</v>
      </c>
      <c r="K28" s="185">
        <v>2</v>
      </c>
      <c r="L28" s="185">
        <v>4</v>
      </c>
      <c r="M28" s="185">
        <v>22</v>
      </c>
      <c r="N28" s="185">
        <v>0</v>
      </c>
      <c r="O28" s="185">
        <v>182</v>
      </c>
      <c r="P28" s="185">
        <v>30</v>
      </c>
      <c r="Q28" s="185">
        <v>35</v>
      </c>
      <c r="R28" s="185">
        <v>3</v>
      </c>
      <c r="S28" s="185">
        <v>0</v>
      </c>
      <c r="T28" s="185">
        <v>43</v>
      </c>
      <c r="U28" s="185">
        <v>103</v>
      </c>
      <c r="V28" s="185">
        <v>8</v>
      </c>
      <c r="W28" s="187">
        <f t="shared" si="4"/>
        <v>21.205579541680507</v>
      </c>
      <c r="X28" s="187">
        <f t="shared" si="4"/>
        <v>3.9214505150292149</v>
      </c>
      <c r="Y28" s="187">
        <f t="shared" si="4"/>
        <v>84.17818740399386</v>
      </c>
      <c r="Z28" s="187">
        <f t="shared" si="5"/>
        <v>132.52213722064937</v>
      </c>
      <c r="AA28" s="187">
        <f t="shared" si="6"/>
        <v>54.54545454545454</v>
      </c>
      <c r="AB28" s="188">
        <f t="shared" si="3"/>
        <v>3.3794162826420893</v>
      </c>
    </row>
    <row r="29" spans="1:28" ht="39" customHeight="1">
      <c r="A29" s="208"/>
      <c r="B29" s="207" t="s">
        <v>99</v>
      </c>
      <c r="C29" s="185">
        <v>92174</v>
      </c>
      <c r="D29" s="185">
        <v>27937</v>
      </c>
      <c r="E29" s="185">
        <v>1305</v>
      </c>
      <c r="F29" s="185">
        <v>1115</v>
      </c>
      <c r="G29" s="185">
        <v>469</v>
      </c>
      <c r="H29" s="185">
        <v>37</v>
      </c>
      <c r="I29" s="185">
        <v>19</v>
      </c>
      <c r="J29" s="185">
        <v>30</v>
      </c>
      <c r="K29" s="185">
        <v>10</v>
      </c>
      <c r="L29" s="185">
        <v>10</v>
      </c>
      <c r="M29" s="185">
        <v>59</v>
      </c>
      <c r="N29" s="185">
        <v>0</v>
      </c>
      <c r="O29" s="185">
        <v>392</v>
      </c>
      <c r="P29" s="185">
        <v>60</v>
      </c>
      <c r="Q29" s="185">
        <v>73</v>
      </c>
      <c r="R29" s="185">
        <v>9</v>
      </c>
      <c r="S29" s="185">
        <v>0</v>
      </c>
      <c r="T29" s="185">
        <v>71</v>
      </c>
      <c r="U29" s="185">
        <v>190</v>
      </c>
      <c r="V29" s="185">
        <v>8</v>
      </c>
      <c r="W29" s="187">
        <f t="shared" si="4"/>
        <v>30.308980840584109</v>
      </c>
      <c r="X29" s="187">
        <f t="shared" si="4"/>
        <v>4.6712245409313811</v>
      </c>
      <c r="Y29" s="187">
        <f t="shared" si="4"/>
        <v>85.440613026819918</v>
      </c>
      <c r="Z29" s="187">
        <f t="shared" si="5"/>
        <v>211.18946200379423</v>
      </c>
      <c r="AA29" s="187">
        <f t="shared" si="6"/>
        <v>50.847457627118644</v>
      </c>
      <c r="AB29" s="188">
        <f t="shared" si="3"/>
        <v>4.5210727969348659</v>
      </c>
    </row>
    <row r="30" spans="1:28" ht="39" customHeight="1">
      <c r="A30" s="208"/>
      <c r="B30" s="207" t="s">
        <v>100</v>
      </c>
      <c r="C30" s="185">
        <v>70868</v>
      </c>
      <c r="D30" s="185">
        <v>21083</v>
      </c>
      <c r="E30" s="185">
        <v>1151</v>
      </c>
      <c r="F30" s="185">
        <v>995</v>
      </c>
      <c r="G30" s="185">
        <v>382</v>
      </c>
      <c r="H30" s="185">
        <v>47</v>
      </c>
      <c r="I30" s="185">
        <v>13</v>
      </c>
      <c r="J30" s="185">
        <v>37</v>
      </c>
      <c r="K30" s="185">
        <v>11</v>
      </c>
      <c r="L30" s="185">
        <v>6</v>
      </c>
      <c r="M30" s="185">
        <v>56</v>
      </c>
      <c r="N30" s="185">
        <v>4</v>
      </c>
      <c r="O30" s="185">
        <v>364</v>
      </c>
      <c r="P30" s="185">
        <v>60</v>
      </c>
      <c r="Q30" s="185">
        <v>76</v>
      </c>
      <c r="R30" s="185">
        <v>1</v>
      </c>
      <c r="S30" s="185">
        <v>1</v>
      </c>
      <c r="T30" s="185">
        <v>62</v>
      </c>
      <c r="U30" s="185">
        <v>156</v>
      </c>
      <c r="V30" s="185">
        <v>10</v>
      </c>
      <c r="W30" s="187">
        <f t="shared" si="4"/>
        <v>29.749675452954786</v>
      </c>
      <c r="X30" s="187">
        <f t="shared" si="4"/>
        <v>5.459374851776313</v>
      </c>
      <c r="Y30" s="187">
        <f t="shared" si="4"/>
        <v>86.446568201563849</v>
      </c>
      <c r="Z30" s="187">
        <f t="shared" si="5"/>
        <v>265.61684769719682</v>
      </c>
      <c r="AA30" s="187">
        <f t="shared" si="6"/>
        <v>66.071428571428569</v>
      </c>
      <c r="AB30" s="188">
        <f t="shared" si="3"/>
        <v>4.8653344917463075</v>
      </c>
    </row>
    <row r="31" spans="1:28" ht="39" customHeight="1">
      <c r="A31" s="208"/>
      <c r="B31" s="207" t="s">
        <v>101</v>
      </c>
      <c r="C31" s="185">
        <v>69125</v>
      </c>
      <c r="D31" s="185">
        <v>18878</v>
      </c>
      <c r="E31" s="185">
        <v>1224</v>
      </c>
      <c r="F31" s="185">
        <v>1024</v>
      </c>
      <c r="G31" s="185">
        <v>373</v>
      </c>
      <c r="H31" s="185">
        <v>35</v>
      </c>
      <c r="I31" s="185">
        <v>25</v>
      </c>
      <c r="J31" s="185">
        <v>20</v>
      </c>
      <c r="K31" s="185">
        <v>6</v>
      </c>
      <c r="L31" s="185">
        <v>9</v>
      </c>
      <c r="M31" s="185">
        <v>54</v>
      </c>
      <c r="N31" s="185">
        <v>4</v>
      </c>
      <c r="O31" s="185">
        <v>416</v>
      </c>
      <c r="P31" s="185">
        <v>58</v>
      </c>
      <c r="Q31" s="185">
        <v>75</v>
      </c>
      <c r="R31" s="185">
        <v>2</v>
      </c>
      <c r="S31" s="185">
        <v>0</v>
      </c>
      <c r="T31" s="185">
        <v>59</v>
      </c>
      <c r="U31" s="185">
        <v>200</v>
      </c>
      <c r="V31" s="185">
        <v>10</v>
      </c>
      <c r="W31" s="187">
        <f t="shared" si="4"/>
        <v>27.30994575045208</v>
      </c>
      <c r="X31" s="187">
        <f t="shared" si="4"/>
        <v>6.4837376840767025</v>
      </c>
      <c r="Y31" s="187">
        <f t="shared" si="4"/>
        <v>83.66013071895425</v>
      </c>
      <c r="Z31" s="187">
        <f t="shared" si="5"/>
        <v>286.04725076808984</v>
      </c>
      <c r="AA31" s="187">
        <f t="shared" si="6"/>
        <v>37.037037037037038</v>
      </c>
      <c r="AB31" s="188">
        <f t="shared" si="3"/>
        <v>4.4117647058823533</v>
      </c>
    </row>
    <row r="32" spans="1:28" ht="39" customHeight="1" thickBot="1">
      <c r="A32" s="208"/>
      <c r="B32" s="209" t="s">
        <v>102</v>
      </c>
      <c r="C32" s="210">
        <v>153775</v>
      </c>
      <c r="D32" s="210">
        <v>15166</v>
      </c>
      <c r="E32" s="210">
        <v>1320</v>
      </c>
      <c r="F32" s="210">
        <v>979</v>
      </c>
      <c r="G32" s="210">
        <v>334</v>
      </c>
      <c r="H32" s="210">
        <v>40</v>
      </c>
      <c r="I32" s="210">
        <v>17</v>
      </c>
      <c r="J32" s="210">
        <v>37</v>
      </c>
      <c r="K32" s="210">
        <v>16</v>
      </c>
      <c r="L32" s="210">
        <v>9</v>
      </c>
      <c r="M32" s="210">
        <v>63</v>
      </c>
      <c r="N32" s="210">
        <v>3</v>
      </c>
      <c r="O32" s="210">
        <v>357</v>
      </c>
      <c r="P32" s="210">
        <v>51</v>
      </c>
      <c r="Q32" s="210">
        <v>106</v>
      </c>
      <c r="R32" s="210">
        <v>4</v>
      </c>
      <c r="S32" s="210">
        <v>0</v>
      </c>
      <c r="T32" s="210">
        <v>80</v>
      </c>
      <c r="U32" s="210">
        <v>340</v>
      </c>
      <c r="V32" s="210">
        <v>12</v>
      </c>
      <c r="W32" s="211">
        <f t="shared" si="4"/>
        <v>9.8624613883921306</v>
      </c>
      <c r="X32" s="211">
        <f t="shared" si="4"/>
        <v>8.7036792826058296</v>
      </c>
      <c r="Y32" s="211">
        <f t="shared" si="4"/>
        <v>74.166666666666671</v>
      </c>
      <c r="Z32" s="211">
        <f t="shared" si="5"/>
        <v>415.40287485164185</v>
      </c>
      <c r="AA32" s="211">
        <f>J32/M32*100</f>
        <v>58.730158730158735</v>
      </c>
      <c r="AB32" s="212">
        <f t="shared" si="3"/>
        <v>4.7727272727272734</v>
      </c>
    </row>
    <row r="33" spans="1:28" ht="39" customHeight="1" thickBot="1">
      <c r="A33" s="213"/>
      <c r="B33" s="213" t="s">
        <v>103</v>
      </c>
      <c r="C33" s="214">
        <v>699999</v>
      </c>
      <c r="D33" s="214">
        <v>126650</v>
      </c>
      <c r="E33" s="214">
        <v>6740</v>
      </c>
      <c r="F33" s="214">
        <v>5494</v>
      </c>
      <c r="G33" s="214">
        <v>2256</v>
      </c>
      <c r="H33" s="214">
        <v>193</v>
      </c>
      <c r="I33" s="214">
        <v>85</v>
      </c>
      <c r="J33" s="214">
        <v>152</v>
      </c>
      <c r="K33" s="214">
        <v>51</v>
      </c>
      <c r="L33" s="214">
        <v>45</v>
      </c>
      <c r="M33" s="214">
        <v>282</v>
      </c>
      <c r="N33" s="214">
        <v>11</v>
      </c>
      <c r="O33" s="214">
        <v>1914</v>
      </c>
      <c r="P33" s="214">
        <v>306</v>
      </c>
      <c r="Q33" s="214">
        <v>400</v>
      </c>
      <c r="R33" s="214">
        <v>22</v>
      </c>
      <c r="S33" s="214">
        <v>1</v>
      </c>
      <c r="T33" s="214">
        <v>383</v>
      </c>
      <c r="U33" s="214">
        <v>1246</v>
      </c>
      <c r="V33" s="214">
        <v>64</v>
      </c>
      <c r="W33" s="215">
        <f t="shared" si="4"/>
        <v>18.092882989832841</v>
      </c>
      <c r="X33" s="216">
        <f t="shared" si="4"/>
        <v>5.3217528622187125</v>
      </c>
      <c r="Y33" s="216">
        <f t="shared" si="4"/>
        <v>81.513353115727</v>
      </c>
      <c r="Z33" s="216">
        <f t="shared" si="5"/>
        <v>222.66087643110939</v>
      </c>
      <c r="AA33" s="216">
        <f t="shared" si="6"/>
        <v>53.900709219858157</v>
      </c>
      <c r="AB33" s="217">
        <f t="shared" si="3"/>
        <v>4.1839762611275964</v>
      </c>
    </row>
    <row r="34" spans="1:28" ht="39" customHeight="1" thickTop="1">
      <c r="A34" s="221" t="s">
        <v>105</v>
      </c>
      <c r="B34" s="222"/>
      <c r="C34" s="199">
        <v>1264086</v>
      </c>
      <c r="D34" s="199">
        <v>209542</v>
      </c>
      <c r="E34" s="199">
        <v>13538</v>
      </c>
      <c r="F34" s="199">
        <v>10814</v>
      </c>
      <c r="G34" s="199">
        <v>3426</v>
      </c>
      <c r="H34" s="199">
        <v>442</v>
      </c>
      <c r="I34" s="199">
        <v>171</v>
      </c>
      <c r="J34" s="199">
        <v>371</v>
      </c>
      <c r="K34" s="199">
        <v>107</v>
      </c>
      <c r="L34" s="199">
        <v>113</v>
      </c>
      <c r="M34" s="199">
        <v>655</v>
      </c>
      <c r="N34" s="199">
        <v>29</v>
      </c>
      <c r="O34" s="199">
        <v>4691</v>
      </c>
      <c r="P34" s="199">
        <v>669</v>
      </c>
      <c r="Q34" s="199">
        <v>831</v>
      </c>
      <c r="R34" s="199">
        <v>36</v>
      </c>
      <c r="S34" s="199">
        <v>1</v>
      </c>
      <c r="T34" s="199">
        <v>699</v>
      </c>
      <c r="U34" s="199">
        <v>2724</v>
      </c>
      <c r="V34" s="199">
        <v>144</v>
      </c>
      <c r="W34" s="219">
        <f t="shared" si="4"/>
        <v>16.576562037709461</v>
      </c>
      <c r="X34" s="201">
        <f t="shared" si="4"/>
        <v>6.4607572706187781</v>
      </c>
      <c r="Y34" s="201">
        <f t="shared" si="4"/>
        <v>79.878859506574088</v>
      </c>
      <c r="Z34" s="201">
        <f t="shared" si="5"/>
        <v>312.58649817220413</v>
      </c>
      <c r="AA34" s="201">
        <f>J34/M34*100</f>
        <v>56.641221374045806</v>
      </c>
      <c r="AB34" s="220">
        <f t="shared" si="3"/>
        <v>4.8382331215836905</v>
      </c>
    </row>
    <row r="35" spans="1:28" ht="35.25" customHeight="1">
      <c r="A35" s="141"/>
      <c r="B35" s="141"/>
      <c r="C35" s="142"/>
      <c r="D35" s="143" t="s">
        <v>106</v>
      </c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223"/>
      <c r="X35" s="223"/>
      <c r="Y35" s="223"/>
      <c r="Z35" s="223"/>
      <c r="AA35" s="223"/>
      <c r="AB35" s="223"/>
    </row>
    <row r="36" spans="1:28" ht="24" customHeight="1">
      <c r="A36" s="146"/>
      <c r="B36" s="224" t="s">
        <v>107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223"/>
      <c r="X36" s="223"/>
      <c r="Y36" s="223"/>
      <c r="Z36" s="225"/>
      <c r="AA36" s="223"/>
      <c r="AB36" s="95" t="s">
        <v>108</v>
      </c>
    </row>
    <row r="37" spans="1:28" s="139" customFormat="1" ht="30.75" customHeight="1">
      <c r="A37" s="149" t="s">
        <v>3</v>
      </c>
      <c r="B37" s="149"/>
      <c r="C37" s="150" t="s">
        <v>4</v>
      </c>
      <c r="D37" s="150" t="s">
        <v>5</v>
      </c>
      <c r="E37" s="150" t="s">
        <v>87</v>
      </c>
      <c r="F37" s="151" t="s">
        <v>7</v>
      </c>
      <c r="G37" s="152" t="s">
        <v>8</v>
      </c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4"/>
      <c r="U37" s="155" t="s">
        <v>9</v>
      </c>
      <c r="V37" s="155" t="s">
        <v>10</v>
      </c>
      <c r="W37" s="226" t="s">
        <v>11</v>
      </c>
      <c r="X37" s="226" t="s">
        <v>12</v>
      </c>
      <c r="Y37" s="226" t="s">
        <v>13</v>
      </c>
      <c r="Z37" s="226" t="s">
        <v>14</v>
      </c>
      <c r="AA37" s="226" t="s">
        <v>15</v>
      </c>
      <c r="AB37" s="226" t="s">
        <v>16</v>
      </c>
    </row>
    <row r="38" spans="1:28" s="139" customFormat="1" ht="30.75" customHeight="1">
      <c r="A38" s="149"/>
      <c r="B38" s="149"/>
      <c r="C38" s="157"/>
      <c r="D38" s="157"/>
      <c r="E38" s="158"/>
      <c r="F38" s="159"/>
      <c r="G38" s="150" t="s">
        <v>17</v>
      </c>
      <c r="H38" s="152" t="s">
        <v>109</v>
      </c>
      <c r="I38" s="160"/>
      <c r="J38" s="160"/>
      <c r="K38" s="160"/>
      <c r="L38" s="160"/>
      <c r="M38" s="161"/>
      <c r="N38" s="150" t="s">
        <v>19</v>
      </c>
      <c r="O38" s="150" t="s">
        <v>20</v>
      </c>
      <c r="P38" s="162" t="s">
        <v>21</v>
      </c>
      <c r="Q38" s="150" t="s">
        <v>22</v>
      </c>
      <c r="R38" s="150" t="s">
        <v>23</v>
      </c>
      <c r="S38" s="150" t="s">
        <v>24</v>
      </c>
      <c r="T38" s="150" t="s">
        <v>25</v>
      </c>
      <c r="U38" s="159"/>
      <c r="V38" s="159"/>
      <c r="W38" s="227"/>
      <c r="X38" s="227"/>
      <c r="Y38" s="227"/>
      <c r="Z38" s="227"/>
      <c r="AA38" s="227"/>
      <c r="AB38" s="227"/>
    </row>
    <row r="39" spans="1:28" s="139" customFormat="1" ht="24.95" customHeight="1">
      <c r="A39" s="149"/>
      <c r="B39" s="149"/>
      <c r="C39" s="157"/>
      <c r="D39" s="157"/>
      <c r="E39" s="158"/>
      <c r="F39" s="159"/>
      <c r="G39" s="157"/>
      <c r="H39" s="28" t="s">
        <v>26</v>
      </c>
      <c r="I39" s="28" t="s">
        <v>27</v>
      </c>
      <c r="J39" s="164" t="s">
        <v>28</v>
      </c>
      <c r="K39" s="165"/>
      <c r="L39" s="32" t="s">
        <v>62</v>
      </c>
      <c r="M39" s="32" t="s">
        <v>30</v>
      </c>
      <c r="N39" s="157"/>
      <c r="O39" s="157"/>
      <c r="P39" s="166"/>
      <c r="Q39" s="157"/>
      <c r="R39" s="157"/>
      <c r="S39" s="157"/>
      <c r="T39" s="157"/>
      <c r="U39" s="159"/>
      <c r="V39" s="159"/>
      <c r="W39" s="227"/>
      <c r="X39" s="227"/>
      <c r="Y39" s="227"/>
      <c r="Z39" s="227"/>
      <c r="AA39" s="227"/>
      <c r="AB39" s="227"/>
    </row>
    <row r="40" spans="1:28" s="139" customFormat="1" ht="24.95" customHeight="1">
      <c r="A40" s="149"/>
      <c r="B40" s="149"/>
      <c r="C40" s="157"/>
      <c r="D40" s="157"/>
      <c r="E40" s="158"/>
      <c r="F40" s="159"/>
      <c r="G40" s="157"/>
      <c r="H40" s="35"/>
      <c r="I40" s="35"/>
      <c r="J40" s="167"/>
      <c r="K40" s="28" t="s">
        <v>31</v>
      </c>
      <c r="L40" s="38"/>
      <c r="M40" s="38"/>
      <c r="N40" s="157"/>
      <c r="O40" s="157"/>
      <c r="P40" s="166"/>
      <c r="Q40" s="157"/>
      <c r="R40" s="157"/>
      <c r="S40" s="157"/>
      <c r="T40" s="157"/>
      <c r="U40" s="169"/>
      <c r="V40" s="169"/>
      <c r="W40" s="227"/>
      <c r="X40" s="227"/>
      <c r="Y40" s="227"/>
      <c r="Z40" s="227"/>
      <c r="AA40" s="227"/>
      <c r="AB40" s="227"/>
    </row>
    <row r="41" spans="1:28" s="139" customFormat="1" ht="24.95" customHeight="1">
      <c r="A41" s="149"/>
      <c r="B41" s="149"/>
      <c r="C41" s="157"/>
      <c r="D41" s="157"/>
      <c r="E41" s="158"/>
      <c r="F41" s="159"/>
      <c r="G41" s="157"/>
      <c r="H41" s="35"/>
      <c r="I41" s="35"/>
      <c r="J41" s="167"/>
      <c r="K41" s="41"/>
      <c r="L41" s="38"/>
      <c r="M41" s="38"/>
      <c r="N41" s="157"/>
      <c r="O41" s="157"/>
      <c r="P41" s="166"/>
      <c r="Q41" s="157"/>
      <c r="R41" s="157"/>
      <c r="S41" s="157"/>
      <c r="T41" s="157"/>
      <c r="U41" s="169"/>
      <c r="V41" s="169"/>
      <c r="W41" s="227"/>
      <c r="X41" s="227"/>
      <c r="Y41" s="227"/>
      <c r="Z41" s="227"/>
      <c r="AA41" s="227"/>
      <c r="AB41" s="227"/>
    </row>
    <row r="42" spans="1:28" s="139" customFormat="1" ht="63" customHeight="1">
      <c r="A42" s="149"/>
      <c r="B42" s="149"/>
      <c r="C42" s="171"/>
      <c r="D42" s="171"/>
      <c r="E42" s="172"/>
      <c r="F42" s="173"/>
      <c r="G42" s="171"/>
      <c r="H42" s="47"/>
      <c r="I42" s="47"/>
      <c r="J42" s="174"/>
      <c r="K42" s="50"/>
      <c r="L42" s="51"/>
      <c r="M42" s="51"/>
      <c r="N42" s="171"/>
      <c r="O42" s="171"/>
      <c r="P42" s="176"/>
      <c r="Q42" s="171"/>
      <c r="R42" s="171"/>
      <c r="S42" s="171"/>
      <c r="T42" s="171"/>
      <c r="U42" s="177"/>
      <c r="V42" s="177"/>
      <c r="W42" s="227"/>
      <c r="X42" s="227"/>
      <c r="Y42" s="227"/>
      <c r="Z42" s="227"/>
      <c r="AA42" s="227"/>
      <c r="AB42" s="227"/>
    </row>
    <row r="43" spans="1:28" ht="11.25" customHeight="1">
      <c r="A43" s="141"/>
      <c r="B43" s="141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228"/>
      <c r="X43" s="228"/>
      <c r="Y43" s="228"/>
      <c r="Z43" s="228"/>
      <c r="AA43" s="228"/>
      <c r="AB43" s="228"/>
    </row>
    <row r="44" spans="1:28" ht="39" customHeight="1">
      <c r="A44" s="229" t="s">
        <v>89</v>
      </c>
      <c r="B44" s="230"/>
      <c r="C44" s="231"/>
      <c r="D44" s="232">
        <v>358</v>
      </c>
      <c r="E44" s="232">
        <v>13</v>
      </c>
      <c r="F44" s="232">
        <v>11</v>
      </c>
      <c r="G44" s="232">
        <v>3</v>
      </c>
      <c r="H44" s="232">
        <v>0</v>
      </c>
      <c r="I44" s="232">
        <v>0</v>
      </c>
      <c r="J44" s="232">
        <v>0</v>
      </c>
      <c r="K44" s="232">
        <v>0</v>
      </c>
      <c r="L44" s="232">
        <v>0</v>
      </c>
      <c r="M44" s="232">
        <v>0</v>
      </c>
      <c r="N44" s="232">
        <v>0</v>
      </c>
      <c r="O44" s="232">
        <v>7</v>
      </c>
      <c r="P44" s="232">
        <v>0</v>
      </c>
      <c r="Q44" s="232">
        <v>0</v>
      </c>
      <c r="R44" s="232">
        <v>0</v>
      </c>
      <c r="S44" s="232">
        <v>0</v>
      </c>
      <c r="T44" s="232">
        <v>1</v>
      </c>
      <c r="U44" s="232">
        <v>2</v>
      </c>
      <c r="V44" s="232">
        <v>0</v>
      </c>
      <c r="W44" s="186"/>
      <c r="X44" s="187">
        <f t="shared" ref="X44:Y46" si="7">E44/D44*100</f>
        <v>3.6312849162011176</v>
      </c>
      <c r="Y44" s="187">
        <f t="shared" si="7"/>
        <v>84.615384615384613</v>
      </c>
      <c r="Z44" s="187">
        <f t="shared" ref="Z44:Z46" si="8">M44/D44*100000</f>
        <v>0</v>
      </c>
      <c r="AA44" s="187" t="s">
        <v>110</v>
      </c>
      <c r="AB44" s="188">
        <f t="shared" ref="AB44:AB46" si="9">M44/E44*100</f>
        <v>0</v>
      </c>
    </row>
    <row r="45" spans="1:28" ht="39" customHeight="1" thickBot="1">
      <c r="A45" s="233" t="s">
        <v>90</v>
      </c>
      <c r="B45" s="234"/>
      <c r="C45" s="235"/>
      <c r="D45" s="236">
        <v>732</v>
      </c>
      <c r="E45" s="236">
        <v>43</v>
      </c>
      <c r="F45" s="236">
        <v>27</v>
      </c>
      <c r="G45" s="236">
        <v>18</v>
      </c>
      <c r="H45" s="236">
        <v>0</v>
      </c>
      <c r="I45" s="236">
        <v>0</v>
      </c>
      <c r="J45" s="236">
        <v>0</v>
      </c>
      <c r="K45" s="236">
        <v>0</v>
      </c>
      <c r="L45" s="236">
        <v>0</v>
      </c>
      <c r="M45" s="236">
        <v>0</v>
      </c>
      <c r="N45" s="236">
        <v>0</v>
      </c>
      <c r="O45" s="236">
        <v>3</v>
      </c>
      <c r="P45" s="236">
        <v>2</v>
      </c>
      <c r="Q45" s="236">
        <v>1</v>
      </c>
      <c r="R45" s="236">
        <v>1</v>
      </c>
      <c r="S45" s="236">
        <v>0</v>
      </c>
      <c r="T45" s="236">
        <v>3</v>
      </c>
      <c r="U45" s="236">
        <v>16</v>
      </c>
      <c r="V45" s="236">
        <v>0</v>
      </c>
      <c r="W45" s="193"/>
      <c r="X45" s="194">
        <f t="shared" si="7"/>
        <v>5.8743169398907105</v>
      </c>
      <c r="Y45" s="194">
        <f t="shared" si="7"/>
        <v>62.790697674418603</v>
      </c>
      <c r="Z45" s="194">
        <f t="shared" si="8"/>
        <v>0</v>
      </c>
      <c r="AA45" s="194" t="s">
        <v>110</v>
      </c>
      <c r="AB45" s="195">
        <f t="shared" si="9"/>
        <v>0</v>
      </c>
    </row>
    <row r="46" spans="1:28" ht="39" customHeight="1" thickTop="1">
      <c r="A46" s="237"/>
      <c r="B46" s="146" t="s">
        <v>92</v>
      </c>
      <c r="C46" s="238"/>
      <c r="D46" s="239">
        <v>1090</v>
      </c>
      <c r="E46" s="239">
        <v>56</v>
      </c>
      <c r="F46" s="239">
        <v>38</v>
      </c>
      <c r="G46" s="239">
        <v>21</v>
      </c>
      <c r="H46" s="239">
        <v>0</v>
      </c>
      <c r="I46" s="239">
        <v>0</v>
      </c>
      <c r="J46" s="239">
        <v>0</v>
      </c>
      <c r="K46" s="239">
        <v>0</v>
      </c>
      <c r="L46" s="239">
        <v>0</v>
      </c>
      <c r="M46" s="239">
        <v>0</v>
      </c>
      <c r="N46" s="239">
        <v>0</v>
      </c>
      <c r="O46" s="239">
        <v>10</v>
      </c>
      <c r="P46" s="239">
        <v>2</v>
      </c>
      <c r="Q46" s="239">
        <v>1</v>
      </c>
      <c r="R46" s="239">
        <v>1</v>
      </c>
      <c r="S46" s="239">
        <v>0</v>
      </c>
      <c r="T46" s="239">
        <v>4</v>
      </c>
      <c r="U46" s="239">
        <v>18</v>
      </c>
      <c r="V46" s="239">
        <v>0</v>
      </c>
      <c r="W46" s="200"/>
      <c r="X46" s="201">
        <f t="shared" si="7"/>
        <v>5.1376146788990829</v>
      </c>
      <c r="Y46" s="201">
        <f t="shared" si="7"/>
        <v>67.857142857142861</v>
      </c>
      <c r="Z46" s="201">
        <f t="shared" si="8"/>
        <v>0</v>
      </c>
      <c r="AA46" s="201" t="s">
        <v>110</v>
      </c>
      <c r="AB46" s="202">
        <f t="shared" si="9"/>
        <v>0</v>
      </c>
    </row>
    <row r="47" spans="1:28" ht="17.25" customHeight="1">
      <c r="A47" s="141"/>
      <c r="B47" s="141"/>
      <c r="C47" s="240"/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2"/>
      <c r="X47" s="242"/>
      <c r="Y47" s="242"/>
      <c r="Z47" s="242"/>
      <c r="AA47" s="242"/>
      <c r="AB47" s="242"/>
    </row>
    <row r="48" spans="1:28" ht="39" customHeight="1">
      <c r="A48" s="243"/>
      <c r="B48" s="244" t="s">
        <v>93</v>
      </c>
      <c r="C48" s="231"/>
      <c r="D48" s="232">
        <v>1308</v>
      </c>
      <c r="E48" s="232">
        <v>55</v>
      </c>
      <c r="F48" s="232">
        <v>35</v>
      </c>
      <c r="G48" s="232">
        <v>16</v>
      </c>
      <c r="H48" s="232">
        <v>0</v>
      </c>
      <c r="I48" s="232">
        <v>0</v>
      </c>
      <c r="J48" s="232">
        <v>2</v>
      </c>
      <c r="K48" s="232">
        <v>0</v>
      </c>
      <c r="L48" s="232">
        <v>0</v>
      </c>
      <c r="M48" s="232">
        <v>2</v>
      </c>
      <c r="N48" s="232">
        <v>0</v>
      </c>
      <c r="O48" s="232">
        <v>10</v>
      </c>
      <c r="P48" s="232">
        <v>6</v>
      </c>
      <c r="Q48" s="232">
        <v>0</v>
      </c>
      <c r="R48" s="232">
        <v>1</v>
      </c>
      <c r="S48" s="232">
        <v>0</v>
      </c>
      <c r="T48" s="232">
        <v>0</v>
      </c>
      <c r="U48" s="232">
        <v>20</v>
      </c>
      <c r="V48" s="232">
        <v>0</v>
      </c>
      <c r="W48" s="186"/>
      <c r="X48" s="187">
        <f t="shared" ref="X48:Y67" si="10">E48/D48*100</f>
        <v>4.2048929663608563</v>
      </c>
      <c r="Y48" s="187">
        <f t="shared" si="10"/>
        <v>63.636363636363633</v>
      </c>
      <c r="Z48" s="187">
        <f t="shared" ref="Z48:Z67" si="11">M48/D48*100000</f>
        <v>152.90519877675843</v>
      </c>
      <c r="AA48" s="187">
        <f>J48/M48*100</f>
        <v>100</v>
      </c>
      <c r="AB48" s="188">
        <f t="shared" ref="AB48:AB68" si="12">M48/E48*100</f>
        <v>3.6363636363636362</v>
      </c>
    </row>
    <row r="49" spans="1:28" ht="39" customHeight="1">
      <c r="A49" s="245"/>
      <c r="B49" s="244" t="s">
        <v>94</v>
      </c>
      <c r="C49" s="231"/>
      <c r="D49" s="232">
        <v>688</v>
      </c>
      <c r="E49" s="232">
        <v>31</v>
      </c>
      <c r="F49" s="232">
        <v>20</v>
      </c>
      <c r="G49" s="232">
        <v>5</v>
      </c>
      <c r="H49" s="232">
        <v>0</v>
      </c>
      <c r="I49" s="232">
        <v>0</v>
      </c>
      <c r="J49" s="232">
        <v>0</v>
      </c>
      <c r="K49" s="232">
        <v>0</v>
      </c>
      <c r="L49" s="232">
        <v>0</v>
      </c>
      <c r="M49" s="232">
        <v>0</v>
      </c>
      <c r="N49" s="232">
        <v>0</v>
      </c>
      <c r="O49" s="232">
        <v>11</v>
      </c>
      <c r="P49" s="232">
        <v>2</v>
      </c>
      <c r="Q49" s="232">
        <v>0</v>
      </c>
      <c r="R49" s="232">
        <v>0</v>
      </c>
      <c r="S49" s="232">
        <v>0</v>
      </c>
      <c r="T49" s="232">
        <v>2</v>
      </c>
      <c r="U49" s="232">
        <v>11</v>
      </c>
      <c r="V49" s="232">
        <v>0</v>
      </c>
      <c r="W49" s="186"/>
      <c r="X49" s="187">
        <f>E49/D49*100</f>
        <v>4.5058139534883717</v>
      </c>
      <c r="Y49" s="187">
        <f>F49/E49*100</f>
        <v>64.516129032258064</v>
      </c>
      <c r="Z49" s="187">
        <f t="shared" si="11"/>
        <v>0</v>
      </c>
      <c r="AA49" s="187" t="s">
        <v>110</v>
      </c>
      <c r="AB49" s="188">
        <f t="shared" si="12"/>
        <v>0</v>
      </c>
    </row>
    <row r="50" spans="1:28" ht="39" customHeight="1">
      <c r="A50" s="245"/>
      <c r="B50" s="244" t="s">
        <v>95</v>
      </c>
      <c r="C50" s="231"/>
      <c r="D50" s="232">
        <v>577</v>
      </c>
      <c r="E50" s="232">
        <v>43</v>
      </c>
      <c r="F50" s="232">
        <v>31</v>
      </c>
      <c r="G50" s="232">
        <v>4</v>
      </c>
      <c r="H50" s="232">
        <v>0</v>
      </c>
      <c r="I50" s="232">
        <v>0</v>
      </c>
      <c r="J50" s="232">
        <v>1</v>
      </c>
      <c r="K50" s="232">
        <v>0</v>
      </c>
      <c r="L50" s="232">
        <v>0</v>
      </c>
      <c r="M50" s="232">
        <v>1</v>
      </c>
      <c r="N50" s="232">
        <v>0</v>
      </c>
      <c r="O50" s="232">
        <v>20</v>
      </c>
      <c r="P50" s="232">
        <v>1</v>
      </c>
      <c r="Q50" s="232">
        <v>0</v>
      </c>
      <c r="R50" s="232">
        <v>0</v>
      </c>
      <c r="S50" s="232">
        <v>0</v>
      </c>
      <c r="T50" s="232">
        <v>7</v>
      </c>
      <c r="U50" s="232">
        <v>12</v>
      </c>
      <c r="V50" s="232">
        <v>0</v>
      </c>
      <c r="W50" s="186"/>
      <c r="X50" s="187">
        <f t="shared" si="10"/>
        <v>7.4523396880415937</v>
      </c>
      <c r="Y50" s="187">
        <f t="shared" si="10"/>
        <v>72.093023255813947</v>
      </c>
      <c r="Z50" s="187">
        <f>M50/D50*100000</f>
        <v>173.3102253032929</v>
      </c>
      <c r="AA50" s="187">
        <f t="shared" ref="AA50:AA68" si="13">J50/M50*100</f>
        <v>100</v>
      </c>
      <c r="AB50" s="188">
        <f t="shared" si="12"/>
        <v>2.3255813953488373</v>
      </c>
    </row>
    <row r="51" spans="1:28" ht="39" customHeight="1">
      <c r="A51" s="245"/>
      <c r="B51" s="244" t="s">
        <v>96</v>
      </c>
      <c r="C51" s="231"/>
      <c r="D51" s="232">
        <v>736</v>
      </c>
      <c r="E51" s="232">
        <v>59</v>
      </c>
      <c r="F51" s="232">
        <v>36</v>
      </c>
      <c r="G51" s="232">
        <v>6</v>
      </c>
      <c r="H51" s="232">
        <v>1</v>
      </c>
      <c r="I51" s="232">
        <v>0</v>
      </c>
      <c r="J51" s="232">
        <v>1</v>
      </c>
      <c r="K51" s="232">
        <v>0</v>
      </c>
      <c r="L51" s="232">
        <v>0</v>
      </c>
      <c r="M51" s="232">
        <v>1</v>
      </c>
      <c r="N51" s="232">
        <v>0</v>
      </c>
      <c r="O51" s="232">
        <v>24</v>
      </c>
      <c r="P51" s="232">
        <v>2</v>
      </c>
      <c r="Q51" s="232">
        <v>2</v>
      </c>
      <c r="R51" s="232">
        <v>0</v>
      </c>
      <c r="S51" s="232">
        <v>0</v>
      </c>
      <c r="T51" s="232">
        <v>1</v>
      </c>
      <c r="U51" s="232">
        <v>23</v>
      </c>
      <c r="V51" s="232">
        <v>0</v>
      </c>
      <c r="W51" s="186"/>
      <c r="X51" s="187">
        <f t="shared" si="10"/>
        <v>8.016304347826086</v>
      </c>
      <c r="Y51" s="187">
        <f t="shared" si="10"/>
        <v>61.016949152542374</v>
      </c>
      <c r="Z51" s="187">
        <f t="shared" si="11"/>
        <v>135.86956521739131</v>
      </c>
      <c r="AA51" s="187">
        <f t="shared" si="13"/>
        <v>100</v>
      </c>
      <c r="AB51" s="188">
        <f t="shared" si="12"/>
        <v>1.6949152542372881</v>
      </c>
    </row>
    <row r="52" spans="1:28" ht="39" customHeight="1">
      <c r="A52" s="245" t="s">
        <v>97</v>
      </c>
      <c r="B52" s="244" t="s">
        <v>98</v>
      </c>
      <c r="C52" s="231"/>
      <c r="D52" s="232">
        <v>1872</v>
      </c>
      <c r="E52" s="232">
        <v>164</v>
      </c>
      <c r="F52" s="232">
        <v>114</v>
      </c>
      <c r="G52" s="232">
        <v>22</v>
      </c>
      <c r="H52" s="232">
        <v>17</v>
      </c>
      <c r="I52" s="232">
        <v>1</v>
      </c>
      <c r="J52" s="232">
        <v>16</v>
      </c>
      <c r="K52" s="232">
        <v>5</v>
      </c>
      <c r="L52" s="232">
        <v>4</v>
      </c>
      <c r="M52" s="232">
        <v>21</v>
      </c>
      <c r="N52" s="232">
        <v>1</v>
      </c>
      <c r="O52" s="232">
        <v>56</v>
      </c>
      <c r="P52" s="232">
        <v>12</v>
      </c>
      <c r="Q52" s="232">
        <v>5</v>
      </c>
      <c r="R52" s="232">
        <v>0</v>
      </c>
      <c r="S52" s="232">
        <v>0</v>
      </c>
      <c r="T52" s="232">
        <v>3</v>
      </c>
      <c r="U52" s="232">
        <v>50</v>
      </c>
      <c r="V52" s="232">
        <v>0</v>
      </c>
      <c r="W52" s="186"/>
      <c r="X52" s="187">
        <f t="shared" si="10"/>
        <v>8.7606837606837598</v>
      </c>
      <c r="Y52" s="187">
        <f t="shared" si="10"/>
        <v>69.512195121951208</v>
      </c>
      <c r="Z52" s="187">
        <f t="shared" si="11"/>
        <v>1121.7948717948718</v>
      </c>
      <c r="AA52" s="187">
        <f t="shared" si="13"/>
        <v>76.19047619047619</v>
      </c>
      <c r="AB52" s="188">
        <f t="shared" si="12"/>
        <v>12.804878048780488</v>
      </c>
    </row>
    <row r="53" spans="1:28" ht="39" customHeight="1">
      <c r="A53" s="245"/>
      <c r="B53" s="244" t="s">
        <v>99</v>
      </c>
      <c r="C53" s="231"/>
      <c r="D53" s="232">
        <v>3540</v>
      </c>
      <c r="E53" s="232">
        <v>367</v>
      </c>
      <c r="F53" s="232">
        <v>280</v>
      </c>
      <c r="G53" s="232">
        <v>45</v>
      </c>
      <c r="H53" s="232">
        <v>33</v>
      </c>
      <c r="I53" s="232">
        <v>15</v>
      </c>
      <c r="J53" s="232">
        <v>18</v>
      </c>
      <c r="K53" s="232">
        <v>4</v>
      </c>
      <c r="L53" s="232">
        <v>13</v>
      </c>
      <c r="M53" s="232">
        <v>46</v>
      </c>
      <c r="N53" s="232">
        <v>2</v>
      </c>
      <c r="O53" s="232">
        <v>154</v>
      </c>
      <c r="P53" s="232">
        <v>20</v>
      </c>
      <c r="Q53" s="232">
        <v>17</v>
      </c>
      <c r="R53" s="232">
        <v>0</v>
      </c>
      <c r="S53" s="232">
        <v>0</v>
      </c>
      <c r="T53" s="232">
        <v>7</v>
      </c>
      <c r="U53" s="232">
        <v>87</v>
      </c>
      <c r="V53" s="232">
        <v>0</v>
      </c>
      <c r="W53" s="186"/>
      <c r="X53" s="187">
        <f t="shared" si="10"/>
        <v>10.367231638418078</v>
      </c>
      <c r="Y53" s="187">
        <f t="shared" si="10"/>
        <v>76.294277929155314</v>
      </c>
      <c r="Z53" s="187">
        <f t="shared" si="11"/>
        <v>1299.4350282485875</v>
      </c>
      <c r="AA53" s="187">
        <f t="shared" si="13"/>
        <v>39.130434782608695</v>
      </c>
      <c r="AB53" s="188">
        <f t="shared" si="12"/>
        <v>12.534059945504087</v>
      </c>
    </row>
    <row r="54" spans="1:28" ht="39" customHeight="1">
      <c r="A54" s="245"/>
      <c r="B54" s="244" t="s">
        <v>100</v>
      </c>
      <c r="C54" s="231"/>
      <c r="D54" s="232">
        <v>1918</v>
      </c>
      <c r="E54" s="232">
        <v>258</v>
      </c>
      <c r="F54" s="232">
        <v>200</v>
      </c>
      <c r="G54" s="232">
        <v>34</v>
      </c>
      <c r="H54" s="232">
        <v>18</v>
      </c>
      <c r="I54" s="232">
        <v>9</v>
      </c>
      <c r="J54" s="232">
        <v>14</v>
      </c>
      <c r="K54" s="232">
        <v>5</v>
      </c>
      <c r="L54" s="232">
        <v>3</v>
      </c>
      <c r="M54" s="232">
        <v>26</v>
      </c>
      <c r="N54" s="232">
        <v>2</v>
      </c>
      <c r="O54" s="232">
        <v>116</v>
      </c>
      <c r="P54" s="232">
        <v>12</v>
      </c>
      <c r="Q54" s="232">
        <v>18</v>
      </c>
      <c r="R54" s="232">
        <v>0</v>
      </c>
      <c r="S54" s="232">
        <v>0</v>
      </c>
      <c r="T54" s="232">
        <v>10</v>
      </c>
      <c r="U54" s="232">
        <v>58</v>
      </c>
      <c r="V54" s="232">
        <v>2</v>
      </c>
      <c r="W54" s="186"/>
      <c r="X54" s="187">
        <f t="shared" si="10"/>
        <v>13.451511991657977</v>
      </c>
      <c r="Y54" s="187">
        <f t="shared" si="10"/>
        <v>77.51937984496125</v>
      </c>
      <c r="Z54" s="187">
        <f t="shared" si="11"/>
        <v>1355.5787278415016</v>
      </c>
      <c r="AA54" s="187">
        <f t="shared" si="13"/>
        <v>53.846153846153847</v>
      </c>
      <c r="AB54" s="188">
        <f t="shared" si="12"/>
        <v>10.077519379844961</v>
      </c>
    </row>
    <row r="55" spans="1:28" ht="39" customHeight="1">
      <c r="A55" s="245"/>
      <c r="B55" s="244" t="s">
        <v>101</v>
      </c>
      <c r="C55" s="231"/>
      <c r="D55" s="232">
        <v>1494</v>
      </c>
      <c r="E55" s="232">
        <v>216</v>
      </c>
      <c r="F55" s="232">
        <v>175</v>
      </c>
      <c r="G55" s="232">
        <v>25</v>
      </c>
      <c r="H55" s="232">
        <v>16</v>
      </c>
      <c r="I55" s="232">
        <v>6</v>
      </c>
      <c r="J55" s="232">
        <v>13</v>
      </c>
      <c r="K55" s="232">
        <v>8</v>
      </c>
      <c r="L55" s="232">
        <v>1</v>
      </c>
      <c r="M55" s="232">
        <v>20</v>
      </c>
      <c r="N55" s="232">
        <v>0</v>
      </c>
      <c r="O55" s="232">
        <v>98</v>
      </c>
      <c r="P55" s="232">
        <v>16</v>
      </c>
      <c r="Q55" s="232">
        <v>14</v>
      </c>
      <c r="R55" s="232">
        <v>1</v>
      </c>
      <c r="S55" s="232">
        <v>0</v>
      </c>
      <c r="T55" s="232">
        <v>12</v>
      </c>
      <c r="U55" s="232">
        <v>41</v>
      </c>
      <c r="V55" s="232">
        <v>2</v>
      </c>
      <c r="W55" s="186"/>
      <c r="X55" s="187">
        <f t="shared" si="10"/>
        <v>14.457831325301203</v>
      </c>
      <c r="Y55" s="187">
        <f t="shared" si="10"/>
        <v>81.018518518518519</v>
      </c>
      <c r="Z55" s="187">
        <f t="shared" si="11"/>
        <v>1338.6880856760374</v>
      </c>
      <c r="AA55" s="187">
        <f t="shared" si="13"/>
        <v>65</v>
      </c>
      <c r="AB55" s="188">
        <f t="shared" si="12"/>
        <v>9.2592592592592595</v>
      </c>
    </row>
    <row r="56" spans="1:28" ht="39" customHeight="1" thickBot="1">
      <c r="A56" s="245"/>
      <c r="B56" s="246" t="s">
        <v>102</v>
      </c>
      <c r="C56" s="247"/>
      <c r="D56" s="248">
        <v>1042</v>
      </c>
      <c r="E56" s="248">
        <v>184</v>
      </c>
      <c r="F56" s="248">
        <v>129</v>
      </c>
      <c r="G56" s="248">
        <v>28</v>
      </c>
      <c r="H56" s="248">
        <v>15</v>
      </c>
      <c r="I56" s="248">
        <v>5</v>
      </c>
      <c r="J56" s="248">
        <v>8</v>
      </c>
      <c r="K56" s="248">
        <v>1</v>
      </c>
      <c r="L56" s="248">
        <v>4</v>
      </c>
      <c r="M56" s="248">
        <v>17</v>
      </c>
      <c r="N56" s="248">
        <v>0</v>
      </c>
      <c r="O56" s="248">
        <v>64</v>
      </c>
      <c r="P56" s="248">
        <v>4</v>
      </c>
      <c r="Q56" s="248">
        <v>7</v>
      </c>
      <c r="R56" s="248">
        <v>0</v>
      </c>
      <c r="S56" s="248">
        <v>0</v>
      </c>
      <c r="T56" s="248">
        <v>7</v>
      </c>
      <c r="U56" s="248">
        <v>55</v>
      </c>
      <c r="V56" s="248">
        <v>4</v>
      </c>
      <c r="W56" s="249"/>
      <c r="X56" s="211">
        <f t="shared" si="10"/>
        <v>17.658349328214971</v>
      </c>
      <c r="Y56" s="211">
        <f t="shared" si="10"/>
        <v>70.108695652173907</v>
      </c>
      <c r="Z56" s="211">
        <f t="shared" si="11"/>
        <v>1631.4779270633396</v>
      </c>
      <c r="AA56" s="211">
        <f t="shared" si="13"/>
        <v>47.058823529411761</v>
      </c>
      <c r="AB56" s="250">
        <f t="shared" si="12"/>
        <v>9.2391304347826075</v>
      </c>
    </row>
    <row r="57" spans="1:28" ht="39" customHeight="1" thickBot="1">
      <c r="A57" s="245"/>
      <c r="B57" s="251" t="s">
        <v>103</v>
      </c>
      <c r="C57" s="252"/>
      <c r="D57" s="253">
        <v>13175</v>
      </c>
      <c r="E57" s="253">
        <v>1377</v>
      </c>
      <c r="F57" s="253">
        <v>1020</v>
      </c>
      <c r="G57" s="253">
        <v>185</v>
      </c>
      <c r="H57" s="253">
        <v>100</v>
      </c>
      <c r="I57" s="253">
        <v>36</v>
      </c>
      <c r="J57" s="253">
        <v>73</v>
      </c>
      <c r="K57" s="253">
        <v>23</v>
      </c>
      <c r="L57" s="253">
        <v>25</v>
      </c>
      <c r="M57" s="253">
        <v>134</v>
      </c>
      <c r="N57" s="253">
        <v>5</v>
      </c>
      <c r="O57" s="253">
        <v>553</v>
      </c>
      <c r="P57" s="253">
        <v>75</v>
      </c>
      <c r="Q57" s="253">
        <v>63</v>
      </c>
      <c r="R57" s="253">
        <v>2</v>
      </c>
      <c r="S57" s="253">
        <v>0</v>
      </c>
      <c r="T57" s="253">
        <v>49</v>
      </c>
      <c r="U57" s="253">
        <v>357</v>
      </c>
      <c r="V57" s="253">
        <v>8</v>
      </c>
      <c r="W57" s="254"/>
      <c r="X57" s="216">
        <f t="shared" si="10"/>
        <v>10.451612903225808</v>
      </c>
      <c r="Y57" s="216">
        <f t="shared" si="10"/>
        <v>74.074074074074076</v>
      </c>
      <c r="Z57" s="216">
        <f t="shared" si="11"/>
        <v>1017.07779886148</v>
      </c>
      <c r="AA57" s="216">
        <f t="shared" si="13"/>
        <v>54.477611940298509</v>
      </c>
      <c r="AB57" s="255">
        <f t="shared" si="12"/>
        <v>9.7312999273783589</v>
      </c>
    </row>
    <row r="58" spans="1:28" ht="39" customHeight="1" thickTop="1">
      <c r="A58" s="256"/>
      <c r="B58" s="257" t="s">
        <v>93</v>
      </c>
      <c r="C58" s="238"/>
      <c r="D58" s="239">
        <v>3489</v>
      </c>
      <c r="E58" s="239">
        <v>152</v>
      </c>
      <c r="F58" s="239">
        <v>100</v>
      </c>
      <c r="G58" s="239">
        <v>63</v>
      </c>
      <c r="H58" s="239">
        <v>4</v>
      </c>
      <c r="I58" s="239">
        <v>0</v>
      </c>
      <c r="J58" s="239">
        <v>2</v>
      </c>
      <c r="K58" s="239">
        <v>1</v>
      </c>
      <c r="L58" s="239">
        <v>2</v>
      </c>
      <c r="M58" s="239">
        <v>4</v>
      </c>
      <c r="N58" s="239">
        <v>0</v>
      </c>
      <c r="O58" s="239">
        <v>15</v>
      </c>
      <c r="P58" s="239">
        <v>5</v>
      </c>
      <c r="Q58" s="239">
        <v>3</v>
      </c>
      <c r="R58" s="239">
        <v>0</v>
      </c>
      <c r="S58" s="239">
        <v>0</v>
      </c>
      <c r="T58" s="239">
        <v>11</v>
      </c>
      <c r="U58" s="239">
        <v>52</v>
      </c>
      <c r="V58" s="239">
        <v>0</v>
      </c>
      <c r="W58" s="200"/>
      <c r="X58" s="201">
        <f t="shared" si="10"/>
        <v>4.3565491544855259</v>
      </c>
      <c r="Y58" s="201">
        <f t="shared" si="10"/>
        <v>65.789473684210535</v>
      </c>
      <c r="Z58" s="201">
        <f t="shared" si="11"/>
        <v>114.64603038119806</v>
      </c>
      <c r="AA58" s="201">
        <f t="shared" si="13"/>
        <v>50</v>
      </c>
      <c r="AB58" s="202">
        <f t="shared" si="12"/>
        <v>2.6315789473684208</v>
      </c>
    </row>
    <row r="59" spans="1:28" ht="39" customHeight="1">
      <c r="A59" s="245"/>
      <c r="B59" s="244" t="s">
        <v>94</v>
      </c>
      <c r="C59" s="231"/>
      <c r="D59" s="232">
        <v>1454</v>
      </c>
      <c r="E59" s="232">
        <v>68</v>
      </c>
      <c r="F59" s="232">
        <v>46</v>
      </c>
      <c r="G59" s="232">
        <v>21</v>
      </c>
      <c r="H59" s="232">
        <v>1</v>
      </c>
      <c r="I59" s="232">
        <v>0</v>
      </c>
      <c r="J59" s="232">
        <v>0</v>
      </c>
      <c r="K59" s="232">
        <v>0</v>
      </c>
      <c r="L59" s="232">
        <v>1</v>
      </c>
      <c r="M59" s="232">
        <v>1</v>
      </c>
      <c r="N59" s="232">
        <v>0</v>
      </c>
      <c r="O59" s="232">
        <v>14</v>
      </c>
      <c r="P59" s="232">
        <v>3</v>
      </c>
      <c r="Q59" s="232">
        <v>2</v>
      </c>
      <c r="R59" s="232">
        <v>1</v>
      </c>
      <c r="S59" s="232">
        <v>0</v>
      </c>
      <c r="T59" s="232">
        <v>3</v>
      </c>
      <c r="U59" s="232">
        <v>22</v>
      </c>
      <c r="V59" s="232">
        <v>2</v>
      </c>
      <c r="W59" s="186"/>
      <c r="X59" s="187">
        <f t="shared" si="10"/>
        <v>4.6767537826685013</v>
      </c>
      <c r="Y59" s="187">
        <f t="shared" si="10"/>
        <v>67.64705882352942</v>
      </c>
      <c r="Z59" s="187">
        <f t="shared" si="11"/>
        <v>68.7757909215956</v>
      </c>
      <c r="AA59" s="187">
        <f t="shared" si="13"/>
        <v>0</v>
      </c>
      <c r="AB59" s="188">
        <f t="shared" si="12"/>
        <v>1.4705882352941175</v>
      </c>
    </row>
    <row r="60" spans="1:28" ht="39" customHeight="1">
      <c r="A60" s="245"/>
      <c r="B60" s="244" t="s">
        <v>95</v>
      </c>
      <c r="C60" s="231"/>
      <c r="D60" s="232">
        <v>1462</v>
      </c>
      <c r="E60" s="232">
        <v>74</v>
      </c>
      <c r="F60" s="232">
        <v>58</v>
      </c>
      <c r="G60" s="232">
        <v>29</v>
      </c>
      <c r="H60" s="232">
        <v>2</v>
      </c>
      <c r="I60" s="232">
        <v>1</v>
      </c>
      <c r="J60" s="232">
        <v>1</v>
      </c>
      <c r="K60" s="232">
        <v>0</v>
      </c>
      <c r="L60" s="232">
        <v>0</v>
      </c>
      <c r="M60" s="232">
        <v>2</v>
      </c>
      <c r="N60" s="232">
        <v>0</v>
      </c>
      <c r="O60" s="232">
        <v>17</v>
      </c>
      <c r="P60" s="232">
        <v>3</v>
      </c>
      <c r="Q60" s="232">
        <v>3</v>
      </c>
      <c r="R60" s="232">
        <v>0</v>
      </c>
      <c r="S60" s="232">
        <v>0</v>
      </c>
      <c r="T60" s="232">
        <v>4</v>
      </c>
      <c r="U60" s="232">
        <v>16</v>
      </c>
      <c r="V60" s="232">
        <v>0</v>
      </c>
      <c r="W60" s="186"/>
      <c r="X60" s="187">
        <f t="shared" si="10"/>
        <v>5.0615595075239401</v>
      </c>
      <c r="Y60" s="187">
        <f t="shared" si="10"/>
        <v>78.378378378378372</v>
      </c>
      <c r="Z60" s="187">
        <f t="shared" si="11"/>
        <v>136.79890560875512</v>
      </c>
      <c r="AA60" s="187">
        <f t="shared" si="13"/>
        <v>50</v>
      </c>
      <c r="AB60" s="188">
        <f t="shared" si="12"/>
        <v>2.7027027027027026</v>
      </c>
    </row>
    <row r="61" spans="1:28" ht="39" customHeight="1">
      <c r="A61" s="245"/>
      <c r="B61" s="244" t="s">
        <v>96</v>
      </c>
      <c r="C61" s="231"/>
      <c r="D61" s="232">
        <v>1704</v>
      </c>
      <c r="E61" s="232">
        <v>84</v>
      </c>
      <c r="F61" s="232">
        <v>67</v>
      </c>
      <c r="G61" s="232">
        <v>35</v>
      </c>
      <c r="H61" s="232">
        <v>1</v>
      </c>
      <c r="I61" s="232">
        <v>2</v>
      </c>
      <c r="J61" s="232">
        <v>1</v>
      </c>
      <c r="K61" s="232">
        <v>0</v>
      </c>
      <c r="L61" s="232">
        <v>0</v>
      </c>
      <c r="M61" s="232">
        <v>3</v>
      </c>
      <c r="N61" s="232">
        <v>0</v>
      </c>
      <c r="O61" s="232">
        <v>20</v>
      </c>
      <c r="P61" s="232">
        <v>1</v>
      </c>
      <c r="Q61" s="232">
        <v>2</v>
      </c>
      <c r="R61" s="232">
        <v>1</v>
      </c>
      <c r="S61" s="232">
        <v>0</v>
      </c>
      <c r="T61" s="232">
        <v>5</v>
      </c>
      <c r="U61" s="232">
        <v>17</v>
      </c>
      <c r="V61" s="232">
        <v>0</v>
      </c>
      <c r="W61" s="186"/>
      <c r="X61" s="187">
        <f t="shared" si="10"/>
        <v>4.929577464788732</v>
      </c>
      <c r="Y61" s="187">
        <f t="shared" si="10"/>
        <v>79.761904761904773</v>
      </c>
      <c r="Z61" s="187">
        <f t="shared" si="11"/>
        <v>176.05633802816902</v>
      </c>
      <c r="AA61" s="187">
        <f t="shared" si="13"/>
        <v>33.333333333333329</v>
      </c>
      <c r="AB61" s="188">
        <f t="shared" si="12"/>
        <v>3.5714285714285712</v>
      </c>
    </row>
    <row r="62" spans="1:28" ht="39" customHeight="1">
      <c r="A62" s="245" t="s">
        <v>104</v>
      </c>
      <c r="B62" s="244" t="s">
        <v>98</v>
      </c>
      <c r="C62" s="231"/>
      <c r="D62" s="232">
        <v>2893</v>
      </c>
      <c r="E62" s="232">
        <v>138</v>
      </c>
      <c r="F62" s="232">
        <v>115</v>
      </c>
      <c r="G62" s="232">
        <v>44</v>
      </c>
      <c r="H62" s="232">
        <v>10</v>
      </c>
      <c r="I62" s="232">
        <v>2</v>
      </c>
      <c r="J62" s="232">
        <v>8</v>
      </c>
      <c r="K62" s="232">
        <v>1</v>
      </c>
      <c r="L62" s="232">
        <v>1</v>
      </c>
      <c r="M62" s="232">
        <v>11</v>
      </c>
      <c r="N62" s="232">
        <v>0</v>
      </c>
      <c r="O62" s="232">
        <v>42</v>
      </c>
      <c r="P62" s="232">
        <v>10</v>
      </c>
      <c r="Q62" s="232">
        <v>5</v>
      </c>
      <c r="R62" s="232">
        <v>1</v>
      </c>
      <c r="S62" s="232">
        <v>0</v>
      </c>
      <c r="T62" s="232">
        <v>9</v>
      </c>
      <c r="U62" s="232">
        <v>23</v>
      </c>
      <c r="V62" s="232">
        <v>1</v>
      </c>
      <c r="W62" s="186"/>
      <c r="X62" s="187">
        <f t="shared" si="10"/>
        <v>4.7701348081576214</v>
      </c>
      <c r="Y62" s="187">
        <f t="shared" si="10"/>
        <v>83.333333333333343</v>
      </c>
      <c r="Z62" s="187">
        <f t="shared" si="11"/>
        <v>380.22813688212926</v>
      </c>
      <c r="AA62" s="187">
        <f t="shared" si="13"/>
        <v>72.727272727272734</v>
      </c>
      <c r="AB62" s="188">
        <f t="shared" si="12"/>
        <v>7.9710144927536222</v>
      </c>
    </row>
    <row r="63" spans="1:28" ht="39" customHeight="1">
      <c r="A63" s="245"/>
      <c r="B63" s="244" t="s">
        <v>99</v>
      </c>
      <c r="C63" s="231"/>
      <c r="D63" s="232">
        <v>3307</v>
      </c>
      <c r="E63" s="232">
        <v>219</v>
      </c>
      <c r="F63" s="232">
        <v>185</v>
      </c>
      <c r="G63" s="232">
        <v>66</v>
      </c>
      <c r="H63" s="232">
        <v>21</v>
      </c>
      <c r="I63" s="232">
        <v>10</v>
      </c>
      <c r="J63" s="232">
        <v>11</v>
      </c>
      <c r="K63" s="232">
        <v>2</v>
      </c>
      <c r="L63" s="232">
        <v>6</v>
      </c>
      <c r="M63" s="232">
        <v>27</v>
      </c>
      <c r="N63" s="232">
        <v>0</v>
      </c>
      <c r="O63" s="232">
        <v>67</v>
      </c>
      <c r="P63" s="232">
        <v>7</v>
      </c>
      <c r="Q63" s="232">
        <v>7</v>
      </c>
      <c r="R63" s="232">
        <v>0</v>
      </c>
      <c r="S63" s="232">
        <v>0</v>
      </c>
      <c r="T63" s="232">
        <v>12</v>
      </c>
      <c r="U63" s="232">
        <v>34</v>
      </c>
      <c r="V63" s="232">
        <v>1</v>
      </c>
      <c r="W63" s="186"/>
      <c r="X63" s="187">
        <f t="shared" si="10"/>
        <v>6.6223162987602056</v>
      </c>
      <c r="Y63" s="187">
        <f t="shared" si="10"/>
        <v>84.474885844748854</v>
      </c>
      <c r="Z63" s="187">
        <f t="shared" si="11"/>
        <v>816.44995464166914</v>
      </c>
      <c r="AA63" s="187">
        <f t="shared" si="13"/>
        <v>40.74074074074074</v>
      </c>
      <c r="AB63" s="188">
        <f t="shared" si="12"/>
        <v>12.328767123287671</v>
      </c>
    </row>
    <row r="64" spans="1:28" ht="39" customHeight="1">
      <c r="A64" s="245"/>
      <c r="B64" s="244" t="s">
        <v>100</v>
      </c>
      <c r="C64" s="231"/>
      <c r="D64" s="232">
        <v>1887</v>
      </c>
      <c r="E64" s="232">
        <v>152</v>
      </c>
      <c r="F64" s="232">
        <v>123</v>
      </c>
      <c r="G64" s="232">
        <v>31</v>
      </c>
      <c r="H64" s="232">
        <v>14</v>
      </c>
      <c r="I64" s="232">
        <v>6</v>
      </c>
      <c r="J64" s="232">
        <v>9</v>
      </c>
      <c r="K64" s="232">
        <v>3</v>
      </c>
      <c r="L64" s="232">
        <v>2</v>
      </c>
      <c r="M64" s="232">
        <v>17</v>
      </c>
      <c r="N64" s="232">
        <v>1</v>
      </c>
      <c r="O64" s="232">
        <v>53</v>
      </c>
      <c r="P64" s="232">
        <v>9</v>
      </c>
      <c r="Q64" s="232">
        <v>7</v>
      </c>
      <c r="R64" s="232">
        <v>0</v>
      </c>
      <c r="S64" s="232">
        <v>0</v>
      </c>
      <c r="T64" s="232">
        <v>9</v>
      </c>
      <c r="U64" s="232">
        <v>29</v>
      </c>
      <c r="V64" s="232">
        <v>1</v>
      </c>
      <c r="W64" s="186"/>
      <c r="X64" s="187">
        <f t="shared" si="10"/>
        <v>8.0551139374668796</v>
      </c>
      <c r="Y64" s="187">
        <f t="shared" si="10"/>
        <v>80.921052631578945</v>
      </c>
      <c r="Z64" s="187">
        <f t="shared" si="11"/>
        <v>900.90090090090087</v>
      </c>
      <c r="AA64" s="187">
        <f t="shared" si="13"/>
        <v>52.941176470588239</v>
      </c>
      <c r="AB64" s="188">
        <f t="shared" si="12"/>
        <v>11.184210526315789</v>
      </c>
    </row>
    <row r="65" spans="1:28" ht="39" customHeight="1">
      <c r="A65" s="245"/>
      <c r="B65" s="244" t="s">
        <v>101</v>
      </c>
      <c r="C65" s="231"/>
      <c r="D65" s="232">
        <v>1633</v>
      </c>
      <c r="E65" s="232">
        <v>154</v>
      </c>
      <c r="F65" s="232">
        <v>121</v>
      </c>
      <c r="G65" s="232">
        <v>34</v>
      </c>
      <c r="H65" s="232">
        <v>12</v>
      </c>
      <c r="I65" s="232">
        <v>9</v>
      </c>
      <c r="J65" s="232">
        <v>6</v>
      </c>
      <c r="K65" s="232">
        <v>1</v>
      </c>
      <c r="L65" s="232">
        <v>3</v>
      </c>
      <c r="M65" s="232">
        <v>18</v>
      </c>
      <c r="N65" s="232">
        <v>2</v>
      </c>
      <c r="O65" s="232">
        <v>50</v>
      </c>
      <c r="P65" s="232">
        <v>5</v>
      </c>
      <c r="Q65" s="232">
        <v>8</v>
      </c>
      <c r="R65" s="232">
        <v>0</v>
      </c>
      <c r="S65" s="232">
        <v>0</v>
      </c>
      <c r="T65" s="232">
        <v>5</v>
      </c>
      <c r="U65" s="232">
        <v>33</v>
      </c>
      <c r="V65" s="232">
        <v>1</v>
      </c>
      <c r="W65" s="186"/>
      <c r="X65" s="187">
        <f t="shared" si="10"/>
        <v>9.4304960195958358</v>
      </c>
      <c r="Y65" s="187">
        <f t="shared" si="10"/>
        <v>78.571428571428569</v>
      </c>
      <c r="Z65" s="187">
        <f t="shared" si="11"/>
        <v>1102.2657685241886</v>
      </c>
      <c r="AA65" s="187">
        <f t="shared" si="13"/>
        <v>33.333333333333329</v>
      </c>
      <c r="AB65" s="188">
        <f t="shared" si="12"/>
        <v>11.688311688311687</v>
      </c>
    </row>
    <row r="66" spans="1:28" ht="39" customHeight="1" thickBot="1">
      <c r="A66" s="245"/>
      <c r="B66" s="246" t="s">
        <v>102</v>
      </c>
      <c r="C66" s="247"/>
      <c r="D66" s="248">
        <v>1363</v>
      </c>
      <c r="E66" s="248">
        <v>207</v>
      </c>
      <c r="F66" s="248">
        <v>126</v>
      </c>
      <c r="G66" s="248">
        <v>39</v>
      </c>
      <c r="H66" s="248">
        <v>10</v>
      </c>
      <c r="I66" s="248">
        <v>7</v>
      </c>
      <c r="J66" s="248">
        <v>7</v>
      </c>
      <c r="K66" s="248">
        <v>4</v>
      </c>
      <c r="L66" s="248">
        <v>2</v>
      </c>
      <c r="M66" s="248">
        <v>16</v>
      </c>
      <c r="N66" s="248">
        <v>0</v>
      </c>
      <c r="O66" s="248">
        <v>45</v>
      </c>
      <c r="P66" s="248">
        <v>6</v>
      </c>
      <c r="Q66" s="248">
        <v>11</v>
      </c>
      <c r="R66" s="248">
        <v>1</v>
      </c>
      <c r="S66" s="248">
        <v>0</v>
      </c>
      <c r="T66" s="248">
        <v>9</v>
      </c>
      <c r="U66" s="248">
        <v>81</v>
      </c>
      <c r="V66" s="248">
        <v>3</v>
      </c>
      <c r="W66" s="249"/>
      <c r="X66" s="211">
        <f t="shared" si="10"/>
        <v>15.187087307410124</v>
      </c>
      <c r="Y66" s="211">
        <f t="shared" si="10"/>
        <v>60.869565217391312</v>
      </c>
      <c r="Z66" s="211">
        <f t="shared" si="11"/>
        <v>1173.8811445341159</v>
      </c>
      <c r="AA66" s="211">
        <f t="shared" si="13"/>
        <v>43.75</v>
      </c>
      <c r="AB66" s="250">
        <f t="shared" si="12"/>
        <v>7.7294685990338161</v>
      </c>
    </row>
    <row r="67" spans="1:28" ht="39" customHeight="1" thickBot="1">
      <c r="A67" s="251"/>
      <c r="B67" s="251" t="s">
        <v>103</v>
      </c>
      <c r="C67" s="252"/>
      <c r="D67" s="253">
        <v>19192</v>
      </c>
      <c r="E67" s="253">
        <v>1248</v>
      </c>
      <c r="F67" s="253">
        <v>941</v>
      </c>
      <c r="G67" s="253">
        <v>362</v>
      </c>
      <c r="H67" s="253">
        <v>75</v>
      </c>
      <c r="I67" s="253">
        <v>37</v>
      </c>
      <c r="J67" s="253">
        <v>45</v>
      </c>
      <c r="K67" s="253">
        <v>12</v>
      </c>
      <c r="L67" s="253">
        <v>17</v>
      </c>
      <c r="M67" s="253">
        <v>99</v>
      </c>
      <c r="N67" s="253">
        <v>3</v>
      </c>
      <c r="O67" s="253">
        <v>323</v>
      </c>
      <c r="P67" s="253">
        <v>49</v>
      </c>
      <c r="Q67" s="253">
        <v>48</v>
      </c>
      <c r="R67" s="253">
        <v>4</v>
      </c>
      <c r="S67" s="253">
        <v>0</v>
      </c>
      <c r="T67" s="253">
        <v>67</v>
      </c>
      <c r="U67" s="253">
        <v>307</v>
      </c>
      <c r="V67" s="253">
        <v>9</v>
      </c>
      <c r="W67" s="254"/>
      <c r="X67" s="216">
        <f t="shared" si="10"/>
        <v>6.5027094622759476</v>
      </c>
      <c r="Y67" s="216">
        <f t="shared" si="10"/>
        <v>75.400641025641022</v>
      </c>
      <c r="Z67" s="216">
        <f t="shared" si="11"/>
        <v>515.83993330554404</v>
      </c>
      <c r="AA67" s="216">
        <f t="shared" si="13"/>
        <v>45.454545454545453</v>
      </c>
      <c r="AB67" s="255">
        <f t="shared" si="12"/>
        <v>7.9326923076923075</v>
      </c>
    </row>
    <row r="68" spans="1:28" ht="39" customHeight="1" thickTop="1">
      <c r="A68" s="221" t="s">
        <v>105</v>
      </c>
      <c r="B68" s="222"/>
      <c r="C68" s="238"/>
      <c r="D68" s="239">
        <v>32367</v>
      </c>
      <c r="E68" s="239">
        <v>2625</v>
      </c>
      <c r="F68" s="239">
        <v>1961</v>
      </c>
      <c r="G68" s="239">
        <v>547</v>
      </c>
      <c r="H68" s="239">
        <v>175</v>
      </c>
      <c r="I68" s="239">
        <v>73</v>
      </c>
      <c r="J68" s="239">
        <v>118</v>
      </c>
      <c r="K68" s="239">
        <v>35</v>
      </c>
      <c r="L68" s="239">
        <v>42</v>
      </c>
      <c r="M68" s="239">
        <v>233</v>
      </c>
      <c r="N68" s="239">
        <v>8</v>
      </c>
      <c r="O68" s="239">
        <v>876</v>
      </c>
      <c r="P68" s="239">
        <v>124</v>
      </c>
      <c r="Q68" s="239">
        <v>111</v>
      </c>
      <c r="R68" s="239">
        <v>6</v>
      </c>
      <c r="S68" s="239">
        <v>0</v>
      </c>
      <c r="T68" s="239">
        <v>116</v>
      </c>
      <c r="U68" s="239">
        <v>664</v>
      </c>
      <c r="V68" s="239">
        <v>17</v>
      </c>
      <c r="W68" s="200"/>
      <c r="X68" s="201">
        <f>E68/D68*100</f>
        <v>8.1101121512651773</v>
      </c>
      <c r="Y68" s="201">
        <f>F68/E68*100</f>
        <v>74.704761904761909</v>
      </c>
      <c r="Z68" s="201">
        <f>M68/D68*100000</f>
        <v>719.86900237896623</v>
      </c>
      <c r="AA68" s="201">
        <f t="shared" si="13"/>
        <v>50.643776824034333</v>
      </c>
      <c r="AB68" s="202">
        <f t="shared" si="12"/>
        <v>8.8761904761904766</v>
      </c>
    </row>
    <row r="69" spans="1:28" ht="24" customHeight="1">
      <c r="A69" s="178"/>
      <c r="B69" s="178"/>
      <c r="C69" s="258"/>
      <c r="D69" s="258"/>
      <c r="E69" s="258"/>
      <c r="F69" s="258"/>
      <c r="G69" s="258"/>
      <c r="H69" s="258"/>
      <c r="I69" s="258"/>
      <c r="J69" s="258"/>
      <c r="K69" s="258"/>
      <c r="L69" s="258"/>
      <c r="M69" s="258"/>
      <c r="N69" s="258"/>
      <c r="O69" s="258"/>
      <c r="P69" s="258"/>
      <c r="Q69" s="258"/>
      <c r="R69" s="258"/>
      <c r="S69" s="258"/>
      <c r="T69" s="258"/>
      <c r="U69" s="258"/>
      <c r="V69" s="258"/>
      <c r="W69" s="145"/>
      <c r="X69" s="145"/>
      <c r="Y69" s="145"/>
      <c r="Z69" s="145"/>
      <c r="AA69" s="145"/>
      <c r="AB69" s="145"/>
    </row>
    <row r="70" spans="1:28" ht="35.25" customHeight="1">
      <c r="A70" s="141"/>
      <c r="B70" s="141"/>
      <c r="C70" s="142"/>
      <c r="D70" s="143" t="s">
        <v>111</v>
      </c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5"/>
      <c r="X70" s="145"/>
      <c r="Y70" s="145"/>
      <c r="Z70" s="145"/>
      <c r="AA70" s="145"/>
      <c r="AB70" s="145"/>
    </row>
    <row r="71" spans="1:28" ht="24" customHeight="1">
      <c r="A71" s="178"/>
      <c r="B71" s="259" t="s">
        <v>112</v>
      </c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5"/>
      <c r="X71" s="145"/>
      <c r="Y71" s="145"/>
      <c r="Z71" s="148"/>
      <c r="AA71" s="145"/>
      <c r="AB71" s="260" t="str">
        <f>AB36</f>
        <v xml:space="preserve"> (平成29年3月末日現在)</v>
      </c>
    </row>
    <row r="72" spans="1:28" s="139" customFormat="1" ht="30" customHeight="1">
      <c r="A72" s="149" t="s">
        <v>3</v>
      </c>
      <c r="B72" s="149"/>
      <c r="C72" s="261" t="s">
        <v>4</v>
      </c>
      <c r="D72" s="150" t="s">
        <v>5</v>
      </c>
      <c r="E72" s="150" t="s">
        <v>87</v>
      </c>
      <c r="F72" s="151" t="s">
        <v>7</v>
      </c>
      <c r="G72" s="152" t="s">
        <v>8</v>
      </c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4"/>
      <c r="U72" s="155" t="s">
        <v>9</v>
      </c>
      <c r="V72" s="262" t="s">
        <v>10</v>
      </c>
      <c r="W72" s="156" t="s">
        <v>11</v>
      </c>
      <c r="X72" s="156" t="s">
        <v>12</v>
      </c>
      <c r="Y72" s="156" t="s">
        <v>13</v>
      </c>
      <c r="Z72" s="156" t="s">
        <v>14</v>
      </c>
      <c r="AA72" s="156" t="s">
        <v>15</v>
      </c>
      <c r="AB72" s="156" t="s">
        <v>16</v>
      </c>
    </row>
    <row r="73" spans="1:28" s="139" customFormat="1" ht="30" customHeight="1">
      <c r="A73" s="149"/>
      <c r="B73" s="149"/>
      <c r="C73" s="263"/>
      <c r="D73" s="157"/>
      <c r="E73" s="158"/>
      <c r="F73" s="159"/>
      <c r="G73" s="150" t="s">
        <v>17</v>
      </c>
      <c r="H73" s="152" t="s">
        <v>109</v>
      </c>
      <c r="I73" s="160"/>
      <c r="J73" s="160"/>
      <c r="K73" s="160"/>
      <c r="L73" s="160"/>
      <c r="M73" s="161"/>
      <c r="N73" s="150" t="s">
        <v>19</v>
      </c>
      <c r="O73" s="150" t="s">
        <v>20</v>
      </c>
      <c r="P73" s="162" t="s">
        <v>21</v>
      </c>
      <c r="Q73" s="150" t="s">
        <v>22</v>
      </c>
      <c r="R73" s="150" t="s">
        <v>23</v>
      </c>
      <c r="S73" s="150" t="s">
        <v>24</v>
      </c>
      <c r="T73" s="150" t="s">
        <v>25</v>
      </c>
      <c r="U73" s="159"/>
      <c r="V73" s="264"/>
      <c r="W73" s="163"/>
      <c r="X73" s="163"/>
      <c r="Y73" s="163"/>
      <c r="Z73" s="163"/>
      <c r="AA73" s="163"/>
      <c r="AB73" s="163"/>
    </row>
    <row r="74" spans="1:28" s="139" customFormat="1" ht="24" customHeight="1">
      <c r="A74" s="149"/>
      <c r="B74" s="149"/>
      <c r="C74" s="263"/>
      <c r="D74" s="157"/>
      <c r="E74" s="158"/>
      <c r="F74" s="159"/>
      <c r="G74" s="157"/>
      <c r="H74" s="28" t="s">
        <v>26</v>
      </c>
      <c r="I74" s="28" t="s">
        <v>27</v>
      </c>
      <c r="J74" s="164" t="s">
        <v>28</v>
      </c>
      <c r="K74" s="165"/>
      <c r="L74" s="32" t="s">
        <v>62</v>
      </c>
      <c r="M74" s="32" t="s">
        <v>30</v>
      </c>
      <c r="N74" s="157"/>
      <c r="O74" s="157"/>
      <c r="P74" s="166"/>
      <c r="Q74" s="157"/>
      <c r="R74" s="157"/>
      <c r="S74" s="157"/>
      <c r="T74" s="157"/>
      <c r="U74" s="159"/>
      <c r="V74" s="264"/>
      <c r="W74" s="163"/>
      <c r="X74" s="163"/>
      <c r="Y74" s="163"/>
      <c r="Z74" s="163"/>
      <c r="AA74" s="163"/>
      <c r="AB74" s="163"/>
    </row>
    <row r="75" spans="1:28" s="139" customFormat="1" ht="24" customHeight="1">
      <c r="A75" s="149"/>
      <c r="B75" s="149"/>
      <c r="C75" s="263"/>
      <c r="D75" s="157"/>
      <c r="E75" s="158"/>
      <c r="F75" s="159"/>
      <c r="G75" s="157"/>
      <c r="H75" s="35"/>
      <c r="I75" s="35"/>
      <c r="J75" s="167"/>
      <c r="K75" s="28" t="s">
        <v>31</v>
      </c>
      <c r="L75" s="38"/>
      <c r="M75" s="38"/>
      <c r="N75" s="157"/>
      <c r="O75" s="157"/>
      <c r="P75" s="166"/>
      <c r="Q75" s="157"/>
      <c r="R75" s="157"/>
      <c r="S75" s="157"/>
      <c r="T75" s="157"/>
      <c r="U75" s="169"/>
      <c r="V75" s="265"/>
      <c r="W75" s="163"/>
      <c r="X75" s="163"/>
      <c r="Y75" s="163"/>
      <c r="Z75" s="163"/>
      <c r="AA75" s="163"/>
      <c r="AB75" s="163"/>
    </row>
    <row r="76" spans="1:28" s="139" customFormat="1" ht="24" customHeight="1">
      <c r="A76" s="149"/>
      <c r="B76" s="149"/>
      <c r="C76" s="263"/>
      <c r="D76" s="157"/>
      <c r="E76" s="158"/>
      <c r="F76" s="159"/>
      <c r="G76" s="157"/>
      <c r="H76" s="35"/>
      <c r="I76" s="35"/>
      <c r="J76" s="167"/>
      <c r="K76" s="41"/>
      <c r="L76" s="38"/>
      <c r="M76" s="38"/>
      <c r="N76" s="157"/>
      <c r="O76" s="157"/>
      <c r="P76" s="166"/>
      <c r="Q76" s="157"/>
      <c r="R76" s="157"/>
      <c r="S76" s="157"/>
      <c r="T76" s="157"/>
      <c r="U76" s="169"/>
      <c r="V76" s="265"/>
      <c r="W76" s="163"/>
      <c r="X76" s="163"/>
      <c r="Y76" s="163"/>
      <c r="Z76" s="163"/>
      <c r="AA76" s="163"/>
      <c r="AB76" s="163"/>
    </row>
    <row r="77" spans="1:28" s="139" customFormat="1" ht="62.25" customHeight="1">
      <c r="A77" s="149"/>
      <c r="B77" s="149"/>
      <c r="C77" s="266"/>
      <c r="D77" s="171"/>
      <c r="E77" s="172"/>
      <c r="F77" s="173"/>
      <c r="G77" s="171"/>
      <c r="H77" s="47"/>
      <c r="I77" s="47"/>
      <c r="J77" s="174"/>
      <c r="K77" s="50"/>
      <c r="L77" s="51"/>
      <c r="M77" s="51"/>
      <c r="N77" s="171"/>
      <c r="O77" s="171"/>
      <c r="P77" s="176"/>
      <c r="Q77" s="171"/>
      <c r="R77" s="171"/>
      <c r="S77" s="171"/>
      <c r="T77" s="171"/>
      <c r="U77" s="177"/>
      <c r="V77" s="267"/>
      <c r="W77" s="163"/>
      <c r="X77" s="163"/>
      <c r="Y77" s="163"/>
      <c r="Z77" s="163"/>
      <c r="AA77" s="163"/>
      <c r="AB77" s="163"/>
    </row>
    <row r="78" spans="1:28" ht="11.25" customHeight="1">
      <c r="A78" s="141"/>
      <c r="B78" s="141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1"/>
      <c r="X78" s="181"/>
      <c r="Y78" s="181"/>
      <c r="Z78" s="181"/>
      <c r="AA78" s="181"/>
      <c r="AB78" s="181"/>
    </row>
    <row r="79" spans="1:28" ht="39" customHeight="1">
      <c r="A79" s="229" t="s">
        <v>89</v>
      </c>
      <c r="B79" s="230"/>
      <c r="C79" s="268"/>
      <c r="D79" s="232">
        <v>378</v>
      </c>
      <c r="E79" s="232">
        <v>13</v>
      </c>
      <c r="F79" s="232">
        <v>10</v>
      </c>
      <c r="G79" s="232">
        <v>6</v>
      </c>
      <c r="H79" s="232">
        <v>0</v>
      </c>
      <c r="I79" s="232">
        <v>0</v>
      </c>
      <c r="J79" s="232">
        <v>1</v>
      </c>
      <c r="K79" s="232">
        <v>0</v>
      </c>
      <c r="L79" s="232">
        <v>0</v>
      </c>
      <c r="M79" s="232">
        <v>1</v>
      </c>
      <c r="N79" s="232">
        <v>0</v>
      </c>
      <c r="O79" s="232">
        <v>2</v>
      </c>
      <c r="P79" s="232">
        <v>0</v>
      </c>
      <c r="Q79" s="232">
        <v>0</v>
      </c>
      <c r="R79" s="232">
        <v>0</v>
      </c>
      <c r="S79" s="232">
        <v>0</v>
      </c>
      <c r="T79" s="232">
        <v>1</v>
      </c>
      <c r="U79" s="232">
        <v>3</v>
      </c>
      <c r="V79" s="232">
        <v>0</v>
      </c>
      <c r="W79" s="269"/>
      <c r="X79" s="187">
        <f>E79/D79*100</f>
        <v>3.4391534391534391</v>
      </c>
      <c r="Y79" s="187">
        <f>F79/E79*100</f>
        <v>76.923076923076934</v>
      </c>
      <c r="Z79" s="187">
        <f>M79/D79*100000</f>
        <v>264.55026455026456</v>
      </c>
      <c r="AA79" s="187">
        <f t="shared" ref="AA79:AA81" si="14">J79/M79*100</f>
        <v>100</v>
      </c>
      <c r="AB79" s="188">
        <f t="shared" ref="AB79:AB103" si="15">M79/E79*100</f>
        <v>7.6923076923076925</v>
      </c>
    </row>
    <row r="80" spans="1:28" ht="39" customHeight="1" thickBot="1">
      <c r="A80" s="233" t="s">
        <v>90</v>
      </c>
      <c r="B80" s="234"/>
      <c r="C80" s="235"/>
      <c r="D80" s="236">
        <v>720</v>
      </c>
      <c r="E80" s="236">
        <v>30</v>
      </c>
      <c r="F80" s="236">
        <v>25</v>
      </c>
      <c r="G80" s="236">
        <v>19</v>
      </c>
      <c r="H80" s="236">
        <v>0</v>
      </c>
      <c r="I80" s="236">
        <v>0</v>
      </c>
      <c r="J80" s="236">
        <v>0</v>
      </c>
      <c r="K80" s="236">
        <v>0</v>
      </c>
      <c r="L80" s="236">
        <v>0</v>
      </c>
      <c r="M80" s="236">
        <v>0</v>
      </c>
      <c r="N80" s="236">
        <v>0</v>
      </c>
      <c r="O80" s="236">
        <v>1</v>
      </c>
      <c r="P80" s="236">
        <v>1</v>
      </c>
      <c r="Q80" s="236">
        <v>2</v>
      </c>
      <c r="R80" s="236">
        <v>0</v>
      </c>
      <c r="S80" s="236">
        <v>0</v>
      </c>
      <c r="T80" s="236">
        <v>4</v>
      </c>
      <c r="U80" s="236">
        <v>5</v>
      </c>
      <c r="V80" s="236">
        <v>0</v>
      </c>
      <c r="W80" s="193"/>
      <c r="X80" s="194">
        <f t="shared" ref="X80:Y81" si="16">E80/D80*100</f>
        <v>4.1666666666666661</v>
      </c>
      <c r="Y80" s="194">
        <f t="shared" si="16"/>
        <v>83.333333333333343</v>
      </c>
      <c r="Z80" s="194">
        <f t="shared" ref="Z80:Z81" si="17">M80/D80*100000</f>
        <v>0</v>
      </c>
      <c r="AA80" s="270" t="s">
        <v>113</v>
      </c>
      <c r="AB80" s="195">
        <f t="shared" si="15"/>
        <v>0</v>
      </c>
    </row>
    <row r="81" spans="1:28" ht="39" customHeight="1" thickTop="1">
      <c r="A81" s="237"/>
      <c r="B81" s="146" t="s">
        <v>92</v>
      </c>
      <c r="C81" s="238"/>
      <c r="D81" s="239">
        <v>1098</v>
      </c>
      <c r="E81" s="239">
        <v>43</v>
      </c>
      <c r="F81" s="239">
        <v>35</v>
      </c>
      <c r="G81" s="239">
        <v>25</v>
      </c>
      <c r="H81" s="239">
        <v>0</v>
      </c>
      <c r="I81" s="239">
        <v>0</v>
      </c>
      <c r="J81" s="239">
        <v>1</v>
      </c>
      <c r="K81" s="239">
        <v>0</v>
      </c>
      <c r="L81" s="239">
        <v>0</v>
      </c>
      <c r="M81" s="239">
        <v>1</v>
      </c>
      <c r="N81" s="239">
        <v>0</v>
      </c>
      <c r="O81" s="239">
        <v>3</v>
      </c>
      <c r="P81" s="239">
        <v>1</v>
      </c>
      <c r="Q81" s="239">
        <v>2</v>
      </c>
      <c r="R81" s="239">
        <v>0</v>
      </c>
      <c r="S81" s="239">
        <v>0</v>
      </c>
      <c r="T81" s="239">
        <v>5</v>
      </c>
      <c r="U81" s="239">
        <v>8</v>
      </c>
      <c r="V81" s="239">
        <v>0</v>
      </c>
      <c r="W81" s="200"/>
      <c r="X81" s="201">
        <f t="shared" si="16"/>
        <v>3.9162112932604733</v>
      </c>
      <c r="Y81" s="201">
        <f t="shared" si="16"/>
        <v>81.395348837209298</v>
      </c>
      <c r="Z81" s="201">
        <f t="shared" si="17"/>
        <v>91.074681238615668</v>
      </c>
      <c r="AA81" s="219">
        <f t="shared" si="14"/>
        <v>100</v>
      </c>
      <c r="AB81" s="202">
        <f t="shared" si="15"/>
        <v>2.3255813953488373</v>
      </c>
    </row>
    <row r="82" spans="1:28" ht="17.25" customHeight="1">
      <c r="A82" s="141"/>
      <c r="B82" s="141"/>
      <c r="C82" s="240"/>
      <c r="D82" s="241"/>
      <c r="E82" s="241"/>
      <c r="F82" s="241"/>
      <c r="G82" s="241"/>
      <c r="H82" s="241"/>
      <c r="I82" s="241"/>
      <c r="J82" s="241"/>
      <c r="K82" s="241"/>
      <c r="L82" s="241"/>
      <c r="M82" s="241"/>
      <c r="N82" s="241"/>
      <c r="O82" s="241"/>
      <c r="P82" s="241"/>
      <c r="Q82" s="241"/>
      <c r="R82" s="241"/>
      <c r="S82" s="241"/>
      <c r="T82" s="241"/>
      <c r="U82" s="241"/>
      <c r="V82" s="241"/>
      <c r="W82" s="242"/>
      <c r="X82" s="242"/>
      <c r="Y82" s="242"/>
      <c r="Z82" s="242"/>
      <c r="AA82" s="242"/>
      <c r="AB82" s="242"/>
    </row>
    <row r="83" spans="1:28" ht="39" customHeight="1">
      <c r="A83" s="243"/>
      <c r="B83" s="244" t="s">
        <v>93</v>
      </c>
      <c r="C83" s="231"/>
      <c r="D83" s="232">
        <v>1104</v>
      </c>
      <c r="E83" s="232">
        <v>35</v>
      </c>
      <c r="F83" s="232">
        <v>22</v>
      </c>
      <c r="G83" s="232">
        <v>9</v>
      </c>
      <c r="H83" s="232">
        <v>0</v>
      </c>
      <c r="I83" s="232">
        <v>0</v>
      </c>
      <c r="J83" s="232">
        <v>0</v>
      </c>
      <c r="K83" s="232">
        <v>0</v>
      </c>
      <c r="L83" s="232">
        <v>0</v>
      </c>
      <c r="M83" s="232">
        <v>0</v>
      </c>
      <c r="N83" s="232">
        <v>0</v>
      </c>
      <c r="O83" s="232">
        <v>4</v>
      </c>
      <c r="P83" s="232">
        <v>2</v>
      </c>
      <c r="Q83" s="232">
        <v>5</v>
      </c>
      <c r="R83" s="232">
        <v>0</v>
      </c>
      <c r="S83" s="232">
        <v>0</v>
      </c>
      <c r="T83" s="232">
        <v>2</v>
      </c>
      <c r="U83" s="232">
        <v>13</v>
      </c>
      <c r="V83" s="232">
        <v>2</v>
      </c>
      <c r="W83" s="186"/>
      <c r="X83" s="187">
        <f t="shared" ref="X83:Y103" si="18">E83/D83*100</f>
        <v>3.1702898550724639</v>
      </c>
      <c r="Y83" s="187">
        <f t="shared" si="18"/>
        <v>62.857142857142854</v>
      </c>
      <c r="Z83" s="187">
        <f t="shared" ref="Z83:Z103" si="19">M83/D83*100000</f>
        <v>0</v>
      </c>
      <c r="AA83" s="187" t="s">
        <v>113</v>
      </c>
      <c r="AB83" s="188">
        <f t="shared" si="15"/>
        <v>0</v>
      </c>
    </row>
    <row r="84" spans="1:28" ht="39" customHeight="1">
      <c r="A84" s="245"/>
      <c r="B84" s="244" t="s">
        <v>94</v>
      </c>
      <c r="C84" s="231"/>
      <c r="D84" s="232">
        <v>1652</v>
      </c>
      <c r="E84" s="232">
        <v>77</v>
      </c>
      <c r="F84" s="232">
        <v>52</v>
      </c>
      <c r="G84" s="232">
        <v>16</v>
      </c>
      <c r="H84" s="232">
        <v>1</v>
      </c>
      <c r="I84" s="232">
        <v>0</v>
      </c>
      <c r="J84" s="232">
        <v>2</v>
      </c>
      <c r="K84" s="232">
        <v>0</v>
      </c>
      <c r="L84" s="232">
        <v>0</v>
      </c>
      <c r="M84" s="232">
        <v>2</v>
      </c>
      <c r="N84" s="232">
        <v>0</v>
      </c>
      <c r="O84" s="232">
        <v>22</v>
      </c>
      <c r="P84" s="232">
        <v>7</v>
      </c>
      <c r="Q84" s="232">
        <v>2</v>
      </c>
      <c r="R84" s="232">
        <v>0</v>
      </c>
      <c r="S84" s="232">
        <v>0</v>
      </c>
      <c r="T84" s="232">
        <v>4</v>
      </c>
      <c r="U84" s="232">
        <v>25</v>
      </c>
      <c r="V84" s="232">
        <v>1</v>
      </c>
      <c r="W84" s="186"/>
      <c r="X84" s="187">
        <f t="shared" si="18"/>
        <v>4.6610169491525424</v>
      </c>
      <c r="Y84" s="187">
        <f t="shared" si="18"/>
        <v>67.532467532467535</v>
      </c>
      <c r="Z84" s="187">
        <f t="shared" si="19"/>
        <v>121.06537530266344</v>
      </c>
      <c r="AA84" s="187">
        <f t="shared" ref="AA84:AA103" si="20">J84/M84*100</f>
        <v>100</v>
      </c>
      <c r="AB84" s="188">
        <f t="shared" si="15"/>
        <v>2.5974025974025974</v>
      </c>
    </row>
    <row r="85" spans="1:28" ht="39" customHeight="1">
      <c r="A85" s="245"/>
      <c r="B85" s="244" t="s">
        <v>95</v>
      </c>
      <c r="C85" s="231"/>
      <c r="D85" s="232">
        <v>1785</v>
      </c>
      <c r="E85" s="232">
        <v>85</v>
      </c>
      <c r="F85" s="232">
        <v>62</v>
      </c>
      <c r="G85" s="232">
        <v>22</v>
      </c>
      <c r="H85" s="232">
        <v>1</v>
      </c>
      <c r="I85" s="232">
        <v>0</v>
      </c>
      <c r="J85" s="232">
        <v>3</v>
      </c>
      <c r="K85" s="232">
        <v>0</v>
      </c>
      <c r="L85" s="232">
        <v>0</v>
      </c>
      <c r="M85" s="232">
        <v>3</v>
      </c>
      <c r="N85" s="232">
        <v>0</v>
      </c>
      <c r="O85" s="232">
        <v>26</v>
      </c>
      <c r="P85" s="232">
        <v>7</v>
      </c>
      <c r="Q85" s="232">
        <v>3</v>
      </c>
      <c r="R85" s="232">
        <v>1</v>
      </c>
      <c r="S85" s="232">
        <v>0</v>
      </c>
      <c r="T85" s="232">
        <v>2</v>
      </c>
      <c r="U85" s="232">
        <v>23</v>
      </c>
      <c r="V85" s="232">
        <v>0</v>
      </c>
      <c r="W85" s="186"/>
      <c r="X85" s="187">
        <f t="shared" si="18"/>
        <v>4.7619047619047619</v>
      </c>
      <c r="Y85" s="187">
        <f t="shared" si="18"/>
        <v>72.941176470588232</v>
      </c>
      <c r="Z85" s="187">
        <f t="shared" si="19"/>
        <v>168.0672268907563</v>
      </c>
      <c r="AA85" s="187">
        <f t="shared" si="20"/>
        <v>100</v>
      </c>
      <c r="AB85" s="188">
        <f t="shared" si="15"/>
        <v>3.5294117647058822</v>
      </c>
    </row>
    <row r="86" spans="1:28" ht="39" customHeight="1">
      <c r="A86" s="245"/>
      <c r="B86" s="244" t="s">
        <v>96</v>
      </c>
      <c r="C86" s="231"/>
      <c r="D86" s="232">
        <v>2489</v>
      </c>
      <c r="E86" s="232">
        <v>136</v>
      </c>
      <c r="F86" s="232">
        <v>97</v>
      </c>
      <c r="G86" s="232">
        <v>17</v>
      </c>
      <c r="H86" s="232">
        <v>3</v>
      </c>
      <c r="I86" s="232">
        <v>1</v>
      </c>
      <c r="J86" s="232">
        <v>3</v>
      </c>
      <c r="K86" s="232">
        <v>1</v>
      </c>
      <c r="L86" s="232">
        <v>1</v>
      </c>
      <c r="M86" s="232">
        <v>5</v>
      </c>
      <c r="N86" s="232">
        <v>0</v>
      </c>
      <c r="O86" s="232">
        <v>50</v>
      </c>
      <c r="P86" s="232">
        <v>12</v>
      </c>
      <c r="Q86" s="232">
        <v>9</v>
      </c>
      <c r="R86" s="232">
        <v>1</v>
      </c>
      <c r="S86" s="232">
        <v>0</v>
      </c>
      <c r="T86" s="232">
        <v>5</v>
      </c>
      <c r="U86" s="232">
        <v>39</v>
      </c>
      <c r="V86" s="232">
        <v>5</v>
      </c>
      <c r="W86" s="186"/>
      <c r="X86" s="187">
        <f t="shared" si="18"/>
        <v>5.464041783848935</v>
      </c>
      <c r="Y86" s="187">
        <f t="shared" si="18"/>
        <v>71.32352941176471</v>
      </c>
      <c r="Z86" s="187">
        <f t="shared" si="19"/>
        <v>200.88388911209321</v>
      </c>
      <c r="AA86" s="187">
        <f t="shared" si="20"/>
        <v>60</v>
      </c>
      <c r="AB86" s="188">
        <f t="shared" si="15"/>
        <v>3.6764705882352944</v>
      </c>
    </row>
    <row r="87" spans="1:28" ht="39" customHeight="1">
      <c r="A87" s="245" t="s">
        <v>97</v>
      </c>
      <c r="B87" s="244" t="s">
        <v>98</v>
      </c>
      <c r="C87" s="231"/>
      <c r="D87" s="232">
        <v>5931</v>
      </c>
      <c r="E87" s="232">
        <v>343</v>
      </c>
      <c r="F87" s="232">
        <v>281</v>
      </c>
      <c r="G87" s="232">
        <v>64</v>
      </c>
      <c r="H87" s="232">
        <v>11</v>
      </c>
      <c r="I87" s="232">
        <v>3</v>
      </c>
      <c r="J87" s="232">
        <v>16</v>
      </c>
      <c r="K87" s="232">
        <v>2</v>
      </c>
      <c r="L87" s="232">
        <v>1</v>
      </c>
      <c r="M87" s="232">
        <v>20</v>
      </c>
      <c r="N87" s="232">
        <v>1</v>
      </c>
      <c r="O87" s="232">
        <v>144</v>
      </c>
      <c r="P87" s="232">
        <v>12</v>
      </c>
      <c r="Q87" s="232">
        <v>16</v>
      </c>
      <c r="R87" s="232">
        <v>0</v>
      </c>
      <c r="S87" s="232">
        <v>0</v>
      </c>
      <c r="T87" s="232">
        <v>20</v>
      </c>
      <c r="U87" s="232">
        <v>62</v>
      </c>
      <c r="V87" s="232">
        <v>9</v>
      </c>
      <c r="W87" s="186"/>
      <c r="X87" s="187">
        <f t="shared" si="18"/>
        <v>5.7831731579834766</v>
      </c>
      <c r="Y87" s="187">
        <f t="shared" si="18"/>
        <v>81.924198250728864</v>
      </c>
      <c r="Z87" s="187">
        <f t="shared" si="19"/>
        <v>337.21126285617936</v>
      </c>
      <c r="AA87" s="187">
        <f t="shared" si="20"/>
        <v>80</v>
      </c>
      <c r="AB87" s="188">
        <f t="shared" si="15"/>
        <v>5.8309037900874632</v>
      </c>
    </row>
    <row r="88" spans="1:28" ht="39" customHeight="1">
      <c r="A88" s="245"/>
      <c r="B88" s="244" t="s">
        <v>99</v>
      </c>
      <c r="C88" s="231"/>
      <c r="D88" s="232">
        <v>15474</v>
      </c>
      <c r="E88" s="232">
        <v>1056</v>
      </c>
      <c r="F88" s="232">
        <v>841</v>
      </c>
      <c r="G88" s="232">
        <v>170</v>
      </c>
      <c r="H88" s="232">
        <v>33</v>
      </c>
      <c r="I88" s="232">
        <v>9</v>
      </c>
      <c r="J88" s="232">
        <v>27</v>
      </c>
      <c r="K88" s="232">
        <v>4</v>
      </c>
      <c r="L88" s="232">
        <v>9</v>
      </c>
      <c r="M88" s="232">
        <v>45</v>
      </c>
      <c r="N88" s="232">
        <v>2</v>
      </c>
      <c r="O88" s="232">
        <v>468</v>
      </c>
      <c r="P88" s="232">
        <v>63</v>
      </c>
      <c r="Q88" s="232">
        <v>69</v>
      </c>
      <c r="R88" s="232">
        <v>2</v>
      </c>
      <c r="S88" s="232">
        <v>0</v>
      </c>
      <c r="T88" s="232">
        <v>43</v>
      </c>
      <c r="U88" s="232">
        <v>215</v>
      </c>
      <c r="V88" s="232">
        <v>10</v>
      </c>
      <c r="W88" s="186"/>
      <c r="X88" s="187">
        <f t="shared" si="18"/>
        <v>6.8243505234587056</v>
      </c>
      <c r="Y88" s="187">
        <f t="shared" si="18"/>
        <v>79.640151515151516</v>
      </c>
      <c r="Z88" s="187">
        <f t="shared" si="19"/>
        <v>290.81039162466072</v>
      </c>
      <c r="AA88" s="187">
        <f t="shared" si="20"/>
        <v>60</v>
      </c>
      <c r="AB88" s="188">
        <f t="shared" si="15"/>
        <v>4.2613636363636358</v>
      </c>
    </row>
    <row r="89" spans="1:28" ht="39" customHeight="1">
      <c r="A89" s="245"/>
      <c r="B89" s="244" t="s">
        <v>100</v>
      </c>
      <c r="C89" s="231"/>
      <c r="D89" s="232">
        <v>14775</v>
      </c>
      <c r="E89" s="232">
        <v>1102</v>
      </c>
      <c r="F89" s="232">
        <v>907</v>
      </c>
      <c r="G89" s="232">
        <v>178</v>
      </c>
      <c r="H89" s="232">
        <v>36</v>
      </c>
      <c r="I89" s="232">
        <v>10</v>
      </c>
      <c r="J89" s="232">
        <v>29</v>
      </c>
      <c r="K89" s="232">
        <v>9</v>
      </c>
      <c r="L89" s="232">
        <v>16</v>
      </c>
      <c r="M89" s="232">
        <v>55</v>
      </c>
      <c r="N89" s="232">
        <v>6</v>
      </c>
      <c r="O89" s="232">
        <v>504</v>
      </c>
      <c r="P89" s="232">
        <v>62</v>
      </c>
      <c r="Q89" s="232">
        <v>73</v>
      </c>
      <c r="R89" s="232">
        <v>1</v>
      </c>
      <c r="S89" s="232">
        <v>0</v>
      </c>
      <c r="T89" s="232">
        <v>52</v>
      </c>
      <c r="U89" s="232">
        <v>195</v>
      </c>
      <c r="V89" s="232">
        <v>11</v>
      </c>
      <c r="W89" s="186"/>
      <c r="X89" s="187">
        <f t="shared" si="18"/>
        <v>7.4585448392554987</v>
      </c>
      <c r="Y89" s="187">
        <f t="shared" si="18"/>
        <v>82.304900181488208</v>
      </c>
      <c r="Z89" s="187">
        <f t="shared" si="19"/>
        <v>372.2504230118443</v>
      </c>
      <c r="AA89" s="187">
        <f t="shared" si="20"/>
        <v>52.72727272727272</v>
      </c>
      <c r="AB89" s="188">
        <f t="shared" si="15"/>
        <v>4.9909255898366602</v>
      </c>
    </row>
    <row r="90" spans="1:28" ht="39" customHeight="1">
      <c r="A90" s="245"/>
      <c r="B90" s="244" t="s">
        <v>101</v>
      </c>
      <c r="C90" s="231"/>
      <c r="D90" s="232">
        <v>13824</v>
      </c>
      <c r="E90" s="232">
        <v>1248</v>
      </c>
      <c r="F90" s="232">
        <v>1014</v>
      </c>
      <c r="G90" s="232">
        <v>219</v>
      </c>
      <c r="H90" s="232">
        <v>33</v>
      </c>
      <c r="I90" s="232">
        <v>11</v>
      </c>
      <c r="J90" s="232">
        <v>35</v>
      </c>
      <c r="K90" s="232">
        <v>13</v>
      </c>
      <c r="L90" s="232">
        <v>7</v>
      </c>
      <c r="M90" s="232">
        <v>53</v>
      </c>
      <c r="N90" s="232">
        <v>1</v>
      </c>
      <c r="O90" s="232">
        <v>550</v>
      </c>
      <c r="P90" s="232">
        <v>71</v>
      </c>
      <c r="Q90" s="232">
        <v>83</v>
      </c>
      <c r="R90" s="232">
        <v>6</v>
      </c>
      <c r="S90" s="232">
        <v>0</v>
      </c>
      <c r="T90" s="232">
        <v>57</v>
      </c>
      <c r="U90" s="232">
        <v>234</v>
      </c>
      <c r="V90" s="232">
        <v>15</v>
      </c>
      <c r="W90" s="186"/>
      <c r="X90" s="187">
        <f t="shared" si="18"/>
        <v>9.0277777777777768</v>
      </c>
      <c r="Y90" s="187">
        <f t="shared" si="18"/>
        <v>81.25</v>
      </c>
      <c r="Z90" s="187">
        <f t="shared" si="19"/>
        <v>383.3912037037037</v>
      </c>
      <c r="AA90" s="187">
        <f t="shared" si="20"/>
        <v>66.037735849056602</v>
      </c>
      <c r="AB90" s="188">
        <f t="shared" si="15"/>
        <v>4.2467948717948723</v>
      </c>
    </row>
    <row r="91" spans="1:28" ht="39" customHeight="1" thickBot="1">
      <c r="A91" s="245"/>
      <c r="B91" s="246" t="s">
        <v>102</v>
      </c>
      <c r="C91" s="247"/>
      <c r="D91" s="248">
        <v>12683</v>
      </c>
      <c r="E91" s="248">
        <v>1339</v>
      </c>
      <c r="F91" s="248">
        <v>1024</v>
      </c>
      <c r="G91" s="248">
        <v>290</v>
      </c>
      <c r="H91" s="248">
        <v>31</v>
      </c>
      <c r="I91" s="248">
        <v>16</v>
      </c>
      <c r="J91" s="248">
        <v>31</v>
      </c>
      <c r="K91" s="248">
        <v>4</v>
      </c>
      <c r="L91" s="248">
        <v>9</v>
      </c>
      <c r="M91" s="248">
        <v>56</v>
      </c>
      <c r="N91" s="248">
        <v>3</v>
      </c>
      <c r="O91" s="248">
        <v>456</v>
      </c>
      <c r="P91" s="248">
        <v>52</v>
      </c>
      <c r="Q91" s="248">
        <v>108</v>
      </c>
      <c r="R91" s="248">
        <v>1</v>
      </c>
      <c r="S91" s="248">
        <v>0</v>
      </c>
      <c r="T91" s="248">
        <v>82</v>
      </c>
      <c r="U91" s="248">
        <v>315</v>
      </c>
      <c r="V91" s="248">
        <v>19</v>
      </c>
      <c r="W91" s="249"/>
      <c r="X91" s="211">
        <f t="shared" si="18"/>
        <v>10.557439091697548</v>
      </c>
      <c r="Y91" s="211">
        <f t="shared" si="18"/>
        <v>76.474981329350271</v>
      </c>
      <c r="Z91" s="211">
        <f t="shared" si="19"/>
        <v>441.53591421587947</v>
      </c>
      <c r="AA91" s="211">
        <f t="shared" si="20"/>
        <v>55.357142857142861</v>
      </c>
      <c r="AB91" s="250">
        <f t="shared" si="15"/>
        <v>4.182225541448843</v>
      </c>
    </row>
    <row r="92" spans="1:28" ht="39" customHeight="1" thickBot="1">
      <c r="A92" s="251"/>
      <c r="B92" s="251" t="s">
        <v>103</v>
      </c>
      <c r="C92" s="252"/>
      <c r="D92" s="253">
        <v>69717</v>
      </c>
      <c r="E92" s="253">
        <v>5421</v>
      </c>
      <c r="F92" s="253">
        <v>4300</v>
      </c>
      <c r="G92" s="253">
        <v>985</v>
      </c>
      <c r="H92" s="253">
        <v>149</v>
      </c>
      <c r="I92" s="253">
        <v>50</v>
      </c>
      <c r="J92" s="253">
        <v>146</v>
      </c>
      <c r="K92" s="253">
        <v>33</v>
      </c>
      <c r="L92" s="253">
        <v>43</v>
      </c>
      <c r="M92" s="253">
        <v>239</v>
      </c>
      <c r="N92" s="253">
        <v>13</v>
      </c>
      <c r="O92" s="253">
        <v>2224</v>
      </c>
      <c r="P92" s="253">
        <v>288</v>
      </c>
      <c r="Q92" s="253">
        <v>368</v>
      </c>
      <c r="R92" s="253">
        <v>12</v>
      </c>
      <c r="S92" s="253">
        <v>0</v>
      </c>
      <c r="T92" s="253">
        <v>267</v>
      </c>
      <c r="U92" s="253">
        <v>1121</v>
      </c>
      <c r="V92" s="253">
        <v>72</v>
      </c>
      <c r="W92" s="254"/>
      <c r="X92" s="216">
        <f t="shared" si="18"/>
        <v>7.7757218468953058</v>
      </c>
      <c r="Y92" s="216">
        <f t="shared" si="18"/>
        <v>79.321158457849108</v>
      </c>
      <c r="Z92" s="216">
        <f t="shared" si="19"/>
        <v>342.8145215657587</v>
      </c>
      <c r="AA92" s="215">
        <f t="shared" si="20"/>
        <v>61.087866108786613</v>
      </c>
      <c r="AB92" s="271">
        <f t="shared" si="15"/>
        <v>4.408780667773474</v>
      </c>
    </row>
    <row r="93" spans="1:28" ht="39" customHeight="1" thickTop="1">
      <c r="A93" s="245"/>
      <c r="B93" s="257" t="s">
        <v>93</v>
      </c>
      <c r="C93" s="238"/>
      <c r="D93" s="239">
        <v>3145</v>
      </c>
      <c r="E93" s="239">
        <v>127</v>
      </c>
      <c r="F93" s="239">
        <v>98</v>
      </c>
      <c r="G93" s="239">
        <v>66</v>
      </c>
      <c r="H93" s="239">
        <v>2</v>
      </c>
      <c r="I93" s="239">
        <v>1</v>
      </c>
      <c r="J93" s="239">
        <v>1</v>
      </c>
      <c r="K93" s="239">
        <v>1</v>
      </c>
      <c r="L93" s="239">
        <v>0</v>
      </c>
      <c r="M93" s="239">
        <v>2</v>
      </c>
      <c r="N93" s="239">
        <v>0</v>
      </c>
      <c r="O93" s="239">
        <v>13</v>
      </c>
      <c r="P93" s="239">
        <v>1</v>
      </c>
      <c r="Q93" s="239">
        <v>2</v>
      </c>
      <c r="R93" s="239">
        <v>0</v>
      </c>
      <c r="S93" s="239">
        <v>0</v>
      </c>
      <c r="T93" s="239">
        <v>8</v>
      </c>
      <c r="U93" s="239">
        <v>29</v>
      </c>
      <c r="V93" s="239">
        <v>7</v>
      </c>
      <c r="W93" s="200"/>
      <c r="X93" s="201">
        <f t="shared" si="18"/>
        <v>4.0381558028616853</v>
      </c>
      <c r="Y93" s="201">
        <f t="shared" si="18"/>
        <v>77.165354330708652</v>
      </c>
      <c r="Z93" s="201">
        <f t="shared" si="19"/>
        <v>63.593004769475357</v>
      </c>
      <c r="AA93" s="219">
        <f t="shared" si="20"/>
        <v>50</v>
      </c>
      <c r="AB93" s="220">
        <f t="shared" si="15"/>
        <v>1.5748031496062991</v>
      </c>
    </row>
    <row r="94" spans="1:28" ht="39" customHeight="1">
      <c r="A94" s="245"/>
      <c r="B94" s="244" t="s">
        <v>94</v>
      </c>
      <c r="C94" s="231"/>
      <c r="D94" s="232">
        <v>4034</v>
      </c>
      <c r="E94" s="232">
        <v>163</v>
      </c>
      <c r="F94" s="232">
        <v>121</v>
      </c>
      <c r="G94" s="232">
        <v>72</v>
      </c>
      <c r="H94" s="232">
        <v>2</v>
      </c>
      <c r="I94" s="232">
        <v>0</v>
      </c>
      <c r="J94" s="232">
        <v>1</v>
      </c>
      <c r="K94" s="232">
        <v>0</v>
      </c>
      <c r="L94" s="232">
        <v>1</v>
      </c>
      <c r="M94" s="232">
        <v>2</v>
      </c>
      <c r="N94" s="232">
        <v>0</v>
      </c>
      <c r="O94" s="232">
        <v>31</v>
      </c>
      <c r="P94" s="232">
        <v>7</v>
      </c>
      <c r="Q94" s="232">
        <v>2</v>
      </c>
      <c r="R94" s="232">
        <v>0</v>
      </c>
      <c r="S94" s="232">
        <v>0</v>
      </c>
      <c r="T94" s="232">
        <v>8</v>
      </c>
      <c r="U94" s="232">
        <v>42</v>
      </c>
      <c r="V94" s="232">
        <v>2</v>
      </c>
      <c r="W94" s="186"/>
      <c r="X94" s="187">
        <f t="shared" si="18"/>
        <v>4.0406544372830933</v>
      </c>
      <c r="Y94" s="187">
        <f t="shared" si="18"/>
        <v>74.233128834355838</v>
      </c>
      <c r="Z94" s="187">
        <f t="shared" si="19"/>
        <v>49.578582052553294</v>
      </c>
      <c r="AA94" s="187">
        <f t="shared" si="20"/>
        <v>50</v>
      </c>
      <c r="AB94" s="188">
        <f t="shared" si="15"/>
        <v>1.2269938650306749</v>
      </c>
    </row>
    <row r="95" spans="1:28" ht="39" customHeight="1">
      <c r="A95" s="245"/>
      <c r="B95" s="244" t="s">
        <v>95</v>
      </c>
      <c r="C95" s="231"/>
      <c r="D95" s="232">
        <v>4839</v>
      </c>
      <c r="E95" s="232">
        <v>184</v>
      </c>
      <c r="F95" s="232">
        <v>142</v>
      </c>
      <c r="G95" s="232">
        <v>78</v>
      </c>
      <c r="H95" s="232">
        <v>3</v>
      </c>
      <c r="I95" s="232">
        <v>1</v>
      </c>
      <c r="J95" s="232">
        <v>2</v>
      </c>
      <c r="K95" s="232">
        <v>1</v>
      </c>
      <c r="L95" s="232">
        <v>2</v>
      </c>
      <c r="M95" s="232">
        <v>5</v>
      </c>
      <c r="N95" s="232">
        <v>0</v>
      </c>
      <c r="O95" s="232">
        <v>34</v>
      </c>
      <c r="P95" s="232">
        <v>8</v>
      </c>
      <c r="Q95" s="232">
        <v>6</v>
      </c>
      <c r="R95" s="232">
        <v>0</v>
      </c>
      <c r="S95" s="232">
        <v>0</v>
      </c>
      <c r="T95" s="232">
        <v>9</v>
      </c>
      <c r="U95" s="232">
        <v>42</v>
      </c>
      <c r="V95" s="232">
        <v>2</v>
      </c>
      <c r="W95" s="186"/>
      <c r="X95" s="187">
        <f t="shared" si="18"/>
        <v>3.8024385203554454</v>
      </c>
      <c r="Y95" s="187">
        <f t="shared" si="18"/>
        <v>77.173913043478265</v>
      </c>
      <c r="Z95" s="187">
        <f t="shared" si="19"/>
        <v>103.32713370531101</v>
      </c>
      <c r="AA95" s="187">
        <f t="shared" si="20"/>
        <v>40</v>
      </c>
      <c r="AB95" s="188">
        <f t="shared" si="15"/>
        <v>2.7173913043478262</v>
      </c>
    </row>
    <row r="96" spans="1:28" ht="39" customHeight="1">
      <c r="A96" s="245"/>
      <c r="B96" s="244" t="s">
        <v>96</v>
      </c>
      <c r="C96" s="231"/>
      <c r="D96" s="232">
        <v>6858</v>
      </c>
      <c r="E96" s="232">
        <v>237</v>
      </c>
      <c r="F96" s="232">
        <v>201</v>
      </c>
      <c r="G96" s="232">
        <v>94</v>
      </c>
      <c r="H96" s="232">
        <v>5</v>
      </c>
      <c r="I96" s="232">
        <v>0</v>
      </c>
      <c r="J96" s="232">
        <v>8</v>
      </c>
      <c r="K96" s="232">
        <v>3</v>
      </c>
      <c r="L96" s="232">
        <v>1</v>
      </c>
      <c r="M96" s="232">
        <v>9</v>
      </c>
      <c r="N96" s="232">
        <v>0</v>
      </c>
      <c r="O96" s="232">
        <v>59</v>
      </c>
      <c r="P96" s="232">
        <v>19</v>
      </c>
      <c r="Q96" s="232">
        <v>15</v>
      </c>
      <c r="R96" s="232">
        <v>1</v>
      </c>
      <c r="S96" s="232">
        <v>0</v>
      </c>
      <c r="T96" s="232">
        <v>20</v>
      </c>
      <c r="U96" s="232">
        <v>36</v>
      </c>
      <c r="V96" s="232">
        <v>3</v>
      </c>
      <c r="W96" s="186"/>
      <c r="X96" s="187">
        <f t="shared" si="18"/>
        <v>3.4558180227471564</v>
      </c>
      <c r="Y96" s="187">
        <f t="shared" si="18"/>
        <v>84.810126582278471</v>
      </c>
      <c r="Z96" s="187">
        <f t="shared" si="19"/>
        <v>131.23359580052494</v>
      </c>
      <c r="AA96" s="187">
        <f t="shared" si="20"/>
        <v>88.888888888888886</v>
      </c>
      <c r="AB96" s="188">
        <f t="shared" si="15"/>
        <v>3.79746835443038</v>
      </c>
    </row>
    <row r="97" spans="1:28" ht="39" customHeight="1">
      <c r="A97" s="245" t="s">
        <v>104</v>
      </c>
      <c r="B97" s="244" t="s">
        <v>98</v>
      </c>
      <c r="C97" s="231"/>
      <c r="D97" s="232">
        <v>13708</v>
      </c>
      <c r="E97" s="232">
        <v>513</v>
      </c>
      <c r="F97" s="232">
        <v>433</v>
      </c>
      <c r="G97" s="232">
        <v>196</v>
      </c>
      <c r="H97" s="232">
        <v>4</v>
      </c>
      <c r="I97" s="232">
        <v>4</v>
      </c>
      <c r="J97" s="232">
        <v>4</v>
      </c>
      <c r="K97" s="232">
        <v>1</v>
      </c>
      <c r="L97" s="232">
        <v>3</v>
      </c>
      <c r="M97" s="232">
        <v>11</v>
      </c>
      <c r="N97" s="232">
        <v>0</v>
      </c>
      <c r="O97" s="232">
        <v>140</v>
      </c>
      <c r="P97" s="232">
        <v>20</v>
      </c>
      <c r="Q97" s="232">
        <v>30</v>
      </c>
      <c r="R97" s="232">
        <v>2</v>
      </c>
      <c r="S97" s="232">
        <v>0</v>
      </c>
      <c r="T97" s="232">
        <v>34</v>
      </c>
      <c r="U97" s="232">
        <v>80</v>
      </c>
      <c r="V97" s="232">
        <v>7</v>
      </c>
      <c r="W97" s="186"/>
      <c r="X97" s="187">
        <f t="shared" si="18"/>
        <v>3.7423402392763352</v>
      </c>
      <c r="Y97" s="187">
        <f t="shared" si="18"/>
        <v>84.405458089668613</v>
      </c>
      <c r="Z97" s="187">
        <f t="shared" si="19"/>
        <v>80.245112343157288</v>
      </c>
      <c r="AA97" s="187">
        <f t="shared" si="20"/>
        <v>36.363636363636367</v>
      </c>
      <c r="AB97" s="188">
        <f t="shared" si="15"/>
        <v>2.144249512670565</v>
      </c>
    </row>
    <row r="98" spans="1:28" ht="39" customHeight="1">
      <c r="A98" s="245"/>
      <c r="B98" s="244" t="s">
        <v>99</v>
      </c>
      <c r="C98" s="231"/>
      <c r="D98" s="232">
        <v>24630</v>
      </c>
      <c r="E98" s="232">
        <v>1086</v>
      </c>
      <c r="F98" s="232">
        <v>930</v>
      </c>
      <c r="G98" s="232">
        <v>403</v>
      </c>
      <c r="H98" s="232">
        <v>16</v>
      </c>
      <c r="I98" s="232">
        <v>9</v>
      </c>
      <c r="J98" s="232">
        <v>19</v>
      </c>
      <c r="K98" s="232">
        <v>8</v>
      </c>
      <c r="L98" s="232">
        <v>4</v>
      </c>
      <c r="M98" s="232">
        <v>32</v>
      </c>
      <c r="N98" s="232">
        <v>0</v>
      </c>
      <c r="O98" s="232">
        <v>325</v>
      </c>
      <c r="P98" s="232">
        <v>53</v>
      </c>
      <c r="Q98" s="232">
        <v>66</v>
      </c>
      <c r="R98" s="232">
        <v>9</v>
      </c>
      <c r="S98" s="232">
        <v>0</v>
      </c>
      <c r="T98" s="232">
        <v>59</v>
      </c>
      <c r="U98" s="232">
        <v>156</v>
      </c>
      <c r="V98" s="232">
        <v>7</v>
      </c>
      <c r="W98" s="186"/>
      <c r="X98" s="187">
        <f t="shared" si="18"/>
        <v>4.4092570036540799</v>
      </c>
      <c r="Y98" s="187">
        <f t="shared" si="18"/>
        <v>85.635359116022101</v>
      </c>
      <c r="Z98" s="187">
        <f t="shared" si="19"/>
        <v>129.92285830288264</v>
      </c>
      <c r="AA98" s="187">
        <f t="shared" si="20"/>
        <v>59.375</v>
      </c>
      <c r="AB98" s="188">
        <f t="shared" si="15"/>
        <v>2.9465930018416207</v>
      </c>
    </row>
    <row r="99" spans="1:28" ht="39" customHeight="1">
      <c r="A99" s="245"/>
      <c r="B99" s="244" t="s">
        <v>100</v>
      </c>
      <c r="C99" s="231"/>
      <c r="D99" s="232">
        <v>19196</v>
      </c>
      <c r="E99" s="232">
        <v>999</v>
      </c>
      <c r="F99" s="232">
        <v>872</v>
      </c>
      <c r="G99" s="232">
        <v>351</v>
      </c>
      <c r="H99" s="232">
        <v>33</v>
      </c>
      <c r="I99" s="232">
        <v>7</v>
      </c>
      <c r="J99" s="232">
        <v>28</v>
      </c>
      <c r="K99" s="232">
        <v>8</v>
      </c>
      <c r="L99" s="232">
        <v>4</v>
      </c>
      <c r="M99" s="232">
        <v>39</v>
      </c>
      <c r="N99" s="232">
        <v>3</v>
      </c>
      <c r="O99" s="232">
        <v>311</v>
      </c>
      <c r="P99" s="232">
        <v>51</v>
      </c>
      <c r="Q99" s="232">
        <v>69</v>
      </c>
      <c r="R99" s="232">
        <v>1</v>
      </c>
      <c r="S99" s="232">
        <v>1</v>
      </c>
      <c r="T99" s="232">
        <v>53</v>
      </c>
      <c r="U99" s="232">
        <v>127</v>
      </c>
      <c r="V99" s="232">
        <v>9</v>
      </c>
      <c r="W99" s="186"/>
      <c r="X99" s="187">
        <f t="shared" si="18"/>
        <v>5.2042092102521353</v>
      </c>
      <c r="Y99" s="187">
        <f t="shared" si="18"/>
        <v>87.287287287287285</v>
      </c>
      <c r="Z99" s="187">
        <f t="shared" si="19"/>
        <v>203.16732652635966</v>
      </c>
      <c r="AA99" s="187">
        <f t="shared" si="20"/>
        <v>71.794871794871796</v>
      </c>
      <c r="AB99" s="188">
        <f t="shared" si="15"/>
        <v>3.9039039039039038</v>
      </c>
    </row>
    <row r="100" spans="1:28" ht="39" customHeight="1">
      <c r="A100" s="245"/>
      <c r="B100" s="244" t="s">
        <v>101</v>
      </c>
      <c r="C100" s="231"/>
      <c r="D100" s="232">
        <v>17245</v>
      </c>
      <c r="E100" s="232">
        <v>1070</v>
      </c>
      <c r="F100" s="232">
        <v>903</v>
      </c>
      <c r="G100" s="232">
        <v>339</v>
      </c>
      <c r="H100" s="232">
        <v>23</v>
      </c>
      <c r="I100" s="232">
        <v>16</v>
      </c>
      <c r="J100" s="232">
        <v>14</v>
      </c>
      <c r="K100" s="232">
        <v>5</v>
      </c>
      <c r="L100" s="232">
        <v>6</v>
      </c>
      <c r="M100" s="232">
        <v>36</v>
      </c>
      <c r="N100" s="232">
        <v>2</v>
      </c>
      <c r="O100" s="232">
        <v>366</v>
      </c>
      <c r="P100" s="232">
        <v>53</v>
      </c>
      <c r="Q100" s="232">
        <v>67</v>
      </c>
      <c r="R100" s="232">
        <v>2</v>
      </c>
      <c r="S100" s="232">
        <v>0</v>
      </c>
      <c r="T100" s="232">
        <v>54</v>
      </c>
      <c r="U100" s="232">
        <v>167</v>
      </c>
      <c r="V100" s="232">
        <v>9</v>
      </c>
      <c r="W100" s="186"/>
      <c r="X100" s="187">
        <f t="shared" si="18"/>
        <v>6.204697013627138</v>
      </c>
      <c r="Y100" s="187">
        <f t="shared" si="18"/>
        <v>84.392523364485982</v>
      </c>
      <c r="Z100" s="187">
        <f t="shared" si="19"/>
        <v>208.75616120614669</v>
      </c>
      <c r="AA100" s="187">
        <f t="shared" si="20"/>
        <v>38.888888888888893</v>
      </c>
      <c r="AB100" s="188">
        <f t="shared" si="15"/>
        <v>3.3644859813084111</v>
      </c>
    </row>
    <row r="101" spans="1:28" ht="39" customHeight="1" thickBot="1">
      <c r="A101" s="245"/>
      <c r="B101" s="246" t="s">
        <v>102</v>
      </c>
      <c r="C101" s="247"/>
      <c r="D101" s="248">
        <v>13803</v>
      </c>
      <c r="E101" s="248">
        <v>1113</v>
      </c>
      <c r="F101" s="248">
        <v>853</v>
      </c>
      <c r="G101" s="248">
        <v>295</v>
      </c>
      <c r="H101" s="248">
        <v>30</v>
      </c>
      <c r="I101" s="248">
        <v>10</v>
      </c>
      <c r="J101" s="248">
        <v>30</v>
      </c>
      <c r="K101" s="248">
        <v>12</v>
      </c>
      <c r="L101" s="248">
        <v>7</v>
      </c>
      <c r="M101" s="248">
        <v>47</v>
      </c>
      <c r="N101" s="248">
        <v>3</v>
      </c>
      <c r="O101" s="248">
        <v>312</v>
      </c>
      <c r="P101" s="248">
        <v>45</v>
      </c>
      <c r="Q101" s="248">
        <v>95</v>
      </c>
      <c r="R101" s="248">
        <v>3</v>
      </c>
      <c r="S101" s="248">
        <v>0</v>
      </c>
      <c r="T101" s="248">
        <v>71</v>
      </c>
      <c r="U101" s="248">
        <v>259</v>
      </c>
      <c r="V101" s="248">
        <v>9</v>
      </c>
      <c r="W101" s="249"/>
      <c r="X101" s="211">
        <f t="shared" si="18"/>
        <v>8.063464464246902</v>
      </c>
      <c r="Y101" s="211">
        <f t="shared" si="18"/>
        <v>76.639712488769092</v>
      </c>
      <c r="Z101" s="211">
        <f t="shared" si="19"/>
        <v>340.50568716945588</v>
      </c>
      <c r="AA101" s="211">
        <f t="shared" si="20"/>
        <v>63.829787234042556</v>
      </c>
      <c r="AB101" s="250">
        <f t="shared" si="15"/>
        <v>4.2228212039532798</v>
      </c>
    </row>
    <row r="102" spans="1:28" ht="39" customHeight="1" thickBot="1">
      <c r="A102" s="251"/>
      <c r="B102" s="251" t="s">
        <v>103</v>
      </c>
      <c r="C102" s="252"/>
      <c r="D102" s="253">
        <v>107458</v>
      </c>
      <c r="E102" s="253">
        <v>5492</v>
      </c>
      <c r="F102" s="253">
        <v>4553</v>
      </c>
      <c r="G102" s="253">
        <v>1894</v>
      </c>
      <c r="H102" s="253">
        <v>118</v>
      </c>
      <c r="I102" s="253">
        <v>48</v>
      </c>
      <c r="J102" s="253">
        <v>107</v>
      </c>
      <c r="K102" s="253">
        <v>39</v>
      </c>
      <c r="L102" s="253">
        <v>28</v>
      </c>
      <c r="M102" s="253">
        <v>183</v>
      </c>
      <c r="N102" s="253">
        <v>8</v>
      </c>
      <c r="O102" s="253">
        <v>1591</v>
      </c>
      <c r="P102" s="253">
        <v>257</v>
      </c>
      <c r="Q102" s="253">
        <v>352</v>
      </c>
      <c r="R102" s="253">
        <v>18</v>
      </c>
      <c r="S102" s="253">
        <v>1</v>
      </c>
      <c r="T102" s="253">
        <v>316</v>
      </c>
      <c r="U102" s="253">
        <v>938</v>
      </c>
      <c r="V102" s="253">
        <v>55</v>
      </c>
      <c r="W102" s="254"/>
      <c r="X102" s="216">
        <f t="shared" si="18"/>
        <v>5.1108340002605672</v>
      </c>
      <c r="Y102" s="216">
        <f t="shared" si="18"/>
        <v>82.902403495994164</v>
      </c>
      <c r="Z102" s="216">
        <f t="shared" si="19"/>
        <v>170.29909359935974</v>
      </c>
      <c r="AA102" s="216">
        <f t="shared" si="20"/>
        <v>58.469945355191257</v>
      </c>
      <c r="AB102" s="255">
        <f t="shared" si="15"/>
        <v>3.3321194464675892</v>
      </c>
    </row>
    <row r="103" spans="1:28" ht="39" customHeight="1" thickTop="1">
      <c r="A103" s="221" t="s">
        <v>105</v>
      </c>
      <c r="B103" s="222"/>
      <c r="C103" s="238"/>
      <c r="D103" s="239">
        <v>177175</v>
      </c>
      <c r="E103" s="239">
        <v>10913</v>
      </c>
      <c r="F103" s="239">
        <v>8853</v>
      </c>
      <c r="G103" s="239">
        <v>2879</v>
      </c>
      <c r="H103" s="239">
        <v>267</v>
      </c>
      <c r="I103" s="239">
        <v>98</v>
      </c>
      <c r="J103" s="239">
        <v>253</v>
      </c>
      <c r="K103" s="239">
        <v>72</v>
      </c>
      <c r="L103" s="239">
        <v>71</v>
      </c>
      <c r="M103" s="239">
        <v>422</v>
      </c>
      <c r="N103" s="239">
        <v>21</v>
      </c>
      <c r="O103" s="239">
        <v>3815</v>
      </c>
      <c r="P103" s="239">
        <v>545</v>
      </c>
      <c r="Q103" s="239">
        <v>720</v>
      </c>
      <c r="R103" s="239">
        <v>30</v>
      </c>
      <c r="S103" s="239">
        <v>1</v>
      </c>
      <c r="T103" s="239">
        <v>583</v>
      </c>
      <c r="U103" s="239">
        <v>2059</v>
      </c>
      <c r="V103" s="239">
        <v>127</v>
      </c>
      <c r="W103" s="200"/>
      <c r="X103" s="201">
        <f t="shared" si="18"/>
        <v>6.1594468745590518</v>
      </c>
      <c r="Y103" s="201">
        <f t="shared" si="18"/>
        <v>81.123430770640525</v>
      </c>
      <c r="Z103" s="201">
        <f t="shared" si="19"/>
        <v>238.18258783688444</v>
      </c>
      <c r="AA103" s="201">
        <f t="shared" si="20"/>
        <v>59.952606635071092</v>
      </c>
      <c r="AB103" s="202">
        <f t="shared" si="15"/>
        <v>3.8669476770823787</v>
      </c>
    </row>
    <row r="104" spans="1:28" ht="35.25" customHeight="1">
      <c r="A104" s="138"/>
      <c r="B104" s="138"/>
      <c r="C104" s="272"/>
      <c r="D104" s="272"/>
      <c r="E104" s="272"/>
      <c r="F104" s="272"/>
      <c r="G104" s="272"/>
      <c r="H104" s="272"/>
      <c r="I104" s="272"/>
      <c r="J104" s="272"/>
      <c r="K104" s="272"/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3"/>
      <c r="X104" s="273"/>
      <c r="Y104" s="273"/>
      <c r="Z104" s="273"/>
      <c r="AA104" s="273"/>
      <c r="AB104" s="273"/>
    </row>
    <row r="106" spans="1:28" ht="17.100000000000001" customHeight="1">
      <c r="A106" s="139" t="s">
        <v>114</v>
      </c>
      <c r="C106" s="136" t="e">
        <f>SUM(#REF!,#REF!)</f>
        <v>#REF!</v>
      </c>
      <c r="D106" s="136" t="e">
        <f>SUM(#REF!,#REF!)</f>
        <v>#REF!</v>
      </c>
      <c r="E106" s="136" t="e">
        <f>SUM(#REF!,#REF!)</f>
        <v>#REF!</v>
      </c>
      <c r="F106" s="136" t="e">
        <f>SUM(#REF!,#REF!)</f>
        <v>#REF!</v>
      </c>
      <c r="G106" s="136" t="e">
        <f>SUM(#REF!,#REF!)</f>
        <v>#REF!</v>
      </c>
      <c r="H106" s="136" t="e">
        <f>SUM(#REF!,#REF!)</f>
        <v>#REF!</v>
      </c>
      <c r="I106" s="136" t="e">
        <f>SUM(#REF!,#REF!)</f>
        <v>#REF!</v>
      </c>
      <c r="J106" s="136" t="e">
        <f>SUM(#REF!,#REF!)</f>
        <v>#REF!</v>
      </c>
      <c r="K106" s="136" t="e">
        <f>SUM(#REF!,#REF!)</f>
        <v>#REF!</v>
      </c>
      <c r="L106" s="136" t="e">
        <f>SUM(#REF!,#REF!)</f>
        <v>#REF!</v>
      </c>
      <c r="M106" s="136" t="e">
        <f>SUM(#REF!,#REF!)</f>
        <v>#REF!</v>
      </c>
      <c r="N106" s="136" t="e">
        <f>SUM(#REF!,#REF!)</f>
        <v>#REF!</v>
      </c>
      <c r="O106" s="136" t="e">
        <f>SUM(#REF!,#REF!)</f>
        <v>#REF!</v>
      </c>
      <c r="P106" s="136" t="e">
        <f>SUM(#REF!,#REF!)</f>
        <v>#REF!</v>
      </c>
      <c r="Q106" s="136" t="e">
        <f>SUM(#REF!,#REF!)</f>
        <v>#REF!</v>
      </c>
      <c r="R106" s="136" t="e">
        <f>SUM(#REF!,#REF!)</f>
        <v>#REF!</v>
      </c>
      <c r="S106" s="136" t="e">
        <f>SUM(#REF!,#REF!)</f>
        <v>#REF!</v>
      </c>
      <c r="T106" s="136" t="e">
        <f>SUM(#REF!,#REF!)</f>
        <v>#REF!</v>
      </c>
      <c r="U106" s="136" t="e">
        <f>SUM(#REF!,#REF!)</f>
        <v>#REF!</v>
      </c>
      <c r="V106" s="136" t="e">
        <f>SUM(#REF!,#REF!)</f>
        <v>#REF!</v>
      </c>
    </row>
    <row r="107" spans="1:28" ht="17.100000000000001" customHeight="1">
      <c r="A107" s="139" t="s">
        <v>115</v>
      </c>
    </row>
  </sheetData>
  <mergeCells count="90">
    <mergeCell ref="J74:J77"/>
    <mergeCell ref="L74:L77"/>
    <mergeCell ref="M74:M77"/>
    <mergeCell ref="K75:K77"/>
    <mergeCell ref="A103:B103"/>
    <mergeCell ref="Z72:Z77"/>
    <mergeCell ref="AA72:AA77"/>
    <mergeCell ref="AB72:AB77"/>
    <mergeCell ref="G73:G77"/>
    <mergeCell ref="H73:M73"/>
    <mergeCell ref="N73:N77"/>
    <mergeCell ref="O73:O77"/>
    <mergeCell ref="P73:P77"/>
    <mergeCell ref="Q73:Q77"/>
    <mergeCell ref="R73:R77"/>
    <mergeCell ref="G72:T72"/>
    <mergeCell ref="U72:U77"/>
    <mergeCell ref="V72:V77"/>
    <mergeCell ref="W72:W77"/>
    <mergeCell ref="X72:X77"/>
    <mergeCell ref="Y72:Y77"/>
    <mergeCell ref="S73:S77"/>
    <mergeCell ref="T73:T77"/>
    <mergeCell ref="H74:H77"/>
    <mergeCell ref="I74:I77"/>
    <mergeCell ref="A68:B68"/>
    <mergeCell ref="A72:B77"/>
    <mergeCell ref="C72:C77"/>
    <mergeCell ref="D72:D77"/>
    <mergeCell ref="E72:E77"/>
    <mergeCell ref="F72:F77"/>
    <mergeCell ref="T38:T42"/>
    <mergeCell ref="H39:H42"/>
    <mergeCell ref="I39:I42"/>
    <mergeCell ref="J39:J42"/>
    <mergeCell ref="L39:L42"/>
    <mergeCell ref="M39:M42"/>
    <mergeCell ref="K40:K42"/>
    <mergeCell ref="AA37:AA42"/>
    <mergeCell ref="AB37:AB42"/>
    <mergeCell ref="G38:G42"/>
    <mergeCell ref="H38:M38"/>
    <mergeCell ref="N38:N42"/>
    <mergeCell ref="O38:O42"/>
    <mergeCell ref="P38:P42"/>
    <mergeCell ref="Q38:Q42"/>
    <mergeCell ref="R38:R42"/>
    <mergeCell ref="S38:S42"/>
    <mergeCell ref="U37:U42"/>
    <mergeCell ref="V37:V42"/>
    <mergeCell ref="W37:W42"/>
    <mergeCell ref="X37:X42"/>
    <mergeCell ref="Y37:Y42"/>
    <mergeCell ref="Z37:Z42"/>
    <mergeCell ref="L5:L8"/>
    <mergeCell ref="M5:M8"/>
    <mergeCell ref="K6:K8"/>
    <mergeCell ref="A34:B34"/>
    <mergeCell ref="A37:B42"/>
    <mergeCell ref="C37:C42"/>
    <mergeCell ref="D37:D42"/>
    <mergeCell ref="E37:E42"/>
    <mergeCell ref="F37:F42"/>
    <mergeCell ref="G37:T37"/>
    <mergeCell ref="AA3:AA8"/>
    <mergeCell ref="AB3:AB8"/>
    <mergeCell ref="G4:G8"/>
    <mergeCell ref="H4:M4"/>
    <mergeCell ref="N4:N8"/>
    <mergeCell ref="O4:O8"/>
    <mergeCell ref="P4:P8"/>
    <mergeCell ref="Q4:Q8"/>
    <mergeCell ref="R4:R8"/>
    <mergeCell ref="S4:S8"/>
    <mergeCell ref="U3:U8"/>
    <mergeCell ref="V3:V8"/>
    <mergeCell ref="W3:W8"/>
    <mergeCell ref="X3:X8"/>
    <mergeCell ref="Y3:Y8"/>
    <mergeCell ref="Z3:Z8"/>
    <mergeCell ref="A3:B8"/>
    <mergeCell ref="C3:C8"/>
    <mergeCell ref="D3:D8"/>
    <mergeCell ref="E3:E8"/>
    <mergeCell ref="F3:F8"/>
    <mergeCell ref="G3:T3"/>
    <mergeCell ref="T4:T8"/>
    <mergeCell ref="H5:H8"/>
    <mergeCell ref="I5:I8"/>
    <mergeCell ref="J5:J8"/>
  </mergeCells>
  <phoneticPr fontId="8"/>
  <pageMargins left="0.51181102362204722" right="0.51181102362204722" top="0.51181102362204722" bottom="0.51181102362204722" header="0.51181102362204722" footer="0.51181102362204722"/>
  <pageSetup paperSize="9" scale="40" fitToHeight="0" pageOrder="overThenDown" orientation="landscape" r:id="rId1"/>
  <headerFooter alignWithMargins="0"/>
  <rowBreaks count="2" manualBreakCount="2">
    <brk id="34" max="27" man="1"/>
    <brk id="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市町村別</vt:lpstr>
      <vt:lpstr>年齢階級別</vt:lpstr>
      <vt:lpstr>市町村別!Print_Area</vt:lpstr>
      <vt:lpstr>年齢階級別!Print_Area</vt:lpstr>
      <vt:lpstr>市町村別!Print_Titles</vt:lpstr>
      <vt:lpstr>年齢階級別!Print_Titles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2018-01-23T07:48:34Z</dcterms:created>
  <dcterms:modified xsi:type="dcterms:W3CDTF">2018-01-23T07:50:20Z</dcterms:modified>
</cp:coreProperties>
</file>