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42A7DD89-6858-45C3-8C2A-3148FBA79A78}" xr6:coauthVersionLast="47" xr6:coauthVersionMax="47" xr10:uidLastSave="{00000000-0000-0000-0000-000000000000}"/>
  <bookViews>
    <workbookView xWindow="6787" yWindow="-16297" windowWidth="28996" windowHeight="15675" xr2:uid="{C934CCD1-A994-4DA8-A6F0-455CD48448B5}"/>
  </bookViews>
  <sheets>
    <sheet name="R5訪問指導" sheetId="1" r:id="rId1"/>
  </sheets>
  <definedNames>
    <definedName name="_xlnm.Print_Area" localSheetId="0">'R5訪問指導'!$A$1:$AE$70</definedName>
    <definedName name="_xlnm.Print_Titles" localSheetId="0">'R5訪問指導'!$A:$B,'R5訪問指導'!$2:$9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8" i="1" l="1"/>
  <c r="AC68" i="1"/>
  <c r="AB68" i="1"/>
  <c r="AA68" i="1"/>
  <c r="Z68" i="1"/>
  <c r="Y68" i="1"/>
  <c r="X68" i="1"/>
  <c r="V68" i="1"/>
  <c r="U68" i="1"/>
  <c r="T68" i="1"/>
  <c r="S68" i="1"/>
  <c r="R68" i="1"/>
  <c r="Q68" i="1"/>
  <c r="P68" i="1"/>
  <c r="O68" i="1"/>
  <c r="N68" i="1"/>
  <c r="M68" i="1"/>
  <c r="AD68" i="1" s="1"/>
  <c r="L68" i="1"/>
  <c r="K68" i="1"/>
  <c r="J68" i="1"/>
  <c r="I68" i="1"/>
  <c r="H68" i="1"/>
  <c r="G68" i="1"/>
  <c r="F68" i="1"/>
  <c r="E68" i="1"/>
  <c r="D68" i="1"/>
  <c r="C68" i="1"/>
  <c r="W65" i="1"/>
  <c r="C65" i="1"/>
  <c r="AC65" i="1"/>
  <c r="AB65" i="1"/>
  <c r="AA65" i="1"/>
  <c r="Z65" i="1"/>
  <c r="Y65" i="1"/>
  <c r="X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W62" i="1"/>
  <c r="C62" i="1"/>
  <c r="AC62" i="1"/>
  <c r="AB62" i="1"/>
  <c r="AA62" i="1"/>
  <c r="Z62" i="1"/>
  <c r="Y62" i="1"/>
  <c r="X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W58" i="1"/>
  <c r="M58" i="1"/>
  <c r="C58" i="1"/>
  <c r="AC58" i="1"/>
  <c r="AB58" i="1"/>
  <c r="AA58" i="1"/>
  <c r="Z58" i="1"/>
  <c r="Y58" i="1"/>
  <c r="X58" i="1"/>
  <c r="V58" i="1"/>
  <c r="U58" i="1"/>
  <c r="T58" i="1"/>
  <c r="S58" i="1"/>
  <c r="R58" i="1"/>
  <c r="Q58" i="1"/>
  <c r="P58" i="1"/>
  <c r="O58" i="1"/>
  <c r="N58" i="1"/>
  <c r="L58" i="1"/>
  <c r="K58" i="1"/>
  <c r="J58" i="1"/>
  <c r="I58" i="1"/>
  <c r="H58" i="1"/>
  <c r="G58" i="1"/>
  <c r="F58" i="1"/>
  <c r="E58" i="1"/>
  <c r="D58" i="1"/>
  <c r="W54" i="1"/>
  <c r="M54" i="1"/>
  <c r="C54" i="1"/>
  <c r="AC54" i="1"/>
  <c r="AB54" i="1"/>
  <c r="AA54" i="1"/>
  <c r="Z54" i="1"/>
  <c r="Y54" i="1"/>
  <c r="X54" i="1"/>
  <c r="V54" i="1"/>
  <c r="U54" i="1"/>
  <c r="T54" i="1"/>
  <c r="S54" i="1"/>
  <c r="R54" i="1"/>
  <c r="Q54" i="1"/>
  <c r="P54" i="1"/>
  <c r="O54" i="1"/>
  <c r="N54" i="1"/>
  <c r="L54" i="1"/>
  <c r="K54" i="1"/>
  <c r="J54" i="1"/>
  <c r="I54" i="1"/>
  <c r="H54" i="1"/>
  <c r="G54" i="1"/>
  <c r="F54" i="1"/>
  <c r="E54" i="1"/>
  <c r="D54" i="1"/>
  <c r="M50" i="1"/>
  <c r="W50" i="1"/>
  <c r="AC50" i="1"/>
  <c r="AB50" i="1"/>
  <c r="AA50" i="1"/>
  <c r="Z50" i="1"/>
  <c r="Y50" i="1"/>
  <c r="X50" i="1"/>
  <c r="V50" i="1"/>
  <c r="U50" i="1"/>
  <c r="T50" i="1"/>
  <c r="S50" i="1"/>
  <c r="R50" i="1"/>
  <c r="Q50" i="1"/>
  <c r="P50" i="1"/>
  <c r="O50" i="1"/>
  <c r="N50" i="1"/>
  <c r="L50" i="1"/>
  <c r="K50" i="1"/>
  <c r="J50" i="1"/>
  <c r="I50" i="1"/>
  <c r="H50" i="1"/>
  <c r="G50" i="1"/>
  <c r="F50" i="1"/>
  <c r="E50" i="1"/>
  <c r="D50" i="1"/>
  <c r="M46" i="1"/>
  <c r="AD46" i="1" s="1"/>
  <c r="AC46" i="1"/>
  <c r="AB46" i="1"/>
  <c r="AA46" i="1"/>
  <c r="Z46" i="1"/>
  <c r="Y46" i="1"/>
  <c r="X46" i="1"/>
  <c r="V46" i="1"/>
  <c r="U46" i="1"/>
  <c r="T46" i="1"/>
  <c r="S46" i="1"/>
  <c r="R46" i="1"/>
  <c r="Q46" i="1"/>
  <c r="P46" i="1"/>
  <c r="O46" i="1"/>
  <c r="N46" i="1"/>
  <c r="L46" i="1"/>
  <c r="K46" i="1"/>
  <c r="J46" i="1"/>
  <c r="I46" i="1"/>
  <c r="H46" i="1"/>
  <c r="G46" i="1"/>
  <c r="F46" i="1"/>
  <c r="E46" i="1"/>
  <c r="D46" i="1"/>
  <c r="C46" i="1"/>
  <c r="W43" i="1"/>
  <c r="M43" i="1"/>
  <c r="C43" i="1"/>
  <c r="AC43" i="1"/>
  <c r="AB43" i="1"/>
  <c r="AA43" i="1"/>
  <c r="Z43" i="1"/>
  <c r="Y43" i="1"/>
  <c r="X43" i="1"/>
  <c r="V43" i="1"/>
  <c r="U43" i="1"/>
  <c r="T43" i="1"/>
  <c r="S43" i="1"/>
  <c r="R43" i="1"/>
  <c r="Q43" i="1"/>
  <c r="P43" i="1"/>
  <c r="O43" i="1"/>
  <c r="N43" i="1"/>
  <c r="L43" i="1"/>
  <c r="K43" i="1"/>
  <c r="J43" i="1"/>
  <c r="I43" i="1"/>
  <c r="H43" i="1"/>
  <c r="G43" i="1"/>
  <c r="F43" i="1"/>
  <c r="E43" i="1"/>
  <c r="D43" i="1"/>
  <c r="AC37" i="1"/>
  <c r="AB37" i="1"/>
  <c r="AA37" i="1"/>
  <c r="Z37" i="1"/>
  <c r="Y37" i="1"/>
  <c r="X37" i="1"/>
  <c r="V37" i="1"/>
  <c r="U37" i="1"/>
  <c r="T37" i="1"/>
  <c r="S37" i="1"/>
  <c r="R37" i="1"/>
  <c r="Q37" i="1"/>
  <c r="P37" i="1"/>
  <c r="O37" i="1"/>
  <c r="N37" i="1"/>
  <c r="L37" i="1"/>
  <c r="K37" i="1"/>
  <c r="J37" i="1"/>
  <c r="I37" i="1"/>
  <c r="H37" i="1"/>
  <c r="G37" i="1"/>
  <c r="F37" i="1"/>
  <c r="E37" i="1"/>
  <c r="D37" i="1"/>
  <c r="M30" i="1"/>
  <c r="C30" i="1"/>
  <c r="AC30" i="1"/>
  <c r="AB30" i="1"/>
  <c r="AA30" i="1"/>
  <c r="Z30" i="1"/>
  <c r="Y30" i="1"/>
  <c r="X30" i="1"/>
  <c r="V30" i="1"/>
  <c r="U30" i="1"/>
  <c r="T30" i="1"/>
  <c r="S30" i="1"/>
  <c r="R30" i="1"/>
  <c r="Q30" i="1"/>
  <c r="P30" i="1"/>
  <c r="O30" i="1"/>
  <c r="N30" i="1"/>
  <c r="L30" i="1"/>
  <c r="K30" i="1"/>
  <c r="J30" i="1"/>
  <c r="I30" i="1"/>
  <c r="H30" i="1"/>
  <c r="G30" i="1"/>
  <c r="F30" i="1"/>
  <c r="E30" i="1"/>
  <c r="D30" i="1"/>
  <c r="AC26" i="1"/>
  <c r="AB26" i="1"/>
  <c r="AA26" i="1"/>
  <c r="Z26" i="1"/>
  <c r="Y26" i="1"/>
  <c r="X26" i="1"/>
  <c r="V26" i="1"/>
  <c r="U26" i="1"/>
  <c r="T26" i="1"/>
  <c r="S26" i="1"/>
  <c r="R26" i="1"/>
  <c r="Q26" i="1"/>
  <c r="P26" i="1"/>
  <c r="O26" i="1"/>
  <c r="N26" i="1"/>
  <c r="L26" i="1"/>
  <c r="K26" i="1"/>
  <c r="J26" i="1"/>
  <c r="I26" i="1"/>
  <c r="H26" i="1"/>
  <c r="G26" i="1"/>
  <c r="F26" i="1"/>
  <c r="E26" i="1"/>
  <c r="D26" i="1"/>
  <c r="C12" i="1"/>
  <c r="C20" i="1"/>
  <c r="AC20" i="1"/>
  <c r="AB20" i="1"/>
  <c r="AA20" i="1"/>
  <c r="Z20" i="1"/>
  <c r="Y20" i="1"/>
  <c r="X20" i="1"/>
  <c r="V20" i="1"/>
  <c r="U20" i="1"/>
  <c r="T20" i="1"/>
  <c r="S20" i="1"/>
  <c r="R20" i="1"/>
  <c r="Q20" i="1"/>
  <c r="P20" i="1"/>
  <c r="O20" i="1"/>
  <c r="N20" i="1"/>
  <c r="L20" i="1"/>
  <c r="K20" i="1"/>
  <c r="J20" i="1"/>
  <c r="I20" i="1"/>
  <c r="H20" i="1"/>
  <c r="G20" i="1"/>
  <c r="F20" i="1"/>
  <c r="E20" i="1"/>
  <c r="D20" i="1"/>
  <c r="M15" i="1"/>
  <c r="AD15" i="1" s="1"/>
  <c r="AC15" i="1"/>
  <c r="AB15" i="1"/>
  <c r="AA15" i="1"/>
  <c r="Z15" i="1"/>
  <c r="Y15" i="1"/>
  <c r="X15" i="1"/>
  <c r="V15" i="1"/>
  <c r="U15" i="1"/>
  <c r="T15" i="1"/>
  <c r="S15" i="1"/>
  <c r="R15" i="1"/>
  <c r="Q15" i="1"/>
  <c r="P15" i="1"/>
  <c r="O15" i="1"/>
  <c r="N15" i="1"/>
  <c r="L15" i="1"/>
  <c r="K15" i="1"/>
  <c r="J15" i="1"/>
  <c r="I15" i="1"/>
  <c r="H15" i="1"/>
  <c r="G15" i="1"/>
  <c r="F15" i="1"/>
  <c r="E15" i="1"/>
  <c r="D15" i="1"/>
  <c r="C15" i="1"/>
  <c r="AC13" i="1"/>
  <c r="AB13" i="1"/>
  <c r="AA13" i="1"/>
  <c r="Z13" i="1"/>
  <c r="Y13" i="1"/>
  <c r="X13" i="1"/>
  <c r="V13" i="1"/>
  <c r="U13" i="1"/>
  <c r="T13" i="1"/>
  <c r="S13" i="1"/>
  <c r="R13" i="1"/>
  <c r="Q13" i="1"/>
  <c r="P13" i="1"/>
  <c r="O13" i="1"/>
  <c r="N13" i="1"/>
  <c r="L13" i="1"/>
  <c r="K13" i="1"/>
  <c r="J13" i="1"/>
  <c r="I13" i="1"/>
  <c r="H13" i="1"/>
  <c r="G13" i="1"/>
  <c r="F13" i="1"/>
  <c r="E13" i="1"/>
  <c r="D13" i="1"/>
  <c r="AC12" i="1"/>
  <c r="AB12" i="1"/>
  <c r="AB10" i="1" s="1"/>
  <c r="AA12" i="1"/>
  <c r="AA10" i="1" s="1"/>
  <c r="Z12" i="1"/>
  <c r="Z10" i="1" s="1"/>
  <c r="Y12" i="1"/>
  <c r="Y10" i="1" s="1"/>
  <c r="X12" i="1"/>
  <c r="X10" i="1" s="1"/>
  <c r="V12" i="1"/>
  <c r="V10" i="1" s="1"/>
  <c r="U12" i="1"/>
  <c r="T12" i="1"/>
  <c r="T10" i="1" s="1"/>
  <c r="S12" i="1"/>
  <c r="S10" i="1" s="1"/>
  <c r="R12" i="1"/>
  <c r="R10" i="1" s="1"/>
  <c r="Q12" i="1"/>
  <c r="Q10" i="1" s="1"/>
  <c r="P12" i="1"/>
  <c r="P10" i="1" s="1"/>
  <c r="O12" i="1"/>
  <c r="O10" i="1" s="1"/>
  <c r="N12" i="1"/>
  <c r="N10" i="1" s="1"/>
  <c r="M12" i="1"/>
  <c r="L12" i="1"/>
  <c r="K12" i="1"/>
  <c r="J12" i="1"/>
  <c r="I12" i="1"/>
  <c r="H12" i="1"/>
  <c r="G12" i="1"/>
  <c r="F12" i="1"/>
  <c r="E12" i="1"/>
  <c r="D12" i="1"/>
  <c r="AC10" i="1" l="1"/>
  <c r="F10" i="1"/>
  <c r="H10" i="1"/>
  <c r="U10" i="1"/>
  <c r="G10" i="1"/>
  <c r="I10" i="1"/>
  <c r="K10" i="1"/>
  <c r="E10" i="1"/>
  <c r="D10" i="1"/>
  <c r="L10" i="1"/>
  <c r="J10" i="1"/>
  <c r="AD30" i="1"/>
  <c r="AD43" i="1"/>
  <c r="AD54" i="1"/>
  <c r="C26" i="1"/>
  <c r="W15" i="1"/>
  <c r="C50" i="1"/>
  <c r="AD50" i="1" s="1"/>
  <c r="C13" i="1"/>
  <c r="C10" i="1" s="1"/>
  <c r="M20" i="1"/>
  <c r="AD20" i="1" s="1"/>
  <c r="W26" i="1"/>
  <c r="M37" i="1"/>
  <c r="AD37" i="1" s="1"/>
  <c r="W46" i="1"/>
  <c r="W30" i="1"/>
  <c r="AD65" i="1"/>
  <c r="AD62" i="1"/>
  <c r="W13" i="1"/>
  <c r="W20" i="1"/>
  <c r="W37" i="1"/>
  <c r="C37" i="1"/>
  <c r="AD58" i="1"/>
  <c r="AD12" i="1"/>
  <c r="W12" i="1"/>
  <c r="M13" i="1"/>
  <c r="M26" i="1"/>
  <c r="AD26" i="1" s="1"/>
  <c r="AD13" i="1" l="1"/>
  <c r="W10" i="1"/>
  <c r="M10" i="1"/>
  <c r="AD10" i="1" s="1"/>
</calcChain>
</file>

<file path=xl/sharedStrings.xml><?xml version="1.0" encoding="utf-8"?>
<sst xmlns="http://schemas.openxmlformats.org/spreadsheetml/2006/main" count="91" uniqueCount="80">
  <si>
    <t>区　分</t>
    <rPh sb="0" eb="1">
      <t>ク</t>
    </rPh>
    <rPh sb="2" eb="3">
      <t>ブン</t>
    </rPh>
    <phoneticPr fontId="5"/>
  </si>
  <si>
    <t xml:space="preserve">      被   訪   問   指   導   実   人   員</t>
    <phoneticPr fontId="6"/>
  </si>
  <si>
    <t xml:space="preserve">      被   訪   問   指   導   延　 人   員</t>
    <rPh sb="26" eb="27">
      <t>ノ</t>
    </rPh>
    <phoneticPr fontId="6"/>
  </si>
  <si>
    <t xml:space="preserve">    従    事    者    延    人    員</t>
  </si>
  <si>
    <t>被訪問</t>
    <phoneticPr fontId="8"/>
  </si>
  <si>
    <t>要指導
者等</t>
    <rPh sb="0" eb="1">
      <t>ヨウ</t>
    </rPh>
    <rPh sb="1" eb="3">
      <t>シドウ</t>
    </rPh>
    <rPh sb="4" eb="5">
      <t>シャ</t>
    </rPh>
    <rPh sb="5" eb="6">
      <t>ナド</t>
    </rPh>
    <phoneticPr fontId="4"/>
  </si>
  <si>
    <t>個別
健康教育
対象者</t>
    <rPh sb="0" eb="2">
      <t>コベツ</t>
    </rPh>
    <rPh sb="3" eb="5">
      <t>ケンコウ</t>
    </rPh>
    <rPh sb="5" eb="7">
      <t>キョウイク</t>
    </rPh>
    <rPh sb="8" eb="11">
      <t>タイショウシャ</t>
    </rPh>
    <phoneticPr fontId="4"/>
  </si>
  <si>
    <t>閉じ
こもり
予防</t>
    <rPh sb="0" eb="1">
      <t>ト</t>
    </rPh>
    <rPh sb="7" eb="9">
      <t>ヨボウ</t>
    </rPh>
    <phoneticPr fontId="4"/>
  </si>
  <si>
    <t>介護
家族
者</t>
    <rPh sb="0" eb="2">
      <t>カイゴ</t>
    </rPh>
    <rPh sb="3" eb="5">
      <t>カゾク</t>
    </rPh>
    <rPh sb="6" eb="7">
      <t>シャ</t>
    </rPh>
    <phoneticPr fontId="5"/>
  </si>
  <si>
    <t>寝た
きり
者</t>
    <rPh sb="0" eb="1">
      <t>ネ</t>
    </rPh>
    <rPh sb="6" eb="7">
      <t>シャ</t>
    </rPh>
    <phoneticPr fontId="4"/>
  </si>
  <si>
    <t>認知症
の者</t>
    <rPh sb="0" eb="2">
      <t>ニンチ</t>
    </rPh>
    <rPh sb="2" eb="3">
      <t>ショウ</t>
    </rPh>
    <rPh sb="5" eb="6">
      <t>モノ</t>
    </rPh>
    <phoneticPr fontId="6"/>
  </si>
  <si>
    <t>その他</t>
    <rPh sb="2" eb="3">
      <t>タ</t>
    </rPh>
    <phoneticPr fontId="4"/>
  </si>
  <si>
    <t>管　理</t>
    <rPh sb="0" eb="1">
      <t>カン</t>
    </rPh>
    <rPh sb="2" eb="3">
      <t>リ</t>
    </rPh>
    <phoneticPr fontId="5"/>
  </si>
  <si>
    <t>指導者</t>
  </si>
  <si>
    <t>総  数</t>
  </si>
  <si>
    <t>口腔
衛生
指導
(再掲)</t>
    <rPh sb="0" eb="2">
      <t>コウクウ</t>
    </rPh>
    <rPh sb="3" eb="5">
      <t>エイセイ</t>
    </rPh>
    <rPh sb="6" eb="8">
      <t>シドウ</t>
    </rPh>
    <rPh sb="10" eb="12">
      <t>サイケイ</t>
    </rPh>
    <phoneticPr fontId="6"/>
  </si>
  <si>
    <t>栄養
指導
(再掲)</t>
    <rPh sb="0" eb="2">
      <t>エイヨウ</t>
    </rPh>
    <rPh sb="3" eb="5">
      <t>シドウ</t>
    </rPh>
    <rPh sb="7" eb="9">
      <t>サイケイ</t>
    </rPh>
    <phoneticPr fontId="6"/>
  </si>
  <si>
    <t>総 数</t>
  </si>
  <si>
    <t>医師</t>
    <rPh sb="0" eb="2">
      <t>イシ</t>
    </rPh>
    <phoneticPr fontId="6"/>
  </si>
  <si>
    <t>保健師</t>
    <rPh sb="0" eb="3">
      <t>ホケンシ</t>
    </rPh>
    <phoneticPr fontId="5"/>
  </si>
  <si>
    <t>看護師</t>
    <rPh sb="0" eb="2">
      <t>カンゴ</t>
    </rPh>
    <rPh sb="2" eb="3">
      <t>シ</t>
    </rPh>
    <phoneticPr fontId="5"/>
  </si>
  <si>
    <t>栄養士</t>
    <rPh sb="0" eb="3">
      <t>エイヨウシ</t>
    </rPh>
    <phoneticPr fontId="5"/>
  </si>
  <si>
    <t>歯  科</t>
  </si>
  <si>
    <t>その他</t>
  </si>
  <si>
    <t>１人あ</t>
  </si>
  <si>
    <t>及び</t>
    <rPh sb="0" eb="1">
      <t>オヨ</t>
    </rPh>
    <phoneticPr fontId="5"/>
  </si>
  <si>
    <t>衛生士</t>
  </si>
  <si>
    <t>たり訪</t>
  </si>
  <si>
    <t>問回数</t>
  </si>
  <si>
    <t>A</t>
    <phoneticPr fontId="8"/>
  </si>
  <si>
    <t>B</t>
    <phoneticPr fontId="4"/>
  </si>
  <si>
    <t>B/A</t>
    <phoneticPr fontId="5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</si>
  <si>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</si>
  <si>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</si>
  <si>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</si>
  <si>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</si>
  <si>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</si>
  <si>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関川村</t>
  </si>
  <si>
    <t>粟島浦村</t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</si>
  <si>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</si>
  <si>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</si>
  <si>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</si>
  <si>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</si>
  <si>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</si>
  <si>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</si>
  <si>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</si>
  <si>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</si>
  <si>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</si>
  <si>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</si>
  <si>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</si>
  <si>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</si>
  <si>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</si>
  <si>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</si>
  <si>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</si>
  <si>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</si>
  <si>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</si>
  <si>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</si>
  <si>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</si>
  <si>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</si>
  <si>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</si>
  <si>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</si>
  <si>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</si>
  <si>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</si>
  <si>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</si>
  <si>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</si>
  <si>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</si>
  <si>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</si>
  <si>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</si>
  <si>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11"/>
  </si>
  <si>
    <t>3　令和５年度　訪問指導実施状況</t>
    <rPh sb="2" eb="4">
      <t>レイワ</t>
    </rPh>
    <rPh sb="5" eb="7">
      <t>ネンド</t>
    </rPh>
    <rPh sb="8" eb="10">
      <t>ホウモン</t>
    </rPh>
    <rPh sb="10" eb="12">
      <t>シドウ</t>
    </rPh>
    <rPh sb="12" eb="16">
      <t>ジッシジョウキョウ</t>
    </rPh>
    <phoneticPr fontId="3"/>
  </si>
  <si>
    <t>（令和6年3月末現在）</t>
    <rPh sb="1" eb="3">
      <t>レイワ</t>
    </rPh>
    <phoneticPr fontId="5"/>
  </si>
  <si>
    <t>阿賀野市</t>
    <rPh sb="0" eb="4">
      <t>アガノシ</t>
    </rPh>
    <phoneticPr fontId="14"/>
  </si>
  <si>
    <t>胎内市</t>
    <rPh sb="0" eb="3">
      <t>タイナイシ</t>
    </rPh>
    <phoneticPr fontId="13"/>
  </si>
  <si>
    <t>阿賀町</t>
    <rPh sb="0" eb="3">
      <t>アガマチ</t>
    </rPh>
    <phoneticPr fontId="13"/>
  </si>
  <si>
    <t>魚沼市</t>
    <rPh sb="0" eb="2">
      <t>ウオヌマ</t>
    </rPh>
    <rPh sb="2" eb="3">
      <t>シ</t>
    </rPh>
    <phoneticPr fontId="14"/>
  </si>
  <si>
    <t>南魚沼市</t>
    <rPh sb="0" eb="1">
      <t>ミナミ</t>
    </rPh>
    <rPh sb="1" eb="3">
      <t>ウオヌマ</t>
    </rPh>
    <rPh sb="3" eb="4">
      <t>シ</t>
    </rPh>
    <phoneticPr fontId="14"/>
  </si>
  <si>
    <t>妙高市</t>
    <rPh sb="0" eb="2">
      <t>ミョウコウ</t>
    </rPh>
    <rPh sb="2" eb="3">
      <t>シ</t>
    </rPh>
    <phoneticPr fontId="13"/>
  </si>
  <si>
    <t>糸魚川市</t>
    <rPh sb="0" eb="4">
      <t>イトイガワシ</t>
    </rPh>
    <phoneticPr fontId="14"/>
  </si>
  <si>
    <t>佐渡市</t>
    <rPh sb="0" eb="2">
      <t>サド</t>
    </rPh>
    <phoneticPr fontId="14"/>
  </si>
  <si>
    <t>新潟市</t>
    <rPh sb="0" eb="3">
      <t>ニイガタシ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</si>
</sst>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.0_ "/>
  </numFmts>
  <fonts count="15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28"/>
    </font>
    <font>
      <sz val="6.75"/>
      <name val="FixedSys"/>
      <charset val="128"/>
    </font>
    <font>
      <u/>
      <sz val="9.9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/>
  </cellStyleXfs>
  <cellXfs count="91">
    <xf numFmtId="0" fontId="0" fillId="0" borderId="0" xfId="0">
      <alignment vertical="center"/>
    </xf>
    <xf numFmtId="176" fontId="4" fillId="0" borderId="0" xfId="2" applyNumberFormat="1" applyFont="1"/>
    <xf numFmtId="176" fontId="4" fillId="0" borderId="0" xfId="2" applyNumberFormat="1" applyFont="1" applyAlignment="1" applyProtection="1">
      <alignment horizontal="left"/>
      <protection locked="0"/>
    </xf>
    <xf numFmtId="176" fontId="4" fillId="0" borderId="0" xfId="2" applyNumberFormat="1" applyFont="1" applyAlignment="1" applyProtection="1">
      <alignment horizontal="right"/>
      <protection locked="0"/>
    </xf>
    <xf numFmtId="176" fontId="4" fillId="0" borderId="0" xfId="2" applyNumberFormat="1" applyFont="1" applyAlignment="1" applyProtection="1">
      <alignment horizontal="center"/>
      <protection locked="0"/>
    </xf>
    <xf numFmtId="176" fontId="4" fillId="0" borderId="5" xfId="2" applyNumberFormat="1" applyFont="1" applyBorder="1" applyAlignment="1" applyProtection="1">
      <alignment horizontal="center"/>
      <protection locked="0"/>
    </xf>
    <xf numFmtId="176" fontId="4" fillId="0" borderId="9" xfId="2" applyNumberFormat="1" applyFont="1" applyBorder="1" applyAlignment="1" applyProtection="1">
      <alignment horizontal="center"/>
      <protection locked="0"/>
    </xf>
    <xf numFmtId="176" fontId="4" fillId="0" borderId="0" xfId="2" applyNumberFormat="1" applyFont="1" applyAlignment="1">
      <alignment horizontal="center"/>
    </xf>
    <xf numFmtId="176" fontId="4" fillId="0" borderId="10" xfId="2" applyNumberFormat="1" applyFont="1" applyBorder="1" applyAlignment="1" applyProtection="1">
      <alignment horizontal="center"/>
      <protection locked="0"/>
    </xf>
    <xf numFmtId="176" fontId="4" fillId="0" borderId="1" xfId="2" applyNumberFormat="1" applyFont="1" applyBorder="1" applyAlignment="1" applyProtection="1">
      <alignment horizontal="center"/>
      <protection locked="0"/>
    </xf>
    <xf numFmtId="176" fontId="4" fillId="0" borderId="13" xfId="2" applyNumberFormat="1" applyFont="1" applyBorder="1" applyAlignment="1" applyProtection="1">
      <alignment horizontal="center"/>
      <protection locked="0"/>
    </xf>
    <xf numFmtId="176" fontId="4" fillId="0" borderId="2" xfId="3" applyNumberFormat="1" applyFont="1" applyBorder="1" applyProtection="1">
      <protection locked="0"/>
    </xf>
    <xf numFmtId="176" fontId="4" fillId="0" borderId="3" xfId="3" applyNumberFormat="1" applyFont="1" applyBorder="1"/>
    <xf numFmtId="176" fontId="4" fillId="0" borderId="0" xfId="2" applyNumberFormat="1" applyFont="1" applyAlignment="1">
      <alignment vertical="center" wrapText="1"/>
    </xf>
    <xf numFmtId="176" fontId="4" fillId="0" borderId="14" xfId="2" applyNumberFormat="1" applyFont="1" applyBorder="1" applyAlignment="1" applyProtection="1">
      <alignment horizontal="center"/>
      <protection locked="0"/>
    </xf>
    <xf numFmtId="176" fontId="4" fillId="0" borderId="14" xfId="2" applyNumberFormat="1" applyFont="1" applyBorder="1" applyAlignment="1">
      <alignment vertical="center" wrapText="1"/>
    </xf>
    <xf numFmtId="176" fontId="4" fillId="0" borderId="3" xfId="2" applyNumberFormat="1" applyFont="1" applyBorder="1" applyAlignment="1">
      <alignment horizontal="center" vertical="center" wrapText="1"/>
    </xf>
    <xf numFmtId="176" fontId="4" fillId="0" borderId="0" xfId="2" applyNumberFormat="1" applyFont="1" applyAlignment="1">
      <alignment horizontal="center" vertical="center" wrapText="1"/>
    </xf>
    <xf numFmtId="176" fontId="4" fillId="0" borderId="3" xfId="2" applyNumberFormat="1" applyFont="1" applyBorder="1" applyAlignment="1" applyProtection="1">
      <alignment horizontal="center"/>
      <protection locked="0"/>
    </xf>
    <xf numFmtId="176" fontId="2" fillId="0" borderId="15" xfId="3" applyNumberFormat="1" applyFont="1" applyBorder="1"/>
    <xf numFmtId="176" fontId="2" fillId="0" borderId="16" xfId="3" applyNumberFormat="1" applyFont="1" applyBorder="1"/>
    <xf numFmtId="176" fontId="2" fillId="0" borderId="18" xfId="3" applyNumberFormat="1" applyFont="1" applyBorder="1" applyAlignment="1">
      <alignment vertical="center"/>
    </xf>
    <xf numFmtId="176" fontId="2" fillId="0" borderId="16" xfId="3" applyNumberFormat="1" applyFont="1" applyBorder="1" applyAlignment="1">
      <alignment vertical="center"/>
    </xf>
    <xf numFmtId="176" fontId="2" fillId="0" borderId="0" xfId="2" applyNumberFormat="1" applyFont="1"/>
    <xf numFmtId="176" fontId="4" fillId="0" borderId="7" xfId="3" applyNumberFormat="1" applyFont="1" applyBorder="1"/>
    <xf numFmtId="176" fontId="4" fillId="0" borderId="8" xfId="3" applyNumberFormat="1" applyFont="1" applyBorder="1"/>
    <xf numFmtId="176" fontId="4" fillId="0" borderId="0" xfId="3" applyNumberFormat="1" applyFont="1" applyAlignment="1">
      <alignment vertical="center"/>
    </xf>
    <xf numFmtId="176" fontId="4" fillId="0" borderId="8" xfId="3" applyNumberFormat="1" applyFont="1" applyBorder="1" applyAlignment="1">
      <alignment vertical="center"/>
    </xf>
    <xf numFmtId="176" fontId="2" fillId="0" borderId="18" xfId="3" applyNumberFormat="1" applyFont="1" applyBorder="1" applyAlignment="1">
      <alignment horizontal="right" vertical="center"/>
    </xf>
    <xf numFmtId="176" fontId="2" fillId="0" borderId="16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1" xfId="3" applyNumberFormat="1" applyFont="1" applyBorder="1"/>
    <xf numFmtId="176" fontId="4" fillId="0" borderId="12" xfId="3" applyNumberFormat="1" applyFont="1" applyBorder="1"/>
    <xf numFmtId="176" fontId="4" fillId="0" borderId="1" xfId="4" applyNumberFormat="1" applyFont="1" applyFill="1" applyBorder="1"/>
    <xf numFmtId="176" fontId="4" fillId="0" borderId="12" xfId="4" applyNumberFormat="1" applyFont="1" applyFill="1" applyBorder="1"/>
    <xf numFmtId="176" fontId="4" fillId="0" borderId="0" xfId="3" applyNumberFormat="1" applyFont="1"/>
    <xf numFmtId="177" fontId="4" fillId="0" borderId="0" xfId="2" applyNumberFormat="1" applyFont="1" applyAlignment="1" applyProtection="1">
      <alignment horizontal="right"/>
      <protection locked="0"/>
    </xf>
    <xf numFmtId="177" fontId="4" fillId="0" borderId="3" xfId="2" applyNumberFormat="1" applyFont="1" applyBorder="1" applyAlignment="1" applyProtection="1">
      <alignment horizontal="center"/>
      <protection locked="0"/>
    </xf>
    <xf numFmtId="177" fontId="4" fillId="0" borderId="8" xfId="2" applyNumberFormat="1" applyFont="1" applyBorder="1" applyAlignment="1" applyProtection="1">
      <alignment horizontal="center"/>
      <protection locked="0"/>
    </xf>
    <xf numFmtId="176" fontId="4" fillId="0" borderId="7" xfId="2" applyNumberFormat="1" applyFont="1" applyBorder="1" applyAlignment="1" applyProtection="1">
      <alignment horizontal="center"/>
      <protection locked="0"/>
    </xf>
    <xf numFmtId="177" fontId="4" fillId="0" borderId="12" xfId="2" applyNumberFormat="1" applyFont="1" applyBorder="1" applyAlignment="1" applyProtection="1">
      <alignment horizontal="center"/>
      <protection locked="0"/>
    </xf>
    <xf numFmtId="176" fontId="4" fillId="0" borderId="2" xfId="2" applyNumberFormat="1" applyFont="1" applyBorder="1" applyAlignment="1" applyProtection="1">
      <alignment horizontal="center"/>
      <protection locked="0"/>
    </xf>
    <xf numFmtId="176" fontId="2" fillId="0" borderId="17" xfId="3" applyNumberFormat="1" applyFont="1" applyBorder="1" applyAlignment="1">
      <alignment vertical="center"/>
    </xf>
    <xf numFmtId="177" fontId="2" fillId="0" borderId="19" xfId="3" applyNumberFormat="1" applyFont="1" applyBorder="1" applyAlignment="1">
      <alignment vertical="center"/>
    </xf>
    <xf numFmtId="176" fontId="4" fillId="0" borderId="7" xfId="3" applyNumberFormat="1" applyFont="1" applyBorder="1" applyAlignment="1">
      <alignment vertical="center"/>
    </xf>
    <xf numFmtId="177" fontId="4" fillId="0" borderId="8" xfId="3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left"/>
    </xf>
    <xf numFmtId="176" fontId="4" fillId="0" borderId="0" xfId="4" applyNumberFormat="1" applyFont="1" applyFill="1" applyBorder="1"/>
    <xf numFmtId="176" fontId="4" fillId="0" borderId="0" xfId="5" applyNumberFormat="1" applyFont="1" applyProtection="1">
      <protection locked="0"/>
    </xf>
    <xf numFmtId="176" fontId="4" fillId="0" borderId="0" xfId="5" applyNumberFormat="1" applyFont="1" applyAlignment="1" applyProtection="1">
      <alignment horizontal="right"/>
      <protection locked="0"/>
    </xf>
    <xf numFmtId="176" fontId="4" fillId="0" borderId="8" xfId="5" applyNumberFormat="1" applyFont="1" applyBorder="1" applyProtection="1">
      <protection locked="0"/>
    </xf>
    <xf numFmtId="176" fontId="4" fillId="0" borderId="8" xfId="5" applyNumberFormat="1" applyFont="1" applyBorder="1" applyAlignment="1" applyProtection="1">
      <alignment horizontal="right"/>
      <protection locked="0"/>
    </xf>
    <xf numFmtId="177" fontId="4" fillId="0" borderId="8" xfId="4" applyNumberFormat="1" applyFont="1" applyFill="1" applyBorder="1"/>
    <xf numFmtId="176" fontId="10" fillId="0" borderId="0" xfId="3" applyNumberFormat="1" applyFont="1" applyProtection="1">
      <protection locked="0"/>
    </xf>
    <xf numFmtId="176" fontId="10" fillId="0" borderId="8" xfId="3" applyNumberFormat="1" applyFont="1" applyBorder="1" applyProtection="1">
      <protection locked="0"/>
    </xf>
    <xf numFmtId="176" fontId="4" fillId="0" borderId="7" xfId="4" applyNumberFormat="1" applyFont="1" applyFill="1" applyBorder="1"/>
    <xf numFmtId="176" fontId="2" fillId="0" borderId="17" xfId="3" applyNumberFormat="1" applyFont="1" applyBorder="1" applyAlignment="1">
      <alignment horizontal="right" vertical="center"/>
    </xf>
    <xf numFmtId="177" fontId="2" fillId="0" borderId="19" xfId="3" applyNumberFormat="1" applyFont="1" applyBorder="1" applyAlignment="1">
      <alignment horizontal="right" vertical="center"/>
    </xf>
    <xf numFmtId="176" fontId="4" fillId="0" borderId="11" xfId="4" applyNumberFormat="1" applyFont="1" applyFill="1" applyBorder="1"/>
    <xf numFmtId="177" fontId="4" fillId="0" borderId="12" xfId="2" applyNumberFormat="1" applyFont="1" applyBorder="1"/>
    <xf numFmtId="177" fontId="4" fillId="0" borderId="0" xfId="2" applyNumberFormat="1" applyFont="1"/>
    <xf numFmtId="177" fontId="4" fillId="0" borderId="8" xfId="4" applyNumberFormat="1" applyFont="1" applyFill="1" applyBorder="1" applyAlignment="1">
      <alignment horizontal="right"/>
    </xf>
    <xf numFmtId="176" fontId="12" fillId="0" borderId="0" xfId="3" applyNumberFormat="1" applyFont="1"/>
    <xf numFmtId="176" fontId="2" fillId="0" borderId="1" xfId="1" applyNumberFormat="1" applyFont="1" applyBorder="1" applyAlignment="1">
      <alignment horizontal="left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4" xfId="2" applyNumberFormat="1" applyFont="1" applyBorder="1" applyAlignment="1" applyProtection="1">
      <alignment horizontal="center" wrapText="1"/>
      <protection locked="0"/>
    </xf>
    <xf numFmtId="176" fontId="4" fillId="0" borderId="5" xfId="2" applyNumberFormat="1" applyFont="1" applyBorder="1" applyAlignment="1">
      <alignment horizontal="center" wrapText="1"/>
    </xf>
    <xf numFmtId="176" fontId="4" fillId="0" borderId="6" xfId="2" applyNumberFormat="1" applyFont="1" applyBorder="1" applyAlignment="1">
      <alignment horizontal="center" wrapText="1"/>
    </xf>
    <xf numFmtId="176" fontId="4" fillId="0" borderId="5" xfId="2" applyNumberFormat="1" applyFont="1" applyBorder="1" applyAlignment="1" applyProtection="1">
      <alignment horizontal="center" wrapText="1"/>
      <protection locked="0"/>
    </xf>
    <xf numFmtId="176" fontId="4" fillId="0" borderId="5" xfId="3" applyNumberFormat="1" applyFont="1" applyBorder="1" applyAlignment="1">
      <alignment horizontal="center" wrapText="1"/>
    </xf>
    <xf numFmtId="176" fontId="4" fillId="0" borderId="6" xfId="3" applyNumberFormat="1" applyFont="1" applyBorder="1" applyAlignment="1">
      <alignment horizontal="center" wrapText="1"/>
    </xf>
    <xf numFmtId="176" fontId="4" fillId="0" borderId="4" xfId="2" applyNumberFormat="1" applyFont="1" applyBorder="1" applyAlignment="1" applyProtection="1">
      <alignment horizontal="center"/>
      <protection locked="0"/>
    </xf>
    <xf numFmtId="176" fontId="4" fillId="0" borderId="5" xfId="2" applyNumberFormat="1" applyFont="1" applyBorder="1" applyAlignment="1" applyProtection="1">
      <alignment horizontal="center"/>
      <protection locked="0"/>
    </xf>
    <xf numFmtId="176" fontId="4" fillId="0" borderId="6" xfId="2" applyNumberFormat="1" applyFont="1" applyBorder="1" applyAlignment="1" applyProtection="1">
      <alignment horizontal="center"/>
      <protection locked="0"/>
    </xf>
    <xf numFmtId="176" fontId="4" fillId="0" borderId="9" xfId="2" applyNumberFormat="1" applyFont="1" applyBorder="1" applyAlignment="1" applyProtection="1">
      <alignment horizontal="center" vertical="center" wrapText="1"/>
      <protection locked="0"/>
    </xf>
    <xf numFmtId="176" fontId="4" fillId="0" borderId="10" xfId="2" applyNumberFormat="1" applyFont="1" applyBorder="1" applyAlignment="1">
      <alignment horizontal="center" vertical="center" wrapText="1"/>
    </xf>
    <xf numFmtId="176" fontId="4" fillId="0" borderId="13" xfId="2" applyNumberFormat="1" applyFont="1" applyBorder="1" applyAlignment="1">
      <alignment horizontal="center" vertical="center" wrapText="1"/>
    </xf>
    <xf numFmtId="176" fontId="4" fillId="0" borderId="10" xfId="2" applyNumberFormat="1" applyFont="1" applyBorder="1" applyAlignment="1" applyProtection="1">
      <alignment horizontal="center" vertical="center" wrapText="1"/>
      <protection locked="0"/>
    </xf>
    <xf numFmtId="176" fontId="4" fillId="0" borderId="13" xfId="2" applyNumberFormat="1" applyFont="1" applyBorder="1" applyAlignment="1" applyProtection="1">
      <alignment horizontal="center" vertical="center" wrapText="1"/>
      <protection locked="0"/>
    </xf>
    <xf numFmtId="176" fontId="4" fillId="0" borderId="2" xfId="2" applyNumberFormat="1" applyFont="1" applyBorder="1" applyAlignment="1" applyProtection="1">
      <alignment horizontal="center" vertical="center" wrapText="1"/>
      <protection locked="0"/>
    </xf>
    <xf numFmtId="176" fontId="4" fillId="0" borderId="7" xfId="2" applyNumberFormat="1" applyFont="1" applyBorder="1" applyAlignment="1">
      <alignment horizontal="center" vertical="center" wrapText="1"/>
    </xf>
    <xf numFmtId="176" fontId="4" fillId="0" borderId="11" xfId="2" applyNumberFormat="1" applyFont="1" applyBorder="1" applyAlignment="1">
      <alignment horizontal="center" vertical="center" wrapText="1"/>
    </xf>
    <xf numFmtId="176" fontId="7" fillId="0" borderId="10" xfId="3" applyNumberFormat="1" applyBorder="1" applyAlignment="1">
      <alignment horizontal="center" vertical="center" wrapText="1"/>
    </xf>
    <xf numFmtId="176" fontId="7" fillId="0" borderId="13" xfId="3" applyNumberFormat="1" applyBorder="1" applyAlignment="1">
      <alignment horizontal="center" vertical="center" wrapText="1"/>
    </xf>
    <xf numFmtId="176" fontId="4" fillId="0" borderId="8" xfId="4" applyNumberFormat="1" applyFont="1" applyFill="1" applyBorder="1" applyAlignment="1">
      <alignment horizontal="right"/>
    </xf>
    <xf numFmtId="176" fontId="4" fillId="0" borderId="8" xfId="4" applyNumberFormat="1" applyFont="1" applyFill="1" applyBorder="1"/>
  </cellXfs>
  <cellStyles count="6">
    <cellStyle name="桁区切り 2" xfId="4" xr:uid="{BA64F8B2-DD18-441A-8329-2CD893A9EEAA}"/>
    <cellStyle name="標準" xfId="0" builtinId="0"/>
    <cellStyle name="標準 2 2" xfId="3" xr:uid="{A95A583C-FA29-486E-8BCE-2805E1DD1928}"/>
    <cellStyle name="標準_21-05" xfId="2" xr:uid="{460FF6BB-9915-4929-9AD8-6CB2CCACF58D}"/>
    <cellStyle name="標準_地域保健・健康増進事業報告　入力用" xfId="5" xr:uid="{F1528895-9788-4CD1-A3A9-B64F7B967A09}"/>
    <cellStyle name="標準_報告様式(市町村配信用）" xfId="1" xr:uid="{1F61E73F-7DA2-4DAF-B40C-252CC9621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89CD-D36A-4AB4-A074-76B963B3A900}">
  <sheetPr>
    <tabColor rgb="FFFFFF00"/>
    <pageSetUpPr fitToPage="1"/>
  </sheetPr>
  <dimension ref="A1:AD70"/>
  <sheetViews>
    <sheetView tabSelected="1" view="pageBreakPreview" zoomScale="85" zoomScaleNormal="90" zoomScaleSheetLayoutView="85" workbookViewId="0">
      <selection activeCell="AB59" sqref="AB59"/>
    </sheetView>
  </sheetViews>
  <sheetFormatPr defaultRowHeight="15" customHeight="1" x14ac:dyDescent="0.25"/>
  <cols>
    <col min="1" max="1" width="3.375" style="35" customWidth="1"/>
    <col min="2" max="2" width="18.875" style="35" customWidth="1"/>
    <col min="3" max="5" width="8.625" style="1" customWidth="1"/>
    <col min="6" max="12" width="7.625" style="1" customWidth="1"/>
    <col min="13" max="15" width="8.625" style="1" customWidth="1"/>
    <col min="16" max="22" width="7.625" style="1" customWidth="1"/>
    <col min="23" max="23" width="8.625" style="1" customWidth="1"/>
    <col min="24" max="24" width="7.625" style="1" customWidth="1"/>
    <col min="25" max="26" width="8.625" style="1" customWidth="1"/>
    <col min="27" max="29" width="7.625" style="1" customWidth="1"/>
    <col min="30" max="30" width="8.625" style="60" customWidth="1"/>
    <col min="31" max="31" width="2.75" style="1" customWidth="1"/>
    <col min="32" max="256" width="9" style="1"/>
    <col min="257" max="257" width="3.375" style="1" customWidth="1"/>
    <col min="258" max="258" width="18.875" style="1" customWidth="1"/>
    <col min="259" max="261" width="8.625" style="1" customWidth="1"/>
    <col min="262" max="268" width="7.625" style="1" customWidth="1"/>
    <col min="269" max="271" width="8.625" style="1" customWidth="1"/>
    <col min="272" max="278" width="7.625" style="1" customWidth="1"/>
    <col min="279" max="279" width="8.625" style="1" customWidth="1"/>
    <col min="280" max="280" width="7.625" style="1" customWidth="1"/>
    <col min="281" max="282" width="8.625" style="1" customWidth="1"/>
    <col min="283" max="285" width="7.625" style="1" customWidth="1"/>
    <col min="286" max="286" width="8.625" style="1" customWidth="1"/>
    <col min="287" max="287" width="2.75" style="1" customWidth="1"/>
    <col min="288" max="512" width="9" style="1"/>
    <col min="513" max="513" width="3.375" style="1" customWidth="1"/>
    <col min="514" max="514" width="18.875" style="1" customWidth="1"/>
    <col min="515" max="517" width="8.625" style="1" customWidth="1"/>
    <col min="518" max="524" width="7.625" style="1" customWidth="1"/>
    <col min="525" max="527" width="8.625" style="1" customWidth="1"/>
    <col min="528" max="534" width="7.625" style="1" customWidth="1"/>
    <col min="535" max="535" width="8.625" style="1" customWidth="1"/>
    <col min="536" max="536" width="7.625" style="1" customWidth="1"/>
    <col min="537" max="538" width="8.625" style="1" customWidth="1"/>
    <col min="539" max="541" width="7.625" style="1" customWidth="1"/>
    <col min="542" max="542" width="8.625" style="1" customWidth="1"/>
    <col min="543" max="543" width="2.75" style="1" customWidth="1"/>
    <col min="544" max="768" width="9" style="1"/>
    <col min="769" max="769" width="3.375" style="1" customWidth="1"/>
    <col min="770" max="770" width="18.875" style="1" customWidth="1"/>
    <col min="771" max="773" width="8.625" style="1" customWidth="1"/>
    <col min="774" max="780" width="7.625" style="1" customWidth="1"/>
    <col min="781" max="783" width="8.625" style="1" customWidth="1"/>
    <col min="784" max="790" width="7.625" style="1" customWidth="1"/>
    <col min="791" max="791" width="8.625" style="1" customWidth="1"/>
    <col min="792" max="792" width="7.625" style="1" customWidth="1"/>
    <col min="793" max="794" width="8.625" style="1" customWidth="1"/>
    <col min="795" max="797" width="7.625" style="1" customWidth="1"/>
    <col min="798" max="798" width="8.625" style="1" customWidth="1"/>
    <col min="799" max="799" width="2.75" style="1" customWidth="1"/>
    <col min="800" max="1024" width="9" style="1"/>
    <col min="1025" max="1025" width="3.375" style="1" customWidth="1"/>
    <col min="1026" max="1026" width="18.875" style="1" customWidth="1"/>
    <col min="1027" max="1029" width="8.625" style="1" customWidth="1"/>
    <col min="1030" max="1036" width="7.625" style="1" customWidth="1"/>
    <col min="1037" max="1039" width="8.625" style="1" customWidth="1"/>
    <col min="1040" max="1046" width="7.625" style="1" customWidth="1"/>
    <col min="1047" max="1047" width="8.625" style="1" customWidth="1"/>
    <col min="1048" max="1048" width="7.625" style="1" customWidth="1"/>
    <col min="1049" max="1050" width="8.625" style="1" customWidth="1"/>
    <col min="1051" max="1053" width="7.625" style="1" customWidth="1"/>
    <col min="1054" max="1054" width="8.625" style="1" customWidth="1"/>
    <col min="1055" max="1055" width="2.75" style="1" customWidth="1"/>
    <col min="1056" max="1280" width="9" style="1"/>
    <col min="1281" max="1281" width="3.375" style="1" customWidth="1"/>
    <col min="1282" max="1282" width="18.875" style="1" customWidth="1"/>
    <col min="1283" max="1285" width="8.625" style="1" customWidth="1"/>
    <col min="1286" max="1292" width="7.625" style="1" customWidth="1"/>
    <col min="1293" max="1295" width="8.625" style="1" customWidth="1"/>
    <col min="1296" max="1302" width="7.625" style="1" customWidth="1"/>
    <col min="1303" max="1303" width="8.625" style="1" customWidth="1"/>
    <col min="1304" max="1304" width="7.625" style="1" customWidth="1"/>
    <col min="1305" max="1306" width="8.625" style="1" customWidth="1"/>
    <col min="1307" max="1309" width="7.625" style="1" customWidth="1"/>
    <col min="1310" max="1310" width="8.625" style="1" customWidth="1"/>
    <col min="1311" max="1311" width="2.75" style="1" customWidth="1"/>
    <col min="1312" max="1536" width="9" style="1"/>
    <col min="1537" max="1537" width="3.375" style="1" customWidth="1"/>
    <col min="1538" max="1538" width="18.875" style="1" customWidth="1"/>
    <col min="1539" max="1541" width="8.625" style="1" customWidth="1"/>
    <col min="1542" max="1548" width="7.625" style="1" customWidth="1"/>
    <col min="1549" max="1551" width="8.625" style="1" customWidth="1"/>
    <col min="1552" max="1558" width="7.625" style="1" customWidth="1"/>
    <col min="1559" max="1559" width="8.625" style="1" customWidth="1"/>
    <col min="1560" max="1560" width="7.625" style="1" customWidth="1"/>
    <col min="1561" max="1562" width="8.625" style="1" customWidth="1"/>
    <col min="1563" max="1565" width="7.625" style="1" customWidth="1"/>
    <col min="1566" max="1566" width="8.625" style="1" customWidth="1"/>
    <col min="1567" max="1567" width="2.75" style="1" customWidth="1"/>
    <col min="1568" max="1792" width="9" style="1"/>
    <col min="1793" max="1793" width="3.375" style="1" customWidth="1"/>
    <col min="1794" max="1794" width="18.875" style="1" customWidth="1"/>
    <col min="1795" max="1797" width="8.625" style="1" customWidth="1"/>
    <col min="1798" max="1804" width="7.625" style="1" customWidth="1"/>
    <col min="1805" max="1807" width="8.625" style="1" customWidth="1"/>
    <col min="1808" max="1814" width="7.625" style="1" customWidth="1"/>
    <col min="1815" max="1815" width="8.625" style="1" customWidth="1"/>
    <col min="1816" max="1816" width="7.625" style="1" customWidth="1"/>
    <col min="1817" max="1818" width="8.625" style="1" customWidth="1"/>
    <col min="1819" max="1821" width="7.625" style="1" customWidth="1"/>
    <col min="1822" max="1822" width="8.625" style="1" customWidth="1"/>
    <col min="1823" max="1823" width="2.75" style="1" customWidth="1"/>
    <col min="1824" max="2048" width="9" style="1"/>
    <col min="2049" max="2049" width="3.375" style="1" customWidth="1"/>
    <col min="2050" max="2050" width="18.875" style="1" customWidth="1"/>
    <col min="2051" max="2053" width="8.625" style="1" customWidth="1"/>
    <col min="2054" max="2060" width="7.625" style="1" customWidth="1"/>
    <col min="2061" max="2063" width="8.625" style="1" customWidth="1"/>
    <col min="2064" max="2070" width="7.625" style="1" customWidth="1"/>
    <col min="2071" max="2071" width="8.625" style="1" customWidth="1"/>
    <col min="2072" max="2072" width="7.625" style="1" customWidth="1"/>
    <col min="2073" max="2074" width="8.625" style="1" customWidth="1"/>
    <col min="2075" max="2077" width="7.625" style="1" customWidth="1"/>
    <col min="2078" max="2078" width="8.625" style="1" customWidth="1"/>
    <col min="2079" max="2079" width="2.75" style="1" customWidth="1"/>
    <col min="2080" max="2304" width="9" style="1"/>
    <col min="2305" max="2305" width="3.375" style="1" customWidth="1"/>
    <col min="2306" max="2306" width="18.875" style="1" customWidth="1"/>
    <col min="2307" max="2309" width="8.625" style="1" customWidth="1"/>
    <col min="2310" max="2316" width="7.625" style="1" customWidth="1"/>
    <col min="2317" max="2319" width="8.625" style="1" customWidth="1"/>
    <col min="2320" max="2326" width="7.625" style="1" customWidth="1"/>
    <col min="2327" max="2327" width="8.625" style="1" customWidth="1"/>
    <col min="2328" max="2328" width="7.625" style="1" customWidth="1"/>
    <col min="2329" max="2330" width="8.625" style="1" customWidth="1"/>
    <col min="2331" max="2333" width="7.625" style="1" customWidth="1"/>
    <col min="2334" max="2334" width="8.625" style="1" customWidth="1"/>
    <col min="2335" max="2335" width="2.75" style="1" customWidth="1"/>
    <col min="2336" max="2560" width="9" style="1"/>
    <col min="2561" max="2561" width="3.375" style="1" customWidth="1"/>
    <col min="2562" max="2562" width="18.875" style="1" customWidth="1"/>
    <col min="2563" max="2565" width="8.625" style="1" customWidth="1"/>
    <col min="2566" max="2572" width="7.625" style="1" customWidth="1"/>
    <col min="2573" max="2575" width="8.625" style="1" customWidth="1"/>
    <col min="2576" max="2582" width="7.625" style="1" customWidth="1"/>
    <col min="2583" max="2583" width="8.625" style="1" customWidth="1"/>
    <col min="2584" max="2584" width="7.625" style="1" customWidth="1"/>
    <col min="2585" max="2586" width="8.625" style="1" customWidth="1"/>
    <col min="2587" max="2589" width="7.625" style="1" customWidth="1"/>
    <col min="2590" max="2590" width="8.625" style="1" customWidth="1"/>
    <col min="2591" max="2591" width="2.75" style="1" customWidth="1"/>
    <col min="2592" max="2816" width="9" style="1"/>
    <col min="2817" max="2817" width="3.375" style="1" customWidth="1"/>
    <col min="2818" max="2818" width="18.875" style="1" customWidth="1"/>
    <col min="2819" max="2821" width="8.625" style="1" customWidth="1"/>
    <col min="2822" max="2828" width="7.625" style="1" customWidth="1"/>
    <col min="2829" max="2831" width="8.625" style="1" customWidth="1"/>
    <col min="2832" max="2838" width="7.625" style="1" customWidth="1"/>
    <col min="2839" max="2839" width="8.625" style="1" customWidth="1"/>
    <col min="2840" max="2840" width="7.625" style="1" customWidth="1"/>
    <col min="2841" max="2842" width="8.625" style="1" customWidth="1"/>
    <col min="2843" max="2845" width="7.625" style="1" customWidth="1"/>
    <col min="2846" max="2846" width="8.625" style="1" customWidth="1"/>
    <col min="2847" max="2847" width="2.75" style="1" customWidth="1"/>
    <col min="2848" max="3072" width="9" style="1"/>
    <col min="3073" max="3073" width="3.375" style="1" customWidth="1"/>
    <col min="3074" max="3074" width="18.875" style="1" customWidth="1"/>
    <col min="3075" max="3077" width="8.625" style="1" customWidth="1"/>
    <col min="3078" max="3084" width="7.625" style="1" customWidth="1"/>
    <col min="3085" max="3087" width="8.625" style="1" customWidth="1"/>
    <col min="3088" max="3094" width="7.625" style="1" customWidth="1"/>
    <col min="3095" max="3095" width="8.625" style="1" customWidth="1"/>
    <col min="3096" max="3096" width="7.625" style="1" customWidth="1"/>
    <col min="3097" max="3098" width="8.625" style="1" customWidth="1"/>
    <col min="3099" max="3101" width="7.625" style="1" customWidth="1"/>
    <col min="3102" max="3102" width="8.625" style="1" customWidth="1"/>
    <col min="3103" max="3103" width="2.75" style="1" customWidth="1"/>
    <col min="3104" max="3328" width="9" style="1"/>
    <col min="3329" max="3329" width="3.375" style="1" customWidth="1"/>
    <col min="3330" max="3330" width="18.875" style="1" customWidth="1"/>
    <col min="3331" max="3333" width="8.625" style="1" customWidth="1"/>
    <col min="3334" max="3340" width="7.625" style="1" customWidth="1"/>
    <col min="3341" max="3343" width="8.625" style="1" customWidth="1"/>
    <col min="3344" max="3350" width="7.625" style="1" customWidth="1"/>
    <col min="3351" max="3351" width="8.625" style="1" customWidth="1"/>
    <col min="3352" max="3352" width="7.625" style="1" customWidth="1"/>
    <col min="3353" max="3354" width="8.625" style="1" customWidth="1"/>
    <col min="3355" max="3357" width="7.625" style="1" customWidth="1"/>
    <col min="3358" max="3358" width="8.625" style="1" customWidth="1"/>
    <col min="3359" max="3359" width="2.75" style="1" customWidth="1"/>
    <col min="3360" max="3584" width="9" style="1"/>
    <col min="3585" max="3585" width="3.375" style="1" customWidth="1"/>
    <col min="3586" max="3586" width="18.875" style="1" customWidth="1"/>
    <col min="3587" max="3589" width="8.625" style="1" customWidth="1"/>
    <col min="3590" max="3596" width="7.625" style="1" customWidth="1"/>
    <col min="3597" max="3599" width="8.625" style="1" customWidth="1"/>
    <col min="3600" max="3606" width="7.625" style="1" customWidth="1"/>
    <col min="3607" max="3607" width="8.625" style="1" customWidth="1"/>
    <col min="3608" max="3608" width="7.625" style="1" customWidth="1"/>
    <col min="3609" max="3610" width="8.625" style="1" customWidth="1"/>
    <col min="3611" max="3613" width="7.625" style="1" customWidth="1"/>
    <col min="3614" max="3614" width="8.625" style="1" customWidth="1"/>
    <col min="3615" max="3615" width="2.75" style="1" customWidth="1"/>
    <col min="3616" max="3840" width="9" style="1"/>
    <col min="3841" max="3841" width="3.375" style="1" customWidth="1"/>
    <col min="3842" max="3842" width="18.875" style="1" customWidth="1"/>
    <col min="3843" max="3845" width="8.625" style="1" customWidth="1"/>
    <col min="3846" max="3852" width="7.625" style="1" customWidth="1"/>
    <col min="3853" max="3855" width="8.625" style="1" customWidth="1"/>
    <col min="3856" max="3862" width="7.625" style="1" customWidth="1"/>
    <col min="3863" max="3863" width="8.625" style="1" customWidth="1"/>
    <col min="3864" max="3864" width="7.625" style="1" customWidth="1"/>
    <col min="3865" max="3866" width="8.625" style="1" customWidth="1"/>
    <col min="3867" max="3869" width="7.625" style="1" customWidth="1"/>
    <col min="3870" max="3870" width="8.625" style="1" customWidth="1"/>
    <col min="3871" max="3871" width="2.75" style="1" customWidth="1"/>
    <col min="3872" max="4096" width="9" style="1"/>
    <col min="4097" max="4097" width="3.375" style="1" customWidth="1"/>
    <col min="4098" max="4098" width="18.875" style="1" customWidth="1"/>
    <col min="4099" max="4101" width="8.625" style="1" customWidth="1"/>
    <col min="4102" max="4108" width="7.625" style="1" customWidth="1"/>
    <col min="4109" max="4111" width="8.625" style="1" customWidth="1"/>
    <col min="4112" max="4118" width="7.625" style="1" customWidth="1"/>
    <col min="4119" max="4119" width="8.625" style="1" customWidth="1"/>
    <col min="4120" max="4120" width="7.625" style="1" customWidth="1"/>
    <col min="4121" max="4122" width="8.625" style="1" customWidth="1"/>
    <col min="4123" max="4125" width="7.625" style="1" customWidth="1"/>
    <col min="4126" max="4126" width="8.625" style="1" customWidth="1"/>
    <col min="4127" max="4127" width="2.75" style="1" customWidth="1"/>
    <col min="4128" max="4352" width="9" style="1"/>
    <col min="4353" max="4353" width="3.375" style="1" customWidth="1"/>
    <col min="4354" max="4354" width="18.875" style="1" customWidth="1"/>
    <col min="4355" max="4357" width="8.625" style="1" customWidth="1"/>
    <col min="4358" max="4364" width="7.625" style="1" customWidth="1"/>
    <col min="4365" max="4367" width="8.625" style="1" customWidth="1"/>
    <col min="4368" max="4374" width="7.625" style="1" customWidth="1"/>
    <col min="4375" max="4375" width="8.625" style="1" customWidth="1"/>
    <col min="4376" max="4376" width="7.625" style="1" customWidth="1"/>
    <col min="4377" max="4378" width="8.625" style="1" customWidth="1"/>
    <col min="4379" max="4381" width="7.625" style="1" customWidth="1"/>
    <col min="4382" max="4382" width="8.625" style="1" customWidth="1"/>
    <col min="4383" max="4383" width="2.75" style="1" customWidth="1"/>
    <col min="4384" max="4608" width="9" style="1"/>
    <col min="4609" max="4609" width="3.375" style="1" customWidth="1"/>
    <col min="4610" max="4610" width="18.875" style="1" customWidth="1"/>
    <col min="4611" max="4613" width="8.625" style="1" customWidth="1"/>
    <col min="4614" max="4620" width="7.625" style="1" customWidth="1"/>
    <col min="4621" max="4623" width="8.625" style="1" customWidth="1"/>
    <col min="4624" max="4630" width="7.625" style="1" customWidth="1"/>
    <col min="4631" max="4631" width="8.625" style="1" customWidth="1"/>
    <col min="4632" max="4632" width="7.625" style="1" customWidth="1"/>
    <col min="4633" max="4634" width="8.625" style="1" customWidth="1"/>
    <col min="4635" max="4637" width="7.625" style="1" customWidth="1"/>
    <col min="4638" max="4638" width="8.625" style="1" customWidth="1"/>
    <col min="4639" max="4639" width="2.75" style="1" customWidth="1"/>
    <col min="4640" max="4864" width="9" style="1"/>
    <col min="4865" max="4865" width="3.375" style="1" customWidth="1"/>
    <col min="4866" max="4866" width="18.875" style="1" customWidth="1"/>
    <col min="4867" max="4869" width="8.625" style="1" customWidth="1"/>
    <col min="4870" max="4876" width="7.625" style="1" customWidth="1"/>
    <col min="4877" max="4879" width="8.625" style="1" customWidth="1"/>
    <col min="4880" max="4886" width="7.625" style="1" customWidth="1"/>
    <col min="4887" max="4887" width="8.625" style="1" customWidth="1"/>
    <col min="4888" max="4888" width="7.625" style="1" customWidth="1"/>
    <col min="4889" max="4890" width="8.625" style="1" customWidth="1"/>
    <col min="4891" max="4893" width="7.625" style="1" customWidth="1"/>
    <col min="4894" max="4894" width="8.625" style="1" customWidth="1"/>
    <col min="4895" max="4895" width="2.75" style="1" customWidth="1"/>
    <col min="4896" max="5120" width="9" style="1"/>
    <col min="5121" max="5121" width="3.375" style="1" customWidth="1"/>
    <col min="5122" max="5122" width="18.875" style="1" customWidth="1"/>
    <col min="5123" max="5125" width="8.625" style="1" customWidth="1"/>
    <col min="5126" max="5132" width="7.625" style="1" customWidth="1"/>
    <col min="5133" max="5135" width="8.625" style="1" customWidth="1"/>
    <col min="5136" max="5142" width="7.625" style="1" customWidth="1"/>
    <col min="5143" max="5143" width="8.625" style="1" customWidth="1"/>
    <col min="5144" max="5144" width="7.625" style="1" customWidth="1"/>
    <col min="5145" max="5146" width="8.625" style="1" customWidth="1"/>
    <col min="5147" max="5149" width="7.625" style="1" customWidth="1"/>
    <col min="5150" max="5150" width="8.625" style="1" customWidth="1"/>
    <col min="5151" max="5151" width="2.75" style="1" customWidth="1"/>
    <col min="5152" max="5376" width="9" style="1"/>
    <col min="5377" max="5377" width="3.375" style="1" customWidth="1"/>
    <col min="5378" max="5378" width="18.875" style="1" customWidth="1"/>
    <col min="5379" max="5381" width="8.625" style="1" customWidth="1"/>
    <col min="5382" max="5388" width="7.625" style="1" customWidth="1"/>
    <col min="5389" max="5391" width="8.625" style="1" customWidth="1"/>
    <col min="5392" max="5398" width="7.625" style="1" customWidth="1"/>
    <col min="5399" max="5399" width="8.625" style="1" customWidth="1"/>
    <col min="5400" max="5400" width="7.625" style="1" customWidth="1"/>
    <col min="5401" max="5402" width="8.625" style="1" customWidth="1"/>
    <col min="5403" max="5405" width="7.625" style="1" customWidth="1"/>
    <col min="5406" max="5406" width="8.625" style="1" customWidth="1"/>
    <col min="5407" max="5407" width="2.75" style="1" customWidth="1"/>
    <col min="5408" max="5632" width="9" style="1"/>
    <col min="5633" max="5633" width="3.375" style="1" customWidth="1"/>
    <col min="5634" max="5634" width="18.875" style="1" customWidth="1"/>
    <col min="5635" max="5637" width="8.625" style="1" customWidth="1"/>
    <col min="5638" max="5644" width="7.625" style="1" customWidth="1"/>
    <col min="5645" max="5647" width="8.625" style="1" customWidth="1"/>
    <col min="5648" max="5654" width="7.625" style="1" customWidth="1"/>
    <col min="5655" max="5655" width="8.625" style="1" customWidth="1"/>
    <col min="5656" max="5656" width="7.625" style="1" customWidth="1"/>
    <col min="5657" max="5658" width="8.625" style="1" customWidth="1"/>
    <col min="5659" max="5661" width="7.625" style="1" customWidth="1"/>
    <col min="5662" max="5662" width="8.625" style="1" customWidth="1"/>
    <col min="5663" max="5663" width="2.75" style="1" customWidth="1"/>
    <col min="5664" max="5888" width="9" style="1"/>
    <col min="5889" max="5889" width="3.375" style="1" customWidth="1"/>
    <col min="5890" max="5890" width="18.875" style="1" customWidth="1"/>
    <col min="5891" max="5893" width="8.625" style="1" customWidth="1"/>
    <col min="5894" max="5900" width="7.625" style="1" customWidth="1"/>
    <col min="5901" max="5903" width="8.625" style="1" customWidth="1"/>
    <col min="5904" max="5910" width="7.625" style="1" customWidth="1"/>
    <col min="5911" max="5911" width="8.625" style="1" customWidth="1"/>
    <col min="5912" max="5912" width="7.625" style="1" customWidth="1"/>
    <col min="5913" max="5914" width="8.625" style="1" customWidth="1"/>
    <col min="5915" max="5917" width="7.625" style="1" customWidth="1"/>
    <col min="5918" max="5918" width="8.625" style="1" customWidth="1"/>
    <col min="5919" max="5919" width="2.75" style="1" customWidth="1"/>
    <col min="5920" max="6144" width="9" style="1"/>
    <col min="6145" max="6145" width="3.375" style="1" customWidth="1"/>
    <col min="6146" max="6146" width="18.875" style="1" customWidth="1"/>
    <col min="6147" max="6149" width="8.625" style="1" customWidth="1"/>
    <col min="6150" max="6156" width="7.625" style="1" customWidth="1"/>
    <col min="6157" max="6159" width="8.625" style="1" customWidth="1"/>
    <col min="6160" max="6166" width="7.625" style="1" customWidth="1"/>
    <col min="6167" max="6167" width="8.625" style="1" customWidth="1"/>
    <col min="6168" max="6168" width="7.625" style="1" customWidth="1"/>
    <col min="6169" max="6170" width="8.625" style="1" customWidth="1"/>
    <col min="6171" max="6173" width="7.625" style="1" customWidth="1"/>
    <col min="6174" max="6174" width="8.625" style="1" customWidth="1"/>
    <col min="6175" max="6175" width="2.75" style="1" customWidth="1"/>
    <col min="6176" max="6400" width="9" style="1"/>
    <col min="6401" max="6401" width="3.375" style="1" customWidth="1"/>
    <col min="6402" max="6402" width="18.875" style="1" customWidth="1"/>
    <col min="6403" max="6405" width="8.625" style="1" customWidth="1"/>
    <col min="6406" max="6412" width="7.625" style="1" customWidth="1"/>
    <col min="6413" max="6415" width="8.625" style="1" customWidth="1"/>
    <col min="6416" max="6422" width="7.625" style="1" customWidth="1"/>
    <col min="6423" max="6423" width="8.625" style="1" customWidth="1"/>
    <col min="6424" max="6424" width="7.625" style="1" customWidth="1"/>
    <col min="6425" max="6426" width="8.625" style="1" customWidth="1"/>
    <col min="6427" max="6429" width="7.625" style="1" customWidth="1"/>
    <col min="6430" max="6430" width="8.625" style="1" customWidth="1"/>
    <col min="6431" max="6431" width="2.75" style="1" customWidth="1"/>
    <col min="6432" max="6656" width="9" style="1"/>
    <col min="6657" max="6657" width="3.375" style="1" customWidth="1"/>
    <col min="6658" max="6658" width="18.875" style="1" customWidth="1"/>
    <col min="6659" max="6661" width="8.625" style="1" customWidth="1"/>
    <col min="6662" max="6668" width="7.625" style="1" customWidth="1"/>
    <col min="6669" max="6671" width="8.625" style="1" customWidth="1"/>
    <col min="6672" max="6678" width="7.625" style="1" customWidth="1"/>
    <col min="6679" max="6679" width="8.625" style="1" customWidth="1"/>
    <col min="6680" max="6680" width="7.625" style="1" customWidth="1"/>
    <col min="6681" max="6682" width="8.625" style="1" customWidth="1"/>
    <col min="6683" max="6685" width="7.625" style="1" customWidth="1"/>
    <col min="6686" max="6686" width="8.625" style="1" customWidth="1"/>
    <col min="6687" max="6687" width="2.75" style="1" customWidth="1"/>
    <col min="6688" max="6912" width="9" style="1"/>
    <col min="6913" max="6913" width="3.375" style="1" customWidth="1"/>
    <col min="6914" max="6914" width="18.875" style="1" customWidth="1"/>
    <col min="6915" max="6917" width="8.625" style="1" customWidth="1"/>
    <col min="6918" max="6924" width="7.625" style="1" customWidth="1"/>
    <col min="6925" max="6927" width="8.625" style="1" customWidth="1"/>
    <col min="6928" max="6934" width="7.625" style="1" customWidth="1"/>
    <col min="6935" max="6935" width="8.625" style="1" customWidth="1"/>
    <col min="6936" max="6936" width="7.625" style="1" customWidth="1"/>
    <col min="6937" max="6938" width="8.625" style="1" customWidth="1"/>
    <col min="6939" max="6941" width="7.625" style="1" customWidth="1"/>
    <col min="6942" max="6942" width="8.625" style="1" customWidth="1"/>
    <col min="6943" max="6943" width="2.75" style="1" customWidth="1"/>
    <col min="6944" max="7168" width="9" style="1"/>
    <col min="7169" max="7169" width="3.375" style="1" customWidth="1"/>
    <col min="7170" max="7170" width="18.875" style="1" customWidth="1"/>
    <col min="7171" max="7173" width="8.625" style="1" customWidth="1"/>
    <col min="7174" max="7180" width="7.625" style="1" customWidth="1"/>
    <col min="7181" max="7183" width="8.625" style="1" customWidth="1"/>
    <col min="7184" max="7190" width="7.625" style="1" customWidth="1"/>
    <col min="7191" max="7191" width="8.625" style="1" customWidth="1"/>
    <col min="7192" max="7192" width="7.625" style="1" customWidth="1"/>
    <col min="7193" max="7194" width="8.625" style="1" customWidth="1"/>
    <col min="7195" max="7197" width="7.625" style="1" customWidth="1"/>
    <col min="7198" max="7198" width="8.625" style="1" customWidth="1"/>
    <col min="7199" max="7199" width="2.75" style="1" customWidth="1"/>
    <col min="7200" max="7424" width="9" style="1"/>
    <col min="7425" max="7425" width="3.375" style="1" customWidth="1"/>
    <col min="7426" max="7426" width="18.875" style="1" customWidth="1"/>
    <col min="7427" max="7429" width="8.625" style="1" customWidth="1"/>
    <col min="7430" max="7436" width="7.625" style="1" customWidth="1"/>
    <col min="7437" max="7439" width="8.625" style="1" customWidth="1"/>
    <col min="7440" max="7446" width="7.625" style="1" customWidth="1"/>
    <col min="7447" max="7447" width="8.625" style="1" customWidth="1"/>
    <col min="7448" max="7448" width="7.625" style="1" customWidth="1"/>
    <col min="7449" max="7450" width="8.625" style="1" customWidth="1"/>
    <col min="7451" max="7453" width="7.625" style="1" customWidth="1"/>
    <col min="7454" max="7454" width="8.625" style="1" customWidth="1"/>
    <col min="7455" max="7455" width="2.75" style="1" customWidth="1"/>
    <col min="7456" max="7680" width="9" style="1"/>
    <col min="7681" max="7681" width="3.375" style="1" customWidth="1"/>
    <col min="7682" max="7682" width="18.875" style="1" customWidth="1"/>
    <col min="7683" max="7685" width="8.625" style="1" customWidth="1"/>
    <col min="7686" max="7692" width="7.625" style="1" customWidth="1"/>
    <col min="7693" max="7695" width="8.625" style="1" customWidth="1"/>
    <col min="7696" max="7702" width="7.625" style="1" customWidth="1"/>
    <col min="7703" max="7703" width="8.625" style="1" customWidth="1"/>
    <col min="7704" max="7704" width="7.625" style="1" customWidth="1"/>
    <col min="7705" max="7706" width="8.625" style="1" customWidth="1"/>
    <col min="7707" max="7709" width="7.625" style="1" customWidth="1"/>
    <col min="7710" max="7710" width="8.625" style="1" customWidth="1"/>
    <col min="7711" max="7711" width="2.75" style="1" customWidth="1"/>
    <col min="7712" max="7936" width="9" style="1"/>
    <col min="7937" max="7937" width="3.375" style="1" customWidth="1"/>
    <col min="7938" max="7938" width="18.875" style="1" customWidth="1"/>
    <col min="7939" max="7941" width="8.625" style="1" customWidth="1"/>
    <col min="7942" max="7948" width="7.625" style="1" customWidth="1"/>
    <col min="7949" max="7951" width="8.625" style="1" customWidth="1"/>
    <col min="7952" max="7958" width="7.625" style="1" customWidth="1"/>
    <col min="7959" max="7959" width="8.625" style="1" customWidth="1"/>
    <col min="7960" max="7960" width="7.625" style="1" customWidth="1"/>
    <col min="7961" max="7962" width="8.625" style="1" customWidth="1"/>
    <col min="7963" max="7965" width="7.625" style="1" customWidth="1"/>
    <col min="7966" max="7966" width="8.625" style="1" customWidth="1"/>
    <col min="7967" max="7967" width="2.75" style="1" customWidth="1"/>
    <col min="7968" max="8192" width="9" style="1"/>
    <col min="8193" max="8193" width="3.375" style="1" customWidth="1"/>
    <col min="8194" max="8194" width="18.875" style="1" customWidth="1"/>
    <col min="8195" max="8197" width="8.625" style="1" customWidth="1"/>
    <col min="8198" max="8204" width="7.625" style="1" customWidth="1"/>
    <col min="8205" max="8207" width="8.625" style="1" customWidth="1"/>
    <col min="8208" max="8214" width="7.625" style="1" customWidth="1"/>
    <col min="8215" max="8215" width="8.625" style="1" customWidth="1"/>
    <col min="8216" max="8216" width="7.625" style="1" customWidth="1"/>
    <col min="8217" max="8218" width="8.625" style="1" customWidth="1"/>
    <col min="8219" max="8221" width="7.625" style="1" customWidth="1"/>
    <col min="8222" max="8222" width="8.625" style="1" customWidth="1"/>
    <col min="8223" max="8223" width="2.75" style="1" customWidth="1"/>
    <col min="8224" max="8448" width="9" style="1"/>
    <col min="8449" max="8449" width="3.375" style="1" customWidth="1"/>
    <col min="8450" max="8450" width="18.875" style="1" customWidth="1"/>
    <col min="8451" max="8453" width="8.625" style="1" customWidth="1"/>
    <col min="8454" max="8460" width="7.625" style="1" customWidth="1"/>
    <col min="8461" max="8463" width="8.625" style="1" customWidth="1"/>
    <col min="8464" max="8470" width="7.625" style="1" customWidth="1"/>
    <col min="8471" max="8471" width="8.625" style="1" customWidth="1"/>
    <col min="8472" max="8472" width="7.625" style="1" customWidth="1"/>
    <col min="8473" max="8474" width="8.625" style="1" customWidth="1"/>
    <col min="8475" max="8477" width="7.625" style="1" customWidth="1"/>
    <col min="8478" max="8478" width="8.625" style="1" customWidth="1"/>
    <col min="8479" max="8479" width="2.75" style="1" customWidth="1"/>
    <col min="8480" max="8704" width="9" style="1"/>
    <col min="8705" max="8705" width="3.375" style="1" customWidth="1"/>
    <col min="8706" max="8706" width="18.875" style="1" customWidth="1"/>
    <col min="8707" max="8709" width="8.625" style="1" customWidth="1"/>
    <col min="8710" max="8716" width="7.625" style="1" customWidth="1"/>
    <col min="8717" max="8719" width="8.625" style="1" customWidth="1"/>
    <col min="8720" max="8726" width="7.625" style="1" customWidth="1"/>
    <col min="8727" max="8727" width="8.625" style="1" customWidth="1"/>
    <col min="8728" max="8728" width="7.625" style="1" customWidth="1"/>
    <col min="8729" max="8730" width="8.625" style="1" customWidth="1"/>
    <col min="8731" max="8733" width="7.625" style="1" customWidth="1"/>
    <col min="8734" max="8734" width="8.625" style="1" customWidth="1"/>
    <col min="8735" max="8735" width="2.75" style="1" customWidth="1"/>
    <col min="8736" max="8960" width="9" style="1"/>
    <col min="8961" max="8961" width="3.375" style="1" customWidth="1"/>
    <col min="8962" max="8962" width="18.875" style="1" customWidth="1"/>
    <col min="8963" max="8965" width="8.625" style="1" customWidth="1"/>
    <col min="8966" max="8972" width="7.625" style="1" customWidth="1"/>
    <col min="8973" max="8975" width="8.625" style="1" customWidth="1"/>
    <col min="8976" max="8982" width="7.625" style="1" customWidth="1"/>
    <col min="8983" max="8983" width="8.625" style="1" customWidth="1"/>
    <col min="8984" max="8984" width="7.625" style="1" customWidth="1"/>
    <col min="8985" max="8986" width="8.625" style="1" customWidth="1"/>
    <col min="8987" max="8989" width="7.625" style="1" customWidth="1"/>
    <col min="8990" max="8990" width="8.625" style="1" customWidth="1"/>
    <col min="8991" max="8991" width="2.75" style="1" customWidth="1"/>
    <col min="8992" max="9216" width="9" style="1"/>
    <col min="9217" max="9217" width="3.375" style="1" customWidth="1"/>
    <col min="9218" max="9218" width="18.875" style="1" customWidth="1"/>
    <col min="9219" max="9221" width="8.625" style="1" customWidth="1"/>
    <col min="9222" max="9228" width="7.625" style="1" customWidth="1"/>
    <col min="9229" max="9231" width="8.625" style="1" customWidth="1"/>
    <col min="9232" max="9238" width="7.625" style="1" customWidth="1"/>
    <col min="9239" max="9239" width="8.625" style="1" customWidth="1"/>
    <col min="9240" max="9240" width="7.625" style="1" customWidth="1"/>
    <col min="9241" max="9242" width="8.625" style="1" customWidth="1"/>
    <col min="9243" max="9245" width="7.625" style="1" customWidth="1"/>
    <col min="9246" max="9246" width="8.625" style="1" customWidth="1"/>
    <col min="9247" max="9247" width="2.75" style="1" customWidth="1"/>
    <col min="9248" max="9472" width="9" style="1"/>
    <col min="9473" max="9473" width="3.375" style="1" customWidth="1"/>
    <col min="9474" max="9474" width="18.875" style="1" customWidth="1"/>
    <col min="9475" max="9477" width="8.625" style="1" customWidth="1"/>
    <col min="9478" max="9484" width="7.625" style="1" customWidth="1"/>
    <col min="9485" max="9487" width="8.625" style="1" customWidth="1"/>
    <col min="9488" max="9494" width="7.625" style="1" customWidth="1"/>
    <col min="9495" max="9495" width="8.625" style="1" customWidth="1"/>
    <col min="9496" max="9496" width="7.625" style="1" customWidth="1"/>
    <col min="9497" max="9498" width="8.625" style="1" customWidth="1"/>
    <col min="9499" max="9501" width="7.625" style="1" customWidth="1"/>
    <col min="9502" max="9502" width="8.625" style="1" customWidth="1"/>
    <col min="9503" max="9503" width="2.75" style="1" customWidth="1"/>
    <col min="9504" max="9728" width="9" style="1"/>
    <col min="9729" max="9729" width="3.375" style="1" customWidth="1"/>
    <col min="9730" max="9730" width="18.875" style="1" customWidth="1"/>
    <col min="9731" max="9733" width="8.625" style="1" customWidth="1"/>
    <col min="9734" max="9740" width="7.625" style="1" customWidth="1"/>
    <col min="9741" max="9743" width="8.625" style="1" customWidth="1"/>
    <col min="9744" max="9750" width="7.625" style="1" customWidth="1"/>
    <col min="9751" max="9751" width="8.625" style="1" customWidth="1"/>
    <col min="9752" max="9752" width="7.625" style="1" customWidth="1"/>
    <col min="9753" max="9754" width="8.625" style="1" customWidth="1"/>
    <col min="9755" max="9757" width="7.625" style="1" customWidth="1"/>
    <col min="9758" max="9758" width="8.625" style="1" customWidth="1"/>
    <col min="9759" max="9759" width="2.75" style="1" customWidth="1"/>
    <col min="9760" max="9984" width="9" style="1"/>
    <col min="9985" max="9985" width="3.375" style="1" customWidth="1"/>
    <col min="9986" max="9986" width="18.875" style="1" customWidth="1"/>
    <col min="9987" max="9989" width="8.625" style="1" customWidth="1"/>
    <col min="9990" max="9996" width="7.625" style="1" customWidth="1"/>
    <col min="9997" max="9999" width="8.625" style="1" customWidth="1"/>
    <col min="10000" max="10006" width="7.625" style="1" customWidth="1"/>
    <col min="10007" max="10007" width="8.625" style="1" customWidth="1"/>
    <col min="10008" max="10008" width="7.625" style="1" customWidth="1"/>
    <col min="10009" max="10010" width="8.625" style="1" customWidth="1"/>
    <col min="10011" max="10013" width="7.625" style="1" customWidth="1"/>
    <col min="10014" max="10014" width="8.625" style="1" customWidth="1"/>
    <col min="10015" max="10015" width="2.75" style="1" customWidth="1"/>
    <col min="10016" max="10240" width="9" style="1"/>
    <col min="10241" max="10241" width="3.375" style="1" customWidth="1"/>
    <col min="10242" max="10242" width="18.875" style="1" customWidth="1"/>
    <col min="10243" max="10245" width="8.625" style="1" customWidth="1"/>
    <col min="10246" max="10252" width="7.625" style="1" customWidth="1"/>
    <col min="10253" max="10255" width="8.625" style="1" customWidth="1"/>
    <col min="10256" max="10262" width="7.625" style="1" customWidth="1"/>
    <col min="10263" max="10263" width="8.625" style="1" customWidth="1"/>
    <col min="10264" max="10264" width="7.625" style="1" customWidth="1"/>
    <col min="10265" max="10266" width="8.625" style="1" customWidth="1"/>
    <col min="10267" max="10269" width="7.625" style="1" customWidth="1"/>
    <col min="10270" max="10270" width="8.625" style="1" customWidth="1"/>
    <col min="10271" max="10271" width="2.75" style="1" customWidth="1"/>
    <col min="10272" max="10496" width="9" style="1"/>
    <col min="10497" max="10497" width="3.375" style="1" customWidth="1"/>
    <col min="10498" max="10498" width="18.875" style="1" customWidth="1"/>
    <col min="10499" max="10501" width="8.625" style="1" customWidth="1"/>
    <col min="10502" max="10508" width="7.625" style="1" customWidth="1"/>
    <col min="10509" max="10511" width="8.625" style="1" customWidth="1"/>
    <col min="10512" max="10518" width="7.625" style="1" customWidth="1"/>
    <col min="10519" max="10519" width="8.625" style="1" customWidth="1"/>
    <col min="10520" max="10520" width="7.625" style="1" customWidth="1"/>
    <col min="10521" max="10522" width="8.625" style="1" customWidth="1"/>
    <col min="10523" max="10525" width="7.625" style="1" customWidth="1"/>
    <col min="10526" max="10526" width="8.625" style="1" customWidth="1"/>
    <col min="10527" max="10527" width="2.75" style="1" customWidth="1"/>
    <col min="10528" max="10752" width="9" style="1"/>
    <col min="10753" max="10753" width="3.375" style="1" customWidth="1"/>
    <col min="10754" max="10754" width="18.875" style="1" customWidth="1"/>
    <col min="10755" max="10757" width="8.625" style="1" customWidth="1"/>
    <col min="10758" max="10764" width="7.625" style="1" customWidth="1"/>
    <col min="10765" max="10767" width="8.625" style="1" customWidth="1"/>
    <col min="10768" max="10774" width="7.625" style="1" customWidth="1"/>
    <col min="10775" max="10775" width="8.625" style="1" customWidth="1"/>
    <col min="10776" max="10776" width="7.625" style="1" customWidth="1"/>
    <col min="10777" max="10778" width="8.625" style="1" customWidth="1"/>
    <col min="10779" max="10781" width="7.625" style="1" customWidth="1"/>
    <col min="10782" max="10782" width="8.625" style="1" customWidth="1"/>
    <col min="10783" max="10783" width="2.75" style="1" customWidth="1"/>
    <col min="10784" max="11008" width="9" style="1"/>
    <col min="11009" max="11009" width="3.375" style="1" customWidth="1"/>
    <col min="11010" max="11010" width="18.875" style="1" customWidth="1"/>
    <col min="11011" max="11013" width="8.625" style="1" customWidth="1"/>
    <col min="11014" max="11020" width="7.625" style="1" customWidth="1"/>
    <col min="11021" max="11023" width="8.625" style="1" customWidth="1"/>
    <col min="11024" max="11030" width="7.625" style="1" customWidth="1"/>
    <col min="11031" max="11031" width="8.625" style="1" customWidth="1"/>
    <col min="11032" max="11032" width="7.625" style="1" customWidth="1"/>
    <col min="11033" max="11034" width="8.625" style="1" customWidth="1"/>
    <col min="11035" max="11037" width="7.625" style="1" customWidth="1"/>
    <col min="11038" max="11038" width="8.625" style="1" customWidth="1"/>
    <col min="11039" max="11039" width="2.75" style="1" customWidth="1"/>
    <col min="11040" max="11264" width="9" style="1"/>
    <col min="11265" max="11265" width="3.375" style="1" customWidth="1"/>
    <col min="11266" max="11266" width="18.875" style="1" customWidth="1"/>
    <col min="11267" max="11269" width="8.625" style="1" customWidth="1"/>
    <col min="11270" max="11276" width="7.625" style="1" customWidth="1"/>
    <col min="11277" max="11279" width="8.625" style="1" customWidth="1"/>
    <col min="11280" max="11286" width="7.625" style="1" customWidth="1"/>
    <col min="11287" max="11287" width="8.625" style="1" customWidth="1"/>
    <col min="11288" max="11288" width="7.625" style="1" customWidth="1"/>
    <col min="11289" max="11290" width="8.625" style="1" customWidth="1"/>
    <col min="11291" max="11293" width="7.625" style="1" customWidth="1"/>
    <col min="11294" max="11294" width="8.625" style="1" customWidth="1"/>
    <col min="11295" max="11295" width="2.75" style="1" customWidth="1"/>
    <col min="11296" max="11520" width="9" style="1"/>
    <col min="11521" max="11521" width="3.375" style="1" customWidth="1"/>
    <col min="11522" max="11522" width="18.875" style="1" customWidth="1"/>
    <col min="11523" max="11525" width="8.625" style="1" customWidth="1"/>
    <col min="11526" max="11532" width="7.625" style="1" customWidth="1"/>
    <col min="11533" max="11535" width="8.625" style="1" customWidth="1"/>
    <col min="11536" max="11542" width="7.625" style="1" customWidth="1"/>
    <col min="11543" max="11543" width="8.625" style="1" customWidth="1"/>
    <col min="11544" max="11544" width="7.625" style="1" customWidth="1"/>
    <col min="11545" max="11546" width="8.625" style="1" customWidth="1"/>
    <col min="11547" max="11549" width="7.625" style="1" customWidth="1"/>
    <col min="11550" max="11550" width="8.625" style="1" customWidth="1"/>
    <col min="11551" max="11551" width="2.75" style="1" customWidth="1"/>
    <col min="11552" max="11776" width="9" style="1"/>
    <col min="11777" max="11777" width="3.375" style="1" customWidth="1"/>
    <col min="11778" max="11778" width="18.875" style="1" customWidth="1"/>
    <col min="11779" max="11781" width="8.625" style="1" customWidth="1"/>
    <col min="11782" max="11788" width="7.625" style="1" customWidth="1"/>
    <col min="11789" max="11791" width="8.625" style="1" customWidth="1"/>
    <col min="11792" max="11798" width="7.625" style="1" customWidth="1"/>
    <col min="11799" max="11799" width="8.625" style="1" customWidth="1"/>
    <col min="11800" max="11800" width="7.625" style="1" customWidth="1"/>
    <col min="11801" max="11802" width="8.625" style="1" customWidth="1"/>
    <col min="11803" max="11805" width="7.625" style="1" customWidth="1"/>
    <col min="11806" max="11806" width="8.625" style="1" customWidth="1"/>
    <col min="11807" max="11807" width="2.75" style="1" customWidth="1"/>
    <col min="11808" max="12032" width="9" style="1"/>
    <col min="12033" max="12033" width="3.375" style="1" customWidth="1"/>
    <col min="12034" max="12034" width="18.875" style="1" customWidth="1"/>
    <col min="12035" max="12037" width="8.625" style="1" customWidth="1"/>
    <col min="12038" max="12044" width="7.625" style="1" customWidth="1"/>
    <col min="12045" max="12047" width="8.625" style="1" customWidth="1"/>
    <col min="12048" max="12054" width="7.625" style="1" customWidth="1"/>
    <col min="12055" max="12055" width="8.625" style="1" customWidth="1"/>
    <col min="12056" max="12056" width="7.625" style="1" customWidth="1"/>
    <col min="12057" max="12058" width="8.625" style="1" customWidth="1"/>
    <col min="12059" max="12061" width="7.625" style="1" customWidth="1"/>
    <col min="12062" max="12062" width="8.625" style="1" customWidth="1"/>
    <col min="12063" max="12063" width="2.75" style="1" customWidth="1"/>
    <col min="12064" max="12288" width="9" style="1"/>
    <col min="12289" max="12289" width="3.375" style="1" customWidth="1"/>
    <col min="12290" max="12290" width="18.875" style="1" customWidth="1"/>
    <col min="12291" max="12293" width="8.625" style="1" customWidth="1"/>
    <col min="12294" max="12300" width="7.625" style="1" customWidth="1"/>
    <col min="12301" max="12303" width="8.625" style="1" customWidth="1"/>
    <col min="12304" max="12310" width="7.625" style="1" customWidth="1"/>
    <col min="12311" max="12311" width="8.625" style="1" customWidth="1"/>
    <col min="12312" max="12312" width="7.625" style="1" customWidth="1"/>
    <col min="12313" max="12314" width="8.625" style="1" customWidth="1"/>
    <col min="12315" max="12317" width="7.625" style="1" customWidth="1"/>
    <col min="12318" max="12318" width="8.625" style="1" customWidth="1"/>
    <col min="12319" max="12319" width="2.75" style="1" customWidth="1"/>
    <col min="12320" max="12544" width="9" style="1"/>
    <col min="12545" max="12545" width="3.375" style="1" customWidth="1"/>
    <col min="12546" max="12546" width="18.875" style="1" customWidth="1"/>
    <col min="12547" max="12549" width="8.625" style="1" customWidth="1"/>
    <col min="12550" max="12556" width="7.625" style="1" customWidth="1"/>
    <col min="12557" max="12559" width="8.625" style="1" customWidth="1"/>
    <col min="12560" max="12566" width="7.625" style="1" customWidth="1"/>
    <col min="12567" max="12567" width="8.625" style="1" customWidth="1"/>
    <col min="12568" max="12568" width="7.625" style="1" customWidth="1"/>
    <col min="12569" max="12570" width="8.625" style="1" customWidth="1"/>
    <col min="12571" max="12573" width="7.625" style="1" customWidth="1"/>
    <col min="12574" max="12574" width="8.625" style="1" customWidth="1"/>
    <col min="12575" max="12575" width="2.75" style="1" customWidth="1"/>
    <col min="12576" max="12800" width="9" style="1"/>
    <col min="12801" max="12801" width="3.375" style="1" customWidth="1"/>
    <col min="12802" max="12802" width="18.875" style="1" customWidth="1"/>
    <col min="12803" max="12805" width="8.625" style="1" customWidth="1"/>
    <col min="12806" max="12812" width="7.625" style="1" customWidth="1"/>
    <col min="12813" max="12815" width="8.625" style="1" customWidth="1"/>
    <col min="12816" max="12822" width="7.625" style="1" customWidth="1"/>
    <col min="12823" max="12823" width="8.625" style="1" customWidth="1"/>
    <col min="12824" max="12824" width="7.625" style="1" customWidth="1"/>
    <col min="12825" max="12826" width="8.625" style="1" customWidth="1"/>
    <col min="12827" max="12829" width="7.625" style="1" customWidth="1"/>
    <col min="12830" max="12830" width="8.625" style="1" customWidth="1"/>
    <col min="12831" max="12831" width="2.75" style="1" customWidth="1"/>
    <col min="12832" max="13056" width="9" style="1"/>
    <col min="13057" max="13057" width="3.375" style="1" customWidth="1"/>
    <col min="13058" max="13058" width="18.875" style="1" customWidth="1"/>
    <col min="13059" max="13061" width="8.625" style="1" customWidth="1"/>
    <col min="13062" max="13068" width="7.625" style="1" customWidth="1"/>
    <col min="13069" max="13071" width="8.625" style="1" customWidth="1"/>
    <col min="13072" max="13078" width="7.625" style="1" customWidth="1"/>
    <col min="13079" max="13079" width="8.625" style="1" customWidth="1"/>
    <col min="13080" max="13080" width="7.625" style="1" customWidth="1"/>
    <col min="13081" max="13082" width="8.625" style="1" customWidth="1"/>
    <col min="13083" max="13085" width="7.625" style="1" customWidth="1"/>
    <col min="13086" max="13086" width="8.625" style="1" customWidth="1"/>
    <col min="13087" max="13087" width="2.75" style="1" customWidth="1"/>
    <col min="13088" max="13312" width="9" style="1"/>
    <col min="13313" max="13313" width="3.375" style="1" customWidth="1"/>
    <col min="13314" max="13314" width="18.875" style="1" customWidth="1"/>
    <col min="13315" max="13317" width="8.625" style="1" customWidth="1"/>
    <col min="13318" max="13324" width="7.625" style="1" customWidth="1"/>
    <col min="13325" max="13327" width="8.625" style="1" customWidth="1"/>
    <col min="13328" max="13334" width="7.625" style="1" customWidth="1"/>
    <col min="13335" max="13335" width="8.625" style="1" customWidth="1"/>
    <col min="13336" max="13336" width="7.625" style="1" customWidth="1"/>
    <col min="13337" max="13338" width="8.625" style="1" customWidth="1"/>
    <col min="13339" max="13341" width="7.625" style="1" customWidth="1"/>
    <col min="13342" max="13342" width="8.625" style="1" customWidth="1"/>
    <col min="13343" max="13343" width="2.75" style="1" customWidth="1"/>
    <col min="13344" max="13568" width="9" style="1"/>
    <col min="13569" max="13569" width="3.375" style="1" customWidth="1"/>
    <col min="13570" max="13570" width="18.875" style="1" customWidth="1"/>
    <col min="13571" max="13573" width="8.625" style="1" customWidth="1"/>
    <col min="13574" max="13580" width="7.625" style="1" customWidth="1"/>
    <col min="13581" max="13583" width="8.625" style="1" customWidth="1"/>
    <col min="13584" max="13590" width="7.625" style="1" customWidth="1"/>
    <col min="13591" max="13591" width="8.625" style="1" customWidth="1"/>
    <col min="13592" max="13592" width="7.625" style="1" customWidth="1"/>
    <col min="13593" max="13594" width="8.625" style="1" customWidth="1"/>
    <col min="13595" max="13597" width="7.625" style="1" customWidth="1"/>
    <col min="13598" max="13598" width="8.625" style="1" customWidth="1"/>
    <col min="13599" max="13599" width="2.75" style="1" customWidth="1"/>
    <col min="13600" max="13824" width="9" style="1"/>
    <col min="13825" max="13825" width="3.375" style="1" customWidth="1"/>
    <col min="13826" max="13826" width="18.875" style="1" customWidth="1"/>
    <col min="13827" max="13829" width="8.625" style="1" customWidth="1"/>
    <col min="13830" max="13836" width="7.625" style="1" customWidth="1"/>
    <col min="13837" max="13839" width="8.625" style="1" customWidth="1"/>
    <col min="13840" max="13846" width="7.625" style="1" customWidth="1"/>
    <col min="13847" max="13847" width="8.625" style="1" customWidth="1"/>
    <col min="13848" max="13848" width="7.625" style="1" customWidth="1"/>
    <col min="13849" max="13850" width="8.625" style="1" customWidth="1"/>
    <col min="13851" max="13853" width="7.625" style="1" customWidth="1"/>
    <col min="13854" max="13854" width="8.625" style="1" customWidth="1"/>
    <col min="13855" max="13855" width="2.75" style="1" customWidth="1"/>
    <col min="13856" max="14080" width="9" style="1"/>
    <col min="14081" max="14081" width="3.375" style="1" customWidth="1"/>
    <col min="14082" max="14082" width="18.875" style="1" customWidth="1"/>
    <col min="14083" max="14085" width="8.625" style="1" customWidth="1"/>
    <col min="14086" max="14092" width="7.625" style="1" customWidth="1"/>
    <col min="14093" max="14095" width="8.625" style="1" customWidth="1"/>
    <col min="14096" max="14102" width="7.625" style="1" customWidth="1"/>
    <col min="14103" max="14103" width="8.625" style="1" customWidth="1"/>
    <col min="14104" max="14104" width="7.625" style="1" customWidth="1"/>
    <col min="14105" max="14106" width="8.625" style="1" customWidth="1"/>
    <col min="14107" max="14109" width="7.625" style="1" customWidth="1"/>
    <col min="14110" max="14110" width="8.625" style="1" customWidth="1"/>
    <col min="14111" max="14111" width="2.75" style="1" customWidth="1"/>
    <col min="14112" max="14336" width="9" style="1"/>
    <col min="14337" max="14337" width="3.375" style="1" customWidth="1"/>
    <col min="14338" max="14338" width="18.875" style="1" customWidth="1"/>
    <col min="14339" max="14341" width="8.625" style="1" customWidth="1"/>
    <col min="14342" max="14348" width="7.625" style="1" customWidth="1"/>
    <col min="14349" max="14351" width="8.625" style="1" customWidth="1"/>
    <col min="14352" max="14358" width="7.625" style="1" customWidth="1"/>
    <col min="14359" max="14359" width="8.625" style="1" customWidth="1"/>
    <col min="14360" max="14360" width="7.625" style="1" customWidth="1"/>
    <col min="14361" max="14362" width="8.625" style="1" customWidth="1"/>
    <col min="14363" max="14365" width="7.625" style="1" customWidth="1"/>
    <col min="14366" max="14366" width="8.625" style="1" customWidth="1"/>
    <col min="14367" max="14367" width="2.75" style="1" customWidth="1"/>
    <col min="14368" max="14592" width="9" style="1"/>
    <col min="14593" max="14593" width="3.375" style="1" customWidth="1"/>
    <col min="14594" max="14594" width="18.875" style="1" customWidth="1"/>
    <col min="14595" max="14597" width="8.625" style="1" customWidth="1"/>
    <col min="14598" max="14604" width="7.625" style="1" customWidth="1"/>
    <col min="14605" max="14607" width="8.625" style="1" customWidth="1"/>
    <col min="14608" max="14614" width="7.625" style="1" customWidth="1"/>
    <col min="14615" max="14615" width="8.625" style="1" customWidth="1"/>
    <col min="14616" max="14616" width="7.625" style="1" customWidth="1"/>
    <col min="14617" max="14618" width="8.625" style="1" customWidth="1"/>
    <col min="14619" max="14621" width="7.625" style="1" customWidth="1"/>
    <col min="14622" max="14622" width="8.625" style="1" customWidth="1"/>
    <col min="14623" max="14623" width="2.75" style="1" customWidth="1"/>
    <col min="14624" max="14848" width="9" style="1"/>
    <col min="14849" max="14849" width="3.375" style="1" customWidth="1"/>
    <col min="14850" max="14850" width="18.875" style="1" customWidth="1"/>
    <col min="14851" max="14853" width="8.625" style="1" customWidth="1"/>
    <col min="14854" max="14860" width="7.625" style="1" customWidth="1"/>
    <col min="14861" max="14863" width="8.625" style="1" customWidth="1"/>
    <col min="14864" max="14870" width="7.625" style="1" customWidth="1"/>
    <col min="14871" max="14871" width="8.625" style="1" customWidth="1"/>
    <col min="14872" max="14872" width="7.625" style="1" customWidth="1"/>
    <col min="14873" max="14874" width="8.625" style="1" customWidth="1"/>
    <col min="14875" max="14877" width="7.625" style="1" customWidth="1"/>
    <col min="14878" max="14878" width="8.625" style="1" customWidth="1"/>
    <col min="14879" max="14879" width="2.75" style="1" customWidth="1"/>
    <col min="14880" max="15104" width="9" style="1"/>
    <col min="15105" max="15105" width="3.375" style="1" customWidth="1"/>
    <col min="15106" max="15106" width="18.875" style="1" customWidth="1"/>
    <col min="15107" max="15109" width="8.625" style="1" customWidth="1"/>
    <col min="15110" max="15116" width="7.625" style="1" customWidth="1"/>
    <col min="15117" max="15119" width="8.625" style="1" customWidth="1"/>
    <col min="15120" max="15126" width="7.625" style="1" customWidth="1"/>
    <col min="15127" max="15127" width="8.625" style="1" customWidth="1"/>
    <col min="15128" max="15128" width="7.625" style="1" customWidth="1"/>
    <col min="15129" max="15130" width="8.625" style="1" customWidth="1"/>
    <col min="15131" max="15133" width="7.625" style="1" customWidth="1"/>
    <col min="15134" max="15134" width="8.625" style="1" customWidth="1"/>
    <col min="15135" max="15135" width="2.75" style="1" customWidth="1"/>
    <col min="15136" max="15360" width="9" style="1"/>
    <col min="15361" max="15361" width="3.375" style="1" customWidth="1"/>
    <col min="15362" max="15362" width="18.875" style="1" customWidth="1"/>
    <col min="15363" max="15365" width="8.625" style="1" customWidth="1"/>
    <col min="15366" max="15372" width="7.625" style="1" customWidth="1"/>
    <col min="15373" max="15375" width="8.625" style="1" customWidth="1"/>
    <col min="15376" max="15382" width="7.625" style="1" customWidth="1"/>
    <col min="15383" max="15383" width="8.625" style="1" customWidth="1"/>
    <col min="15384" max="15384" width="7.625" style="1" customWidth="1"/>
    <col min="15385" max="15386" width="8.625" style="1" customWidth="1"/>
    <col min="15387" max="15389" width="7.625" style="1" customWidth="1"/>
    <col min="15390" max="15390" width="8.625" style="1" customWidth="1"/>
    <col min="15391" max="15391" width="2.75" style="1" customWidth="1"/>
    <col min="15392" max="15616" width="9" style="1"/>
    <col min="15617" max="15617" width="3.375" style="1" customWidth="1"/>
    <col min="15618" max="15618" width="18.875" style="1" customWidth="1"/>
    <col min="15619" max="15621" width="8.625" style="1" customWidth="1"/>
    <col min="15622" max="15628" width="7.625" style="1" customWidth="1"/>
    <col min="15629" max="15631" width="8.625" style="1" customWidth="1"/>
    <col min="15632" max="15638" width="7.625" style="1" customWidth="1"/>
    <col min="15639" max="15639" width="8.625" style="1" customWidth="1"/>
    <col min="15640" max="15640" width="7.625" style="1" customWidth="1"/>
    <col min="15641" max="15642" width="8.625" style="1" customWidth="1"/>
    <col min="15643" max="15645" width="7.625" style="1" customWidth="1"/>
    <col min="15646" max="15646" width="8.625" style="1" customWidth="1"/>
    <col min="15647" max="15647" width="2.75" style="1" customWidth="1"/>
    <col min="15648" max="15872" width="9" style="1"/>
    <col min="15873" max="15873" width="3.375" style="1" customWidth="1"/>
    <col min="15874" max="15874" width="18.875" style="1" customWidth="1"/>
    <col min="15875" max="15877" width="8.625" style="1" customWidth="1"/>
    <col min="15878" max="15884" width="7.625" style="1" customWidth="1"/>
    <col min="15885" max="15887" width="8.625" style="1" customWidth="1"/>
    <col min="15888" max="15894" width="7.625" style="1" customWidth="1"/>
    <col min="15895" max="15895" width="8.625" style="1" customWidth="1"/>
    <col min="15896" max="15896" width="7.625" style="1" customWidth="1"/>
    <col min="15897" max="15898" width="8.625" style="1" customWidth="1"/>
    <col min="15899" max="15901" width="7.625" style="1" customWidth="1"/>
    <col min="15902" max="15902" width="8.625" style="1" customWidth="1"/>
    <col min="15903" max="15903" width="2.75" style="1" customWidth="1"/>
    <col min="15904" max="16128" width="9" style="1"/>
    <col min="16129" max="16129" width="3.375" style="1" customWidth="1"/>
    <col min="16130" max="16130" width="18.875" style="1" customWidth="1"/>
    <col min="16131" max="16133" width="8.625" style="1" customWidth="1"/>
    <col min="16134" max="16140" width="7.625" style="1" customWidth="1"/>
    <col min="16141" max="16143" width="8.625" style="1" customWidth="1"/>
    <col min="16144" max="16150" width="7.625" style="1" customWidth="1"/>
    <col min="16151" max="16151" width="8.625" style="1" customWidth="1"/>
    <col min="16152" max="16152" width="7.625" style="1" customWidth="1"/>
    <col min="16153" max="16154" width="8.625" style="1" customWidth="1"/>
    <col min="16155" max="16157" width="7.625" style="1" customWidth="1"/>
    <col min="16158" max="16158" width="8.625" style="1" customWidth="1"/>
    <col min="16159" max="16159" width="2.75" style="1" customWidth="1"/>
    <col min="16160" max="16384" width="9" style="1"/>
  </cols>
  <sheetData>
    <row r="1" spans="1:30" ht="33" customHeight="1" x14ac:dyDescent="0.5">
      <c r="A1" s="62" t="s">
        <v>69</v>
      </c>
    </row>
    <row r="2" spans="1:30" ht="15.95" customHeight="1" x14ac:dyDescent="0.25">
      <c r="A2" s="63"/>
      <c r="B2" s="63"/>
      <c r="P2" s="2"/>
      <c r="Q2" s="2"/>
      <c r="V2" s="3"/>
      <c r="AB2" s="2"/>
      <c r="AC2" s="4"/>
      <c r="AD2" s="36" t="s">
        <v>70</v>
      </c>
    </row>
    <row r="3" spans="1:30" ht="15.95" customHeight="1" x14ac:dyDescent="0.25">
      <c r="A3" s="64" t="s">
        <v>0</v>
      </c>
      <c r="B3" s="65"/>
      <c r="C3" s="70" t="s">
        <v>1</v>
      </c>
      <c r="D3" s="71"/>
      <c r="E3" s="71"/>
      <c r="F3" s="71"/>
      <c r="G3" s="71"/>
      <c r="H3" s="71"/>
      <c r="I3" s="71"/>
      <c r="J3" s="71"/>
      <c r="K3" s="71"/>
      <c r="L3" s="72"/>
      <c r="M3" s="70" t="s">
        <v>2</v>
      </c>
      <c r="N3" s="73"/>
      <c r="O3" s="73"/>
      <c r="P3" s="73"/>
      <c r="Q3" s="74"/>
      <c r="R3" s="74"/>
      <c r="S3" s="74"/>
      <c r="T3" s="74"/>
      <c r="U3" s="74"/>
      <c r="V3" s="75"/>
      <c r="W3" s="76" t="s">
        <v>3</v>
      </c>
      <c r="X3" s="77"/>
      <c r="Y3" s="77"/>
      <c r="Z3" s="77"/>
      <c r="AA3" s="77"/>
      <c r="AB3" s="77"/>
      <c r="AC3" s="78"/>
      <c r="AD3" s="37" t="s">
        <v>4</v>
      </c>
    </row>
    <row r="4" spans="1:30" s="7" customFormat="1" ht="15.95" customHeight="1" x14ac:dyDescent="0.25">
      <c r="A4" s="66"/>
      <c r="B4" s="67"/>
      <c r="C4" s="6"/>
      <c r="D4" s="79" t="s">
        <v>5</v>
      </c>
      <c r="E4" s="79" t="s">
        <v>6</v>
      </c>
      <c r="F4" s="79" t="s">
        <v>7</v>
      </c>
      <c r="G4" s="79" t="s">
        <v>8</v>
      </c>
      <c r="H4" s="84" t="s">
        <v>9</v>
      </c>
      <c r="I4" s="5"/>
      <c r="J4" s="5"/>
      <c r="K4" s="79" t="s">
        <v>10</v>
      </c>
      <c r="L4" s="79" t="s">
        <v>11</v>
      </c>
      <c r="M4" s="6"/>
      <c r="N4" s="79" t="s">
        <v>5</v>
      </c>
      <c r="O4" s="79" t="s">
        <v>6</v>
      </c>
      <c r="P4" s="79" t="s">
        <v>7</v>
      </c>
      <c r="Q4" s="79" t="s">
        <v>8</v>
      </c>
      <c r="R4" s="84" t="s">
        <v>9</v>
      </c>
      <c r="S4" s="5"/>
      <c r="T4" s="5"/>
      <c r="U4" s="79" t="s">
        <v>10</v>
      </c>
      <c r="V4" s="79" t="s">
        <v>11</v>
      </c>
      <c r="W4" s="6"/>
      <c r="X4" s="4"/>
      <c r="Y4" s="6"/>
      <c r="Z4" s="4"/>
      <c r="AA4" s="6" t="s">
        <v>12</v>
      </c>
      <c r="AB4" s="6"/>
      <c r="AC4" s="6"/>
      <c r="AD4" s="38" t="s">
        <v>13</v>
      </c>
    </row>
    <row r="5" spans="1:30" s="7" customFormat="1" ht="15.95" customHeight="1" x14ac:dyDescent="0.25">
      <c r="A5" s="66"/>
      <c r="B5" s="67"/>
      <c r="C5" s="8" t="s">
        <v>14</v>
      </c>
      <c r="D5" s="80"/>
      <c r="E5" s="80"/>
      <c r="F5" s="80"/>
      <c r="G5" s="82"/>
      <c r="H5" s="85"/>
      <c r="I5" s="79" t="s">
        <v>15</v>
      </c>
      <c r="J5" s="79" t="s">
        <v>16</v>
      </c>
      <c r="K5" s="80"/>
      <c r="L5" s="80"/>
      <c r="M5" s="8" t="s">
        <v>14</v>
      </c>
      <c r="N5" s="80"/>
      <c r="O5" s="80"/>
      <c r="P5" s="80"/>
      <c r="Q5" s="82"/>
      <c r="R5" s="85"/>
      <c r="S5" s="79" t="s">
        <v>15</v>
      </c>
      <c r="T5" s="79" t="s">
        <v>16</v>
      </c>
      <c r="U5" s="80"/>
      <c r="V5" s="80"/>
      <c r="W5" s="8" t="s">
        <v>17</v>
      </c>
      <c r="X5" s="4" t="s">
        <v>18</v>
      </c>
      <c r="Y5" s="8" t="s">
        <v>19</v>
      </c>
      <c r="Z5" s="4" t="s">
        <v>20</v>
      </c>
      <c r="AA5" s="8" t="s">
        <v>21</v>
      </c>
      <c r="AB5" s="8" t="s">
        <v>22</v>
      </c>
      <c r="AC5" s="8" t="s">
        <v>23</v>
      </c>
      <c r="AD5" s="38" t="s">
        <v>24</v>
      </c>
    </row>
    <row r="6" spans="1:30" s="7" customFormat="1" ht="15.95" customHeight="1" x14ac:dyDescent="0.25">
      <c r="A6" s="66"/>
      <c r="B6" s="67"/>
      <c r="C6" s="39"/>
      <c r="D6" s="80"/>
      <c r="E6" s="80"/>
      <c r="F6" s="80"/>
      <c r="G6" s="82"/>
      <c r="H6" s="85"/>
      <c r="I6" s="87"/>
      <c r="J6" s="87"/>
      <c r="K6" s="80"/>
      <c r="L6" s="80"/>
      <c r="M6" s="39"/>
      <c r="N6" s="80"/>
      <c r="O6" s="80"/>
      <c r="P6" s="80"/>
      <c r="Q6" s="82"/>
      <c r="R6" s="85"/>
      <c r="S6" s="87"/>
      <c r="T6" s="87"/>
      <c r="U6" s="80"/>
      <c r="V6" s="80"/>
      <c r="W6" s="8"/>
      <c r="X6" s="4"/>
      <c r="Y6" s="8"/>
      <c r="Z6" s="4"/>
      <c r="AA6" s="8" t="s">
        <v>25</v>
      </c>
      <c r="AB6" s="8" t="s">
        <v>26</v>
      </c>
      <c r="AC6" s="8"/>
      <c r="AD6" s="38" t="s">
        <v>27</v>
      </c>
    </row>
    <row r="7" spans="1:30" s="7" customFormat="1" ht="15.95" customHeight="1" x14ac:dyDescent="0.25">
      <c r="A7" s="66"/>
      <c r="B7" s="67"/>
      <c r="C7" s="8"/>
      <c r="D7" s="80"/>
      <c r="E7" s="80"/>
      <c r="F7" s="80"/>
      <c r="G7" s="82"/>
      <c r="H7" s="85"/>
      <c r="I7" s="87"/>
      <c r="J7" s="87"/>
      <c r="K7" s="80"/>
      <c r="L7" s="80"/>
      <c r="M7" s="8"/>
      <c r="N7" s="80"/>
      <c r="O7" s="80"/>
      <c r="P7" s="80"/>
      <c r="Q7" s="82"/>
      <c r="R7" s="85"/>
      <c r="S7" s="87"/>
      <c r="T7" s="87"/>
      <c r="U7" s="80"/>
      <c r="V7" s="80"/>
      <c r="W7" s="8"/>
      <c r="X7" s="4"/>
      <c r="Y7" s="8"/>
      <c r="Z7" s="4"/>
      <c r="AA7" s="8" t="s">
        <v>21</v>
      </c>
      <c r="AB7" s="8"/>
      <c r="AC7" s="8"/>
      <c r="AD7" s="38" t="s">
        <v>28</v>
      </c>
    </row>
    <row r="8" spans="1:30" s="7" customFormat="1" ht="15.95" customHeight="1" x14ac:dyDescent="0.25">
      <c r="A8" s="68"/>
      <c r="B8" s="69"/>
      <c r="C8" s="10" t="s">
        <v>29</v>
      </c>
      <c r="D8" s="81"/>
      <c r="E8" s="81"/>
      <c r="F8" s="81"/>
      <c r="G8" s="83"/>
      <c r="H8" s="86"/>
      <c r="I8" s="88"/>
      <c r="J8" s="88"/>
      <c r="K8" s="81"/>
      <c r="L8" s="81"/>
      <c r="M8" s="10" t="s">
        <v>30</v>
      </c>
      <c r="N8" s="81"/>
      <c r="O8" s="81"/>
      <c r="P8" s="81"/>
      <c r="Q8" s="83"/>
      <c r="R8" s="86"/>
      <c r="S8" s="88"/>
      <c r="T8" s="88"/>
      <c r="U8" s="81"/>
      <c r="V8" s="81"/>
      <c r="W8" s="10"/>
      <c r="X8" s="9"/>
      <c r="Y8" s="10"/>
      <c r="Z8" s="9"/>
      <c r="AA8" s="10"/>
      <c r="AB8" s="10"/>
      <c r="AC8" s="10"/>
      <c r="AD8" s="40" t="s">
        <v>31</v>
      </c>
    </row>
    <row r="9" spans="1:30" ht="15.95" customHeight="1" thickBot="1" x14ac:dyDescent="0.3">
      <c r="A9" s="11"/>
      <c r="B9" s="12"/>
      <c r="C9" s="39"/>
      <c r="D9" s="13"/>
      <c r="E9" s="13"/>
      <c r="F9" s="13"/>
      <c r="G9" s="15"/>
      <c r="H9" s="13"/>
      <c r="I9" s="14"/>
      <c r="J9" s="14"/>
      <c r="K9" s="15"/>
      <c r="L9" s="16"/>
      <c r="M9" s="41"/>
      <c r="N9" s="17"/>
      <c r="O9" s="17"/>
      <c r="P9" s="17"/>
      <c r="Q9" s="17"/>
      <c r="R9" s="17"/>
      <c r="S9" s="4"/>
      <c r="T9" s="4"/>
      <c r="U9" s="17"/>
      <c r="V9" s="16"/>
      <c r="W9" s="41"/>
      <c r="X9" s="14"/>
      <c r="Y9" s="14"/>
      <c r="Z9" s="14"/>
      <c r="AA9" s="14"/>
      <c r="AB9" s="14"/>
      <c r="AC9" s="18"/>
      <c r="AD9" s="37"/>
    </row>
    <row r="10" spans="1:30" s="23" customFormat="1" ht="15.95" customHeight="1" thickBot="1" x14ac:dyDescent="0.3">
      <c r="A10" s="19"/>
      <c r="B10" s="20" t="s">
        <v>32</v>
      </c>
      <c r="C10" s="42">
        <f t="shared" ref="C10:AC10" si="0">SUM(C12:C13)</f>
        <v>6045</v>
      </c>
      <c r="D10" s="21">
        <f t="shared" si="0"/>
        <v>5165</v>
      </c>
      <c r="E10" s="21">
        <f t="shared" si="0"/>
        <v>14</v>
      </c>
      <c r="F10" s="21">
        <f t="shared" si="0"/>
        <v>40</v>
      </c>
      <c r="G10" s="21">
        <f t="shared" si="0"/>
        <v>110</v>
      </c>
      <c r="H10" s="21">
        <f t="shared" si="0"/>
        <v>6</v>
      </c>
      <c r="I10" s="21">
        <f t="shared" si="0"/>
        <v>0</v>
      </c>
      <c r="J10" s="21">
        <f t="shared" si="0"/>
        <v>1</v>
      </c>
      <c r="K10" s="21">
        <f t="shared" si="0"/>
        <v>30</v>
      </c>
      <c r="L10" s="22">
        <f t="shared" si="0"/>
        <v>680</v>
      </c>
      <c r="M10" s="42">
        <f t="shared" si="0"/>
        <v>11274</v>
      </c>
      <c r="N10" s="21">
        <f t="shared" si="0"/>
        <v>5887</v>
      </c>
      <c r="O10" s="21">
        <f t="shared" si="0"/>
        <v>4148</v>
      </c>
      <c r="P10" s="21">
        <f t="shared" si="0"/>
        <v>110</v>
      </c>
      <c r="Q10" s="21">
        <f t="shared" si="0"/>
        <v>172</v>
      </c>
      <c r="R10" s="21">
        <f t="shared" si="0"/>
        <v>12</v>
      </c>
      <c r="S10" s="21">
        <f t="shared" si="0"/>
        <v>0</v>
      </c>
      <c r="T10" s="21">
        <f t="shared" si="0"/>
        <v>2</v>
      </c>
      <c r="U10" s="21">
        <f t="shared" si="0"/>
        <v>83</v>
      </c>
      <c r="V10" s="22">
        <f t="shared" si="0"/>
        <v>862</v>
      </c>
      <c r="W10" s="42">
        <f t="shared" si="0"/>
        <v>10798</v>
      </c>
      <c r="X10" s="21">
        <f t="shared" si="0"/>
        <v>0</v>
      </c>
      <c r="Y10" s="21">
        <f t="shared" si="0"/>
        <v>5454</v>
      </c>
      <c r="Z10" s="21">
        <f t="shared" si="0"/>
        <v>644</v>
      </c>
      <c r="AA10" s="21">
        <f t="shared" si="0"/>
        <v>321</v>
      </c>
      <c r="AB10" s="21">
        <f t="shared" si="0"/>
        <v>4379</v>
      </c>
      <c r="AC10" s="22">
        <f t="shared" si="0"/>
        <v>0</v>
      </c>
      <c r="AD10" s="43">
        <f>M10/C10</f>
        <v>1.8650124069478908</v>
      </c>
    </row>
    <row r="11" spans="1:30" ht="15.95" customHeight="1" x14ac:dyDescent="0.25">
      <c r="A11" s="24"/>
      <c r="B11" s="25"/>
      <c r="C11" s="44"/>
      <c r="D11" s="26"/>
      <c r="E11" s="26"/>
      <c r="F11" s="26"/>
      <c r="G11" s="26"/>
      <c r="H11" s="26"/>
      <c r="I11" s="26"/>
      <c r="J11" s="26"/>
      <c r="K11" s="26"/>
      <c r="L11" s="27"/>
      <c r="M11" s="44"/>
      <c r="N11" s="26"/>
      <c r="O11" s="26"/>
      <c r="P11" s="26"/>
      <c r="Q11" s="26"/>
      <c r="R11" s="26"/>
      <c r="S11" s="26"/>
      <c r="T11" s="26"/>
      <c r="U11" s="26"/>
      <c r="V11" s="27"/>
      <c r="W11" s="44"/>
      <c r="X11" s="26"/>
      <c r="Y11" s="26"/>
      <c r="Z11" s="26"/>
      <c r="AA11" s="26"/>
      <c r="AB11" s="26"/>
      <c r="AC11" s="27"/>
      <c r="AD11" s="45"/>
    </row>
    <row r="12" spans="1:30" ht="15.95" customHeight="1" x14ac:dyDescent="0.25">
      <c r="A12" s="24"/>
      <c r="B12" s="25" t="s">
        <v>33</v>
      </c>
      <c r="C12" s="44">
        <f>SUM(C16,C21:C23,C27,C31:C33,C38,C39,C41,C44,C47,C51,C55,C59:C60,C63,C66,C69)</f>
        <v>5582</v>
      </c>
      <c r="D12" s="26">
        <f>SUM(D16,D21:D23,D27,D31:D33,D38,D39,D41,D44,D47,D51,D55,D59:D60,D63,D66,D69)</f>
        <v>4906</v>
      </c>
      <c r="E12" s="26">
        <f t="shared" ref="E12:AC12" si="1">SUM(E16,E21:E23,E27,E31:E33,E38,E39,E41,E44,E47,E51,E55,E59:E60,E63,E66,E69)</f>
        <v>14</v>
      </c>
      <c r="F12" s="26">
        <f t="shared" si="1"/>
        <v>32</v>
      </c>
      <c r="G12" s="26">
        <f t="shared" si="1"/>
        <v>74</v>
      </c>
      <c r="H12" s="26">
        <f t="shared" si="1"/>
        <v>1</v>
      </c>
      <c r="I12" s="26">
        <f t="shared" si="1"/>
        <v>0</v>
      </c>
      <c r="J12" s="26">
        <f t="shared" si="1"/>
        <v>0</v>
      </c>
      <c r="K12" s="26">
        <f t="shared" si="1"/>
        <v>25</v>
      </c>
      <c r="L12" s="27">
        <f t="shared" si="1"/>
        <v>530</v>
      </c>
      <c r="M12" s="26">
        <f t="shared" si="1"/>
        <v>10652</v>
      </c>
      <c r="N12" s="26">
        <f t="shared" si="1"/>
        <v>5566</v>
      </c>
      <c r="O12" s="26">
        <f t="shared" si="1"/>
        <v>4148</v>
      </c>
      <c r="P12" s="26">
        <f t="shared" si="1"/>
        <v>79</v>
      </c>
      <c r="Q12" s="26">
        <f t="shared" si="1"/>
        <v>125</v>
      </c>
      <c r="R12" s="26">
        <f t="shared" si="1"/>
        <v>2</v>
      </c>
      <c r="S12" s="26">
        <f t="shared" si="1"/>
        <v>0</v>
      </c>
      <c r="T12" s="26">
        <f t="shared" si="1"/>
        <v>0</v>
      </c>
      <c r="U12" s="26">
        <f t="shared" si="1"/>
        <v>73</v>
      </c>
      <c r="V12" s="27">
        <f t="shared" si="1"/>
        <v>659</v>
      </c>
      <c r="W12" s="44">
        <f t="shared" si="1"/>
        <v>10480</v>
      </c>
      <c r="X12" s="26">
        <f t="shared" si="1"/>
        <v>0</v>
      </c>
      <c r="Y12" s="26">
        <f t="shared" si="1"/>
        <v>5136</v>
      </c>
      <c r="Z12" s="26">
        <f t="shared" si="1"/>
        <v>644</v>
      </c>
      <c r="AA12" s="26">
        <f t="shared" si="1"/>
        <v>321</v>
      </c>
      <c r="AB12" s="26">
        <f t="shared" si="1"/>
        <v>4379</v>
      </c>
      <c r="AC12" s="27">
        <f t="shared" si="1"/>
        <v>0</v>
      </c>
      <c r="AD12" s="45">
        <f>M12/C12</f>
        <v>1.9082766033679686</v>
      </c>
    </row>
    <row r="13" spans="1:30" ht="15.95" customHeight="1" x14ac:dyDescent="0.25">
      <c r="A13" s="24"/>
      <c r="B13" s="25" t="s">
        <v>34</v>
      </c>
      <c r="C13" s="26">
        <f t="shared" ref="C13:AC13" si="2">SUM(C17:C18,C24,C28,C34:C35,C40,C48,C52,C56,)</f>
        <v>463</v>
      </c>
      <c r="D13" s="26">
        <f t="shared" si="2"/>
        <v>259</v>
      </c>
      <c r="E13" s="26">
        <f t="shared" si="2"/>
        <v>0</v>
      </c>
      <c r="F13" s="26">
        <f t="shared" si="2"/>
        <v>8</v>
      </c>
      <c r="G13" s="26">
        <f t="shared" si="2"/>
        <v>36</v>
      </c>
      <c r="H13" s="26">
        <f t="shared" si="2"/>
        <v>5</v>
      </c>
      <c r="I13" s="26">
        <f t="shared" si="2"/>
        <v>0</v>
      </c>
      <c r="J13" s="26">
        <f t="shared" si="2"/>
        <v>1</v>
      </c>
      <c r="K13" s="26">
        <f t="shared" si="2"/>
        <v>5</v>
      </c>
      <c r="L13" s="27">
        <f t="shared" si="2"/>
        <v>150</v>
      </c>
      <c r="M13" s="44">
        <f t="shared" si="2"/>
        <v>622</v>
      </c>
      <c r="N13" s="26">
        <f t="shared" si="2"/>
        <v>321</v>
      </c>
      <c r="O13" s="26">
        <f t="shared" si="2"/>
        <v>0</v>
      </c>
      <c r="P13" s="26">
        <f t="shared" si="2"/>
        <v>31</v>
      </c>
      <c r="Q13" s="26">
        <f t="shared" si="2"/>
        <v>47</v>
      </c>
      <c r="R13" s="26">
        <f t="shared" si="2"/>
        <v>10</v>
      </c>
      <c r="S13" s="26">
        <f t="shared" si="2"/>
        <v>0</v>
      </c>
      <c r="T13" s="26">
        <f t="shared" si="2"/>
        <v>2</v>
      </c>
      <c r="U13" s="26">
        <f t="shared" si="2"/>
        <v>10</v>
      </c>
      <c r="V13" s="27">
        <f t="shared" si="2"/>
        <v>203</v>
      </c>
      <c r="W13" s="44">
        <f t="shared" si="2"/>
        <v>318</v>
      </c>
      <c r="X13" s="26">
        <f t="shared" si="2"/>
        <v>0</v>
      </c>
      <c r="Y13" s="26">
        <f t="shared" si="2"/>
        <v>318</v>
      </c>
      <c r="Z13" s="26">
        <f t="shared" si="2"/>
        <v>0</v>
      </c>
      <c r="AA13" s="26">
        <f t="shared" si="2"/>
        <v>0</v>
      </c>
      <c r="AB13" s="26">
        <f t="shared" si="2"/>
        <v>0</v>
      </c>
      <c r="AC13" s="27">
        <f t="shared" si="2"/>
        <v>0</v>
      </c>
      <c r="AD13" s="45">
        <f>M13/C13</f>
        <v>1.3434125269978401</v>
      </c>
    </row>
    <row r="14" spans="1:30" ht="15.95" customHeight="1" thickBot="1" x14ac:dyDescent="0.3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44"/>
      <c r="N14" s="26"/>
      <c r="O14" s="26"/>
      <c r="P14" s="26"/>
      <c r="Q14" s="26"/>
      <c r="R14" s="26"/>
      <c r="S14" s="26"/>
      <c r="T14" s="26"/>
      <c r="U14" s="26"/>
      <c r="V14" s="27"/>
      <c r="W14" s="44"/>
      <c r="X14" s="26"/>
      <c r="Y14" s="26"/>
      <c r="Z14" s="26"/>
      <c r="AA14" s="26"/>
      <c r="AB14" s="26"/>
      <c r="AC14" s="27"/>
      <c r="AD14" s="45"/>
    </row>
    <row r="15" spans="1:30" s="23" customFormat="1" ht="15.95" customHeight="1" thickBot="1" x14ac:dyDescent="0.3">
      <c r="A15" s="19" t="s">
        <v>35</v>
      </c>
      <c r="B15" s="20"/>
      <c r="C15" s="21">
        <f t="shared" ref="C15:AC15" si="3">SUM(C16:C18)</f>
        <v>3515</v>
      </c>
      <c r="D15" s="21">
        <f>SUM(D16:D18)</f>
        <v>3325</v>
      </c>
      <c r="E15" s="21">
        <f t="shared" si="3"/>
        <v>6</v>
      </c>
      <c r="F15" s="21">
        <f t="shared" si="3"/>
        <v>3</v>
      </c>
      <c r="G15" s="21">
        <f t="shared" si="3"/>
        <v>1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5</v>
      </c>
      <c r="L15" s="22">
        <f t="shared" si="3"/>
        <v>175</v>
      </c>
      <c r="M15" s="42">
        <f>SUM(M16:M18)</f>
        <v>7952</v>
      </c>
      <c r="N15" s="21">
        <f t="shared" si="3"/>
        <v>3610</v>
      </c>
      <c r="O15" s="21">
        <f t="shared" si="3"/>
        <v>4134</v>
      </c>
      <c r="P15" s="21">
        <f t="shared" si="3"/>
        <v>14</v>
      </c>
      <c r="Q15" s="21">
        <f t="shared" si="3"/>
        <v>2</v>
      </c>
      <c r="R15" s="21">
        <f t="shared" si="3"/>
        <v>1</v>
      </c>
      <c r="S15" s="21">
        <f t="shared" si="3"/>
        <v>0</v>
      </c>
      <c r="T15" s="21">
        <f t="shared" si="3"/>
        <v>0</v>
      </c>
      <c r="U15" s="21">
        <f t="shared" si="3"/>
        <v>10</v>
      </c>
      <c r="V15" s="22">
        <f t="shared" si="3"/>
        <v>181</v>
      </c>
      <c r="W15" s="42">
        <f t="shared" si="3"/>
        <v>8851</v>
      </c>
      <c r="X15" s="21">
        <f t="shared" si="3"/>
        <v>0</v>
      </c>
      <c r="Y15" s="21">
        <f t="shared" si="3"/>
        <v>3862</v>
      </c>
      <c r="Z15" s="21">
        <f t="shared" si="3"/>
        <v>454</v>
      </c>
      <c r="AA15" s="21">
        <f t="shared" si="3"/>
        <v>156</v>
      </c>
      <c r="AB15" s="21">
        <f t="shared" si="3"/>
        <v>4379</v>
      </c>
      <c r="AC15" s="22">
        <f t="shared" si="3"/>
        <v>0</v>
      </c>
      <c r="AD15" s="43">
        <f>M15/C15</f>
        <v>2.2623044096728306</v>
      </c>
    </row>
    <row r="16" spans="1:30" ht="15.95" customHeight="1" x14ac:dyDescent="0.25">
      <c r="A16" s="24"/>
      <c r="B16" s="46" t="s">
        <v>36</v>
      </c>
      <c r="C16" s="47">
        <v>3470</v>
      </c>
      <c r="D16" s="48">
        <v>3282</v>
      </c>
      <c r="E16" s="49">
        <v>6</v>
      </c>
      <c r="F16" s="48">
        <v>2</v>
      </c>
      <c r="G16" s="48">
        <v>1</v>
      </c>
      <c r="H16" s="48">
        <v>0</v>
      </c>
      <c r="I16" s="49">
        <v>0</v>
      </c>
      <c r="J16" s="48">
        <v>0</v>
      </c>
      <c r="K16" s="49">
        <v>4</v>
      </c>
      <c r="L16" s="50">
        <v>175</v>
      </c>
      <c r="M16" s="47">
        <v>7877</v>
      </c>
      <c r="N16" s="48">
        <v>3547</v>
      </c>
      <c r="O16" s="49">
        <v>4134</v>
      </c>
      <c r="P16" s="48">
        <v>6</v>
      </c>
      <c r="Q16" s="48">
        <v>2</v>
      </c>
      <c r="R16" s="48">
        <v>1</v>
      </c>
      <c r="S16" s="49">
        <v>0</v>
      </c>
      <c r="T16" s="48">
        <v>0</v>
      </c>
      <c r="U16" s="49">
        <v>6</v>
      </c>
      <c r="V16" s="50">
        <v>181</v>
      </c>
      <c r="W16" s="47">
        <v>8758</v>
      </c>
      <c r="X16" s="49">
        <v>0</v>
      </c>
      <c r="Y16" s="47">
        <v>3769</v>
      </c>
      <c r="Z16" s="47">
        <v>454</v>
      </c>
      <c r="AA16" s="49">
        <v>156</v>
      </c>
      <c r="AB16" s="49">
        <v>4379</v>
      </c>
      <c r="AC16" s="51">
        <v>0</v>
      </c>
      <c r="AD16" s="52">
        <v>2.2700288184438042</v>
      </c>
    </row>
    <row r="17" spans="1:30" ht="15.95" customHeight="1" x14ac:dyDescent="0.25">
      <c r="A17" s="24"/>
      <c r="B17" s="46" t="s">
        <v>37</v>
      </c>
      <c r="C17" s="47">
        <v>12</v>
      </c>
      <c r="D17" s="53">
        <v>12</v>
      </c>
      <c r="E17" s="49">
        <v>0</v>
      </c>
      <c r="F17" s="53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54">
        <v>0</v>
      </c>
      <c r="M17" s="47">
        <v>27</v>
      </c>
      <c r="N17" s="53">
        <v>27</v>
      </c>
      <c r="O17" s="49">
        <v>0</v>
      </c>
      <c r="P17" s="53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54">
        <v>0</v>
      </c>
      <c r="W17" s="47">
        <v>27</v>
      </c>
      <c r="X17" s="49">
        <v>0</v>
      </c>
      <c r="Y17" s="47">
        <v>27</v>
      </c>
      <c r="Z17" s="49">
        <v>0</v>
      </c>
      <c r="AA17" s="49">
        <v>0</v>
      </c>
      <c r="AB17" s="49">
        <v>0</v>
      </c>
      <c r="AC17" s="51">
        <v>0</v>
      </c>
      <c r="AD17" s="61">
        <v>2.25</v>
      </c>
    </row>
    <row r="18" spans="1:30" ht="15.95" customHeight="1" x14ac:dyDescent="0.25">
      <c r="A18" s="24"/>
      <c r="B18" s="46" t="s">
        <v>38</v>
      </c>
      <c r="C18" s="47">
        <v>33</v>
      </c>
      <c r="D18" s="53">
        <v>31</v>
      </c>
      <c r="E18" s="49">
        <v>0</v>
      </c>
      <c r="F18" s="49">
        <v>1</v>
      </c>
      <c r="G18" s="49">
        <v>0</v>
      </c>
      <c r="H18" s="49">
        <v>0</v>
      </c>
      <c r="I18" s="49">
        <v>0</v>
      </c>
      <c r="J18" s="49">
        <v>0</v>
      </c>
      <c r="K18" s="49">
        <v>1</v>
      </c>
      <c r="L18" s="51">
        <v>0</v>
      </c>
      <c r="M18" s="47">
        <v>48</v>
      </c>
      <c r="N18" s="53">
        <v>36</v>
      </c>
      <c r="O18" s="49">
        <v>0</v>
      </c>
      <c r="P18" s="49">
        <v>8</v>
      </c>
      <c r="Q18" s="49">
        <v>0</v>
      </c>
      <c r="R18" s="49">
        <v>0</v>
      </c>
      <c r="S18" s="49">
        <v>0</v>
      </c>
      <c r="T18" s="49">
        <v>0</v>
      </c>
      <c r="U18" s="49">
        <v>4</v>
      </c>
      <c r="V18" s="51">
        <v>0</v>
      </c>
      <c r="W18" s="47">
        <v>66</v>
      </c>
      <c r="X18" s="49">
        <v>0</v>
      </c>
      <c r="Y18" s="47">
        <v>66</v>
      </c>
      <c r="Z18" s="49">
        <v>0</v>
      </c>
      <c r="AA18" s="49">
        <v>0</v>
      </c>
      <c r="AB18" s="49">
        <v>0</v>
      </c>
      <c r="AC18" s="51">
        <v>0</v>
      </c>
      <c r="AD18" s="52">
        <v>1.4545454545454546</v>
      </c>
    </row>
    <row r="19" spans="1:30" ht="15.95" customHeight="1" thickBot="1" x14ac:dyDescent="0.3">
      <c r="A19" s="2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44"/>
      <c r="N19" s="26"/>
      <c r="O19" s="26"/>
      <c r="P19" s="26"/>
      <c r="Q19" s="26"/>
      <c r="R19" s="26"/>
      <c r="S19" s="26"/>
      <c r="T19" s="26"/>
      <c r="U19" s="26"/>
      <c r="V19" s="27"/>
      <c r="W19" s="44"/>
      <c r="X19" s="26"/>
      <c r="Y19" s="26"/>
      <c r="Z19" s="26"/>
      <c r="AA19" s="26"/>
      <c r="AB19" s="26"/>
      <c r="AC19" s="27"/>
      <c r="AD19" s="45"/>
    </row>
    <row r="20" spans="1:30" ht="15.95" customHeight="1" thickBot="1" x14ac:dyDescent="0.3">
      <c r="A20" s="19" t="s">
        <v>39</v>
      </c>
      <c r="B20" s="20"/>
      <c r="C20" s="21">
        <f t="shared" ref="C20:AC20" si="4">SUM(C21:C24)</f>
        <v>815</v>
      </c>
      <c r="D20" s="21">
        <f t="shared" si="4"/>
        <v>594</v>
      </c>
      <c r="E20" s="21">
        <f t="shared" si="4"/>
        <v>8</v>
      </c>
      <c r="F20" s="21">
        <f t="shared" si="4"/>
        <v>19</v>
      </c>
      <c r="G20" s="21">
        <f t="shared" si="4"/>
        <v>15</v>
      </c>
      <c r="H20" s="21">
        <f t="shared" si="4"/>
        <v>4</v>
      </c>
      <c r="I20" s="21">
        <f t="shared" si="4"/>
        <v>0</v>
      </c>
      <c r="J20" s="21">
        <f t="shared" si="4"/>
        <v>0</v>
      </c>
      <c r="K20" s="21">
        <f t="shared" si="4"/>
        <v>17</v>
      </c>
      <c r="L20" s="22">
        <f t="shared" si="4"/>
        <v>158</v>
      </c>
      <c r="M20" s="42">
        <f>SUM(M21:M24)</f>
        <v>1051</v>
      </c>
      <c r="N20" s="21">
        <f t="shared" si="4"/>
        <v>698</v>
      </c>
      <c r="O20" s="21">
        <f t="shared" si="4"/>
        <v>12</v>
      </c>
      <c r="P20" s="21">
        <f t="shared" si="4"/>
        <v>49</v>
      </c>
      <c r="Q20" s="21">
        <f t="shared" si="4"/>
        <v>25</v>
      </c>
      <c r="R20" s="21">
        <f t="shared" si="4"/>
        <v>4</v>
      </c>
      <c r="S20" s="21">
        <f t="shared" si="4"/>
        <v>0</v>
      </c>
      <c r="T20" s="21">
        <f t="shared" si="4"/>
        <v>0</v>
      </c>
      <c r="U20" s="21">
        <f t="shared" si="4"/>
        <v>58</v>
      </c>
      <c r="V20" s="22">
        <f t="shared" si="4"/>
        <v>205</v>
      </c>
      <c r="W20" s="42">
        <f t="shared" si="4"/>
        <v>403</v>
      </c>
      <c r="X20" s="21">
        <f t="shared" si="4"/>
        <v>0</v>
      </c>
      <c r="Y20" s="21">
        <f t="shared" si="4"/>
        <v>299</v>
      </c>
      <c r="Z20" s="21">
        <f t="shared" si="4"/>
        <v>93</v>
      </c>
      <c r="AA20" s="21">
        <f t="shared" si="4"/>
        <v>11</v>
      </c>
      <c r="AB20" s="21">
        <f t="shared" si="4"/>
        <v>0</v>
      </c>
      <c r="AC20" s="22">
        <f t="shared" si="4"/>
        <v>0</v>
      </c>
      <c r="AD20" s="43">
        <f>M20/C20</f>
        <v>1.2895705521472394</v>
      </c>
    </row>
    <row r="21" spans="1:30" ht="15.95" customHeight="1" x14ac:dyDescent="0.25">
      <c r="A21" s="24"/>
      <c r="B21" s="25" t="s">
        <v>40</v>
      </c>
      <c r="C21" s="47">
        <v>106</v>
      </c>
      <c r="D21" s="48">
        <v>106</v>
      </c>
      <c r="E21" s="49">
        <v>0</v>
      </c>
      <c r="F21" s="48">
        <v>0</v>
      </c>
      <c r="G21" s="48">
        <v>0</v>
      </c>
      <c r="H21" s="48">
        <v>0</v>
      </c>
      <c r="I21" s="49">
        <v>0</v>
      </c>
      <c r="J21" s="48">
        <v>0</v>
      </c>
      <c r="K21" s="49">
        <v>0</v>
      </c>
      <c r="L21" s="50">
        <v>0</v>
      </c>
      <c r="M21" s="47">
        <v>121</v>
      </c>
      <c r="N21" s="48">
        <v>121</v>
      </c>
      <c r="O21" s="49">
        <v>0</v>
      </c>
      <c r="P21" s="48">
        <v>0</v>
      </c>
      <c r="Q21" s="48">
        <v>0</v>
      </c>
      <c r="R21" s="48">
        <v>0</v>
      </c>
      <c r="S21" s="49">
        <v>0</v>
      </c>
      <c r="T21" s="48">
        <v>0</v>
      </c>
      <c r="U21" s="49">
        <v>0</v>
      </c>
      <c r="V21" s="50">
        <v>0</v>
      </c>
      <c r="W21" s="47">
        <v>138</v>
      </c>
      <c r="X21" s="49">
        <v>0</v>
      </c>
      <c r="Y21" s="47">
        <v>43</v>
      </c>
      <c r="Z21" s="47">
        <v>93</v>
      </c>
      <c r="AA21" s="49">
        <v>2</v>
      </c>
      <c r="AB21" s="49">
        <v>0</v>
      </c>
      <c r="AC21" s="51">
        <v>0</v>
      </c>
      <c r="AD21" s="52">
        <v>1.1415094339622642</v>
      </c>
    </row>
    <row r="22" spans="1:30" ht="15.95" customHeight="1" x14ac:dyDescent="0.25">
      <c r="A22" s="24"/>
      <c r="B22" s="25" t="s">
        <v>71</v>
      </c>
      <c r="C22" s="47">
        <v>82</v>
      </c>
      <c r="D22" s="53">
        <v>64</v>
      </c>
      <c r="E22" s="49">
        <v>8</v>
      </c>
      <c r="F22" s="53">
        <v>0</v>
      </c>
      <c r="G22" s="49">
        <v>4</v>
      </c>
      <c r="H22" s="49">
        <v>0</v>
      </c>
      <c r="I22" s="49">
        <v>0</v>
      </c>
      <c r="J22" s="49">
        <v>0</v>
      </c>
      <c r="K22" s="49">
        <v>6</v>
      </c>
      <c r="L22" s="54">
        <v>0</v>
      </c>
      <c r="M22" s="47">
        <v>169</v>
      </c>
      <c r="N22" s="53">
        <v>116</v>
      </c>
      <c r="O22" s="49">
        <v>12</v>
      </c>
      <c r="P22" s="53">
        <v>0</v>
      </c>
      <c r="Q22" s="49">
        <v>13</v>
      </c>
      <c r="R22" s="49">
        <v>0</v>
      </c>
      <c r="S22" s="49">
        <v>0</v>
      </c>
      <c r="T22" s="49">
        <v>0</v>
      </c>
      <c r="U22" s="49">
        <v>28</v>
      </c>
      <c r="V22" s="54">
        <v>0</v>
      </c>
      <c r="W22" s="47">
        <v>96</v>
      </c>
      <c r="X22" s="49">
        <v>0</v>
      </c>
      <c r="Y22" s="47">
        <v>88</v>
      </c>
      <c r="Z22" s="49">
        <v>0</v>
      </c>
      <c r="AA22" s="49">
        <v>8</v>
      </c>
      <c r="AB22" s="49">
        <v>0</v>
      </c>
      <c r="AC22" s="51">
        <v>0</v>
      </c>
      <c r="AD22" s="52">
        <v>2.0609756097560976</v>
      </c>
    </row>
    <row r="23" spans="1:30" ht="15.95" customHeight="1" x14ac:dyDescent="0.25">
      <c r="A23" s="24"/>
      <c r="B23" s="25" t="s">
        <v>72</v>
      </c>
      <c r="C23" s="47">
        <v>358</v>
      </c>
      <c r="D23" s="53">
        <v>319</v>
      </c>
      <c r="E23" s="49">
        <v>0</v>
      </c>
      <c r="F23" s="53">
        <v>15</v>
      </c>
      <c r="G23" s="49">
        <v>0</v>
      </c>
      <c r="H23" s="49">
        <v>0</v>
      </c>
      <c r="I23" s="49">
        <v>0</v>
      </c>
      <c r="J23" s="49">
        <v>0</v>
      </c>
      <c r="K23" s="49">
        <v>11</v>
      </c>
      <c r="L23" s="54">
        <v>13</v>
      </c>
      <c r="M23" s="47">
        <v>424</v>
      </c>
      <c r="N23" s="53">
        <v>334</v>
      </c>
      <c r="O23" s="49">
        <v>0</v>
      </c>
      <c r="P23" s="53">
        <v>41</v>
      </c>
      <c r="Q23" s="49">
        <v>0</v>
      </c>
      <c r="R23" s="49">
        <v>0</v>
      </c>
      <c r="S23" s="49">
        <v>0</v>
      </c>
      <c r="T23" s="49">
        <v>0</v>
      </c>
      <c r="U23" s="49">
        <v>30</v>
      </c>
      <c r="V23" s="54">
        <v>19</v>
      </c>
      <c r="W23" s="47">
        <v>117</v>
      </c>
      <c r="X23" s="49">
        <v>0</v>
      </c>
      <c r="Y23" s="47">
        <v>116</v>
      </c>
      <c r="Z23" s="49">
        <v>0</v>
      </c>
      <c r="AA23" s="49">
        <v>1</v>
      </c>
      <c r="AB23" s="49">
        <v>0</v>
      </c>
      <c r="AC23" s="51">
        <v>0</v>
      </c>
      <c r="AD23" s="52">
        <v>1.1843575418994414</v>
      </c>
    </row>
    <row r="24" spans="1:30" ht="15.95" customHeight="1" x14ac:dyDescent="0.25">
      <c r="A24" s="24"/>
      <c r="B24" s="25" t="s">
        <v>41</v>
      </c>
      <c r="C24" s="55">
        <v>269</v>
      </c>
      <c r="D24" s="53">
        <v>105</v>
      </c>
      <c r="E24" s="49">
        <v>0</v>
      </c>
      <c r="F24" s="53">
        <v>4</v>
      </c>
      <c r="G24" s="49">
        <v>11</v>
      </c>
      <c r="H24" s="49">
        <v>4</v>
      </c>
      <c r="I24" s="49">
        <v>0</v>
      </c>
      <c r="J24" s="49">
        <v>0</v>
      </c>
      <c r="K24" s="49">
        <v>0</v>
      </c>
      <c r="L24" s="54">
        <v>145</v>
      </c>
      <c r="M24" s="47">
        <v>337</v>
      </c>
      <c r="N24" s="53">
        <v>127</v>
      </c>
      <c r="O24" s="49">
        <v>0</v>
      </c>
      <c r="P24" s="53">
        <v>8</v>
      </c>
      <c r="Q24" s="49">
        <v>12</v>
      </c>
      <c r="R24" s="49">
        <v>4</v>
      </c>
      <c r="S24" s="49">
        <v>0</v>
      </c>
      <c r="T24" s="49">
        <v>0</v>
      </c>
      <c r="U24" s="49">
        <v>0</v>
      </c>
      <c r="V24" s="54">
        <v>186</v>
      </c>
      <c r="W24" s="47">
        <v>52</v>
      </c>
      <c r="X24" s="49">
        <v>0</v>
      </c>
      <c r="Y24" s="47">
        <v>52</v>
      </c>
      <c r="Z24" s="49">
        <v>0</v>
      </c>
      <c r="AA24" s="49">
        <v>0</v>
      </c>
      <c r="AB24" s="49">
        <v>0</v>
      </c>
      <c r="AC24" s="51">
        <v>0</v>
      </c>
      <c r="AD24" s="52">
        <v>1.2527881040892193</v>
      </c>
    </row>
    <row r="25" spans="1:30" ht="15.95" customHeight="1" thickBot="1" x14ac:dyDescent="0.3">
      <c r="A25" s="24"/>
      <c r="B25" s="25"/>
      <c r="C25" s="44"/>
      <c r="D25" s="26"/>
      <c r="E25" s="26"/>
      <c r="F25" s="26"/>
      <c r="G25" s="26"/>
      <c r="H25" s="26"/>
      <c r="I25" s="26"/>
      <c r="J25" s="26"/>
      <c r="K25" s="26"/>
      <c r="L25" s="27"/>
      <c r="M25" s="44"/>
      <c r="N25" s="26"/>
      <c r="O25" s="26"/>
      <c r="P25" s="26"/>
      <c r="Q25" s="26"/>
      <c r="R25" s="26"/>
      <c r="S25" s="26"/>
      <c r="T25" s="26"/>
      <c r="U25" s="26"/>
      <c r="V25" s="27"/>
      <c r="W25" s="44"/>
      <c r="X25" s="26"/>
      <c r="Y25" s="26"/>
      <c r="Z25" s="26"/>
      <c r="AA25" s="26"/>
      <c r="AB25" s="26"/>
      <c r="AC25" s="27"/>
      <c r="AD25" s="45"/>
    </row>
    <row r="26" spans="1:30" ht="15.95" customHeight="1" thickBot="1" x14ac:dyDescent="0.3">
      <c r="A26" s="19" t="s">
        <v>42</v>
      </c>
      <c r="B26" s="20"/>
      <c r="C26" s="56">
        <f t="shared" ref="C26:AC26" si="5">SUM(C27:C28)</f>
        <v>94</v>
      </c>
      <c r="D26" s="28">
        <f t="shared" si="5"/>
        <v>72</v>
      </c>
      <c r="E26" s="28">
        <f t="shared" si="5"/>
        <v>0</v>
      </c>
      <c r="F26" s="28">
        <f t="shared" si="5"/>
        <v>14</v>
      </c>
      <c r="G26" s="28">
        <f t="shared" si="5"/>
        <v>0</v>
      </c>
      <c r="H26" s="28">
        <f t="shared" si="5"/>
        <v>0</v>
      </c>
      <c r="I26" s="28">
        <f t="shared" si="5"/>
        <v>0</v>
      </c>
      <c r="J26" s="28">
        <f t="shared" si="5"/>
        <v>0</v>
      </c>
      <c r="K26" s="28">
        <f t="shared" si="5"/>
        <v>2</v>
      </c>
      <c r="L26" s="29">
        <f t="shared" si="5"/>
        <v>6</v>
      </c>
      <c r="M26" s="56">
        <f>SUM(M27:M28)</f>
        <v>170</v>
      </c>
      <c r="N26" s="28">
        <f t="shared" si="5"/>
        <v>102</v>
      </c>
      <c r="O26" s="28">
        <f t="shared" si="5"/>
        <v>0</v>
      </c>
      <c r="P26" s="28">
        <f t="shared" si="5"/>
        <v>40</v>
      </c>
      <c r="Q26" s="28">
        <f t="shared" si="5"/>
        <v>0</v>
      </c>
      <c r="R26" s="28">
        <f t="shared" si="5"/>
        <v>0</v>
      </c>
      <c r="S26" s="28">
        <f t="shared" si="5"/>
        <v>0</v>
      </c>
      <c r="T26" s="28">
        <f t="shared" si="5"/>
        <v>0</v>
      </c>
      <c r="U26" s="28">
        <f t="shared" si="5"/>
        <v>3</v>
      </c>
      <c r="V26" s="29">
        <f t="shared" si="5"/>
        <v>25</v>
      </c>
      <c r="W26" s="56">
        <f t="shared" si="5"/>
        <v>129</v>
      </c>
      <c r="X26" s="28">
        <f t="shared" si="5"/>
        <v>0</v>
      </c>
      <c r="Y26" s="28">
        <f t="shared" si="5"/>
        <v>129</v>
      </c>
      <c r="Z26" s="28">
        <f t="shared" si="5"/>
        <v>0</v>
      </c>
      <c r="AA26" s="28">
        <f t="shared" si="5"/>
        <v>0</v>
      </c>
      <c r="AB26" s="28">
        <f t="shared" si="5"/>
        <v>0</v>
      </c>
      <c r="AC26" s="29">
        <f t="shared" si="5"/>
        <v>0</v>
      </c>
      <c r="AD26" s="57">
        <f>M26/C26</f>
        <v>1.8085106382978724</v>
      </c>
    </row>
    <row r="27" spans="1:30" ht="15.95" customHeight="1" x14ac:dyDescent="0.25">
      <c r="A27" s="24"/>
      <c r="B27" s="25" t="s">
        <v>43</v>
      </c>
      <c r="C27" s="55">
        <v>40</v>
      </c>
      <c r="D27" s="48">
        <v>25</v>
      </c>
      <c r="E27" s="49">
        <v>0</v>
      </c>
      <c r="F27" s="48">
        <v>12</v>
      </c>
      <c r="G27" s="48">
        <v>0</v>
      </c>
      <c r="H27" s="48">
        <v>0</v>
      </c>
      <c r="I27" s="49">
        <v>0</v>
      </c>
      <c r="J27" s="48">
        <v>0</v>
      </c>
      <c r="K27" s="49">
        <v>0</v>
      </c>
      <c r="L27" s="50">
        <v>3</v>
      </c>
      <c r="M27" s="47">
        <v>87</v>
      </c>
      <c r="N27" s="48">
        <v>48</v>
      </c>
      <c r="O27" s="49">
        <v>0</v>
      </c>
      <c r="P27" s="48">
        <v>27</v>
      </c>
      <c r="Q27" s="48">
        <v>0</v>
      </c>
      <c r="R27" s="48">
        <v>0</v>
      </c>
      <c r="S27" s="49">
        <v>0</v>
      </c>
      <c r="T27" s="48">
        <v>0</v>
      </c>
      <c r="U27" s="49">
        <v>0</v>
      </c>
      <c r="V27" s="50">
        <v>12</v>
      </c>
      <c r="W27" s="47">
        <v>87</v>
      </c>
      <c r="X27" s="49">
        <v>0</v>
      </c>
      <c r="Y27" s="47">
        <v>87</v>
      </c>
      <c r="Z27" s="47">
        <v>0</v>
      </c>
      <c r="AA27" s="49">
        <v>0</v>
      </c>
      <c r="AB27" s="49">
        <v>0</v>
      </c>
      <c r="AC27" s="51">
        <v>0</v>
      </c>
      <c r="AD27" s="52">
        <v>2.1749999999999998</v>
      </c>
    </row>
    <row r="28" spans="1:30" ht="15.75" customHeight="1" x14ac:dyDescent="0.25">
      <c r="A28" s="24"/>
      <c r="B28" s="25" t="s">
        <v>73</v>
      </c>
      <c r="C28" s="55">
        <v>54</v>
      </c>
      <c r="D28" s="53">
        <v>47</v>
      </c>
      <c r="E28" s="49">
        <v>0</v>
      </c>
      <c r="F28" s="49">
        <v>2</v>
      </c>
      <c r="G28" s="49">
        <v>0</v>
      </c>
      <c r="H28" s="49">
        <v>0</v>
      </c>
      <c r="I28" s="49">
        <v>0</v>
      </c>
      <c r="J28" s="49">
        <v>0</v>
      </c>
      <c r="K28" s="49">
        <v>2</v>
      </c>
      <c r="L28" s="54">
        <v>3</v>
      </c>
      <c r="M28" s="47">
        <v>83</v>
      </c>
      <c r="N28" s="53">
        <v>54</v>
      </c>
      <c r="O28" s="49">
        <v>0</v>
      </c>
      <c r="P28" s="49">
        <v>13</v>
      </c>
      <c r="Q28" s="49">
        <v>0</v>
      </c>
      <c r="R28" s="49">
        <v>0</v>
      </c>
      <c r="S28" s="49">
        <v>0</v>
      </c>
      <c r="T28" s="49">
        <v>0</v>
      </c>
      <c r="U28" s="49">
        <v>3</v>
      </c>
      <c r="V28" s="54">
        <v>13</v>
      </c>
      <c r="W28" s="47">
        <v>42</v>
      </c>
      <c r="X28" s="49">
        <v>0</v>
      </c>
      <c r="Y28" s="47">
        <v>42</v>
      </c>
      <c r="Z28" s="49">
        <v>0</v>
      </c>
      <c r="AA28" s="49">
        <v>0</v>
      </c>
      <c r="AB28" s="49">
        <v>0</v>
      </c>
      <c r="AC28" s="51">
        <v>0</v>
      </c>
      <c r="AD28" s="52">
        <v>1.537037037037037</v>
      </c>
    </row>
    <row r="29" spans="1:30" ht="15.95" customHeight="1" thickBot="1" x14ac:dyDescent="0.3">
      <c r="A29" s="24"/>
      <c r="B29" s="25"/>
      <c r="C29" s="44"/>
      <c r="D29" s="26"/>
      <c r="E29" s="26"/>
      <c r="F29" s="26"/>
      <c r="G29" s="26"/>
      <c r="H29" s="26"/>
      <c r="I29" s="26"/>
      <c r="J29" s="26"/>
      <c r="K29" s="26"/>
      <c r="L29" s="27"/>
      <c r="M29" s="44"/>
      <c r="N29" s="26"/>
      <c r="O29" s="26"/>
      <c r="P29" s="26"/>
      <c r="Q29" s="26"/>
      <c r="R29" s="26"/>
      <c r="S29" s="26"/>
      <c r="T29" s="26"/>
      <c r="U29" s="26"/>
      <c r="V29" s="27"/>
      <c r="W29" s="44"/>
      <c r="X29" s="26"/>
      <c r="Y29" s="26"/>
      <c r="Z29" s="26"/>
      <c r="AA29" s="26"/>
      <c r="AB29" s="26"/>
      <c r="AC29" s="27"/>
      <c r="AD29" s="45"/>
    </row>
    <row r="30" spans="1:30" ht="15.95" customHeight="1" thickBot="1" x14ac:dyDescent="0.3">
      <c r="A30" s="19" t="s">
        <v>44</v>
      </c>
      <c r="B30" s="20"/>
      <c r="C30" s="42">
        <f t="shared" ref="C30:AC30" si="6">SUM(C31:C35)</f>
        <v>52</v>
      </c>
      <c r="D30" s="21">
        <f t="shared" si="6"/>
        <v>36</v>
      </c>
      <c r="E30" s="21">
        <f t="shared" si="6"/>
        <v>0</v>
      </c>
      <c r="F30" s="21">
        <f t="shared" si="6"/>
        <v>1</v>
      </c>
      <c r="G30" s="21">
        <f t="shared" si="6"/>
        <v>3</v>
      </c>
      <c r="H30" s="21">
        <f t="shared" si="6"/>
        <v>1</v>
      </c>
      <c r="I30" s="21">
        <f t="shared" si="6"/>
        <v>0</v>
      </c>
      <c r="J30" s="21">
        <f t="shared" si="6"/>
        <v>0</v>
      </c>
      <c r="K30" s="21">
        <f t="shared" si="6"/>
        <v>0</v>
      </c>
      <c r="L30" s="22">
        <f t="shared" si="6"/>
        <v>11</v>
      </c>
      <c r="M30" s="42">
        <f>SUM(M31:M35)</f>
        <v>66</v>
      </c>
      <c r="N30" s="21">
        <f t="shared" si="6"/>
        <v>45</v>
      </c>
      <c r="O30" s="21">
        <f t="shared" si="6"/>
        <v>0</v>
      </c>
      <c r="P30" s="21">
        <f t="shared" si="6"/>
        <v>3</v>
      </c>
      <c r="Q30" s="21">
        <f t="shared" si="6"/>
        <v>4</v>
      </c>
      <c r="R30" s="21">
        <f t="shared" si="6"/>
        <v>1</v>
      </c>
      <c r="S30" s="21">
        <f t="shared" si="6"/>
        <v>0</v>
      </c>
      <c r="T30" s="21">
        <f t="shared" si="6"/>
        <v>0</v>
      </c>
      <c r="U30" s="21">
        <f t="shared" si="6"/>
        <v>0</v>
      </c>
      <c r="V30" s="22">
        <f t="shared" si="6"/>
        <v>13</v>
      </c>
      <c r="W30" s="42">
        <f t="shared" si="6"/>
        <v>59</v>
      </c>
      <c r="X30" s="21">
        <f t="shared" si="6"/>
        <v>0</v>
      </c>
      <c r="Y30" s="21">
        <f t="shared" si="6"/>
        <v>49</v>
      </c>
      <c r="Z30" s="21">
        <f t="shared" si="6"/>
        <v>9</v>
      </c>
      <c r="AA30" s="21">
        <f t="shared" si="6"/>
        <v>1</v>
      </c>
      <c r="AB30" s="21">
        <f t="shared" si="6"/>
        <v>0</v>
      </c>
      <c r="AC30" s="22">
        <f t="shared" si="6"/>
        <v>0</v>
      </c>
      <c r="AD30" s="43">
        <f t="shared" ref="AD30:AD35" si="7">M30/C30</f>
        <v>1.2692307692307692</v>
      </c>
    </row>
    <row r="31" spans="1:30" ht="15.95" customHeight="1" x14ac:dyDescent="0.25">
      <c r="A31" s="24"/>
      <c r="B31" s="25" t="s">
        <v>45</v>
      </c>
      <c r="C31" s="55">
        <v>12</v>
      </c>
      <c r="D31" s="48">
        <v>7</v>
      </c>
      <c r="E31" s="49">
        <v>0</v>
      </c>
      <c r="F31" s="48">
        <v>0</v>
      </c>
      <c r="G31" s="48">
        <v>0</v>
      </c>
      <c r="H31" s="48">
        <v>1</v>
      </c>
      <c r="I31" s="49">
        <v>0</v>
      </c>
      <c r="J31" s="48">
        <v>0</v>
      </c>
      <c r="K31" s="49">
        <v>0</v>
      </c>
      <c r="L31" s="50">
        <v>4</v>
      </c>
      <c r="M31" s="47">
        <v>13</v>
      </c>
      <c r="N31" s="48">
        <v>8</v>
      </c>
      <c r="O31" s="49">
        <v>0</v>
      </c>
      <c r="P31" s="48">
        <v>0</v>
      </c>
      <c r="Q31" s="48">
        <v>0</v>
      </c>
      <c r="R31" s="48">
        <v>1</v>
      </c>
      <c r="S31" s="49">
        <v>0</v>
      </c>
      <c r="T31" s="48">
        <v>0</v>
      </c>
      <c r="U31" s="49">
        <v>0</v>
      </c>
      <c r="V31" s="50">
        <v>4</v>
      </c>
      <c r="W31" s="47">
        <v>21</v>
      </c>
      <c r="X31" s="49">
        <v>0</v>
      </c>
      <c r="Y31" s="47">
        <v>19</v>
      </c>
      <c r="Z31" s="47">
        <v>2</v>
      </c>
      <c r="AA31" s="49">
        <v>0</v>
      </c>
      <c r="AB31" s="49">
        <v>0</v>
      </c>
      <c r="AC31" s="51">
        <v>0</v>
      </c>
      <c r="AD31" s="52">
        <v>1.0833333333333333</v>
      </c>
    </row>
    <row r="32" spans="1:30" ht="15.95" customHeight="1" x14ac:dyDescent="0.25">
      <c r="A32" s="24"/>
      <c r="B32" s="25" t="s">
        <v>46</v>
      </c>
      <c r="C32" s="55">
        <v>30</v>
      </c>
      <c r="D32" s="53">
        <v>19</v>
      </c>
      <c r="E32" s="49">
        <v>0</v>
      </c>
      <c r="F32" s="53">
        <v>1</v>
      </c>
      <c r="G32" s="49">
        <v>3</v>
      </c>
      <c r="H32" s="49">
        <v>0</v>
      </c>
      <c r="I32" s="49">
        <v>0</v>
      </c>
      <c r="J32" s="49">
        <v>0</v>
      </c>
      <c r="K32" s="49">
        <v>0</v>
      </c>
      <c r="L32" s="54">
        <v>7</v>
      </c>
      <c r="M32" s="47">
        <v>43</v>
      </c>
      <c r="N32" s="53">
        <v>27</v>
      </c>
      <c r="O32" s="49">
        <v>0</v>
      </c>
      <c r="P32" s="53">
        <v>3</v>
      </c>
      <c r="Q32" s="49">
        <v>4</v>
      </c>
      <c r="R32" s="49">
        <v>0</v>
      </c>
      <c r="S32" s="49">
        <v>0</v>
      </c>
      <c r="T32" s="49">
        <v>0</v>
      </c>
      <c r="U32" s="49">
        <v>0</v>
      </c>
      <c r="V32" s="54">
        <v>9</v>
      </c>
      <c r="W32" s="47">
        <v>25</v>
      </c>
      <c r="X32" s="49">
        <v>0</v>
      </c>
      <c r="Y32" s="47">
        <v>17</v>
      </c>
      <c r="Z32" s="49">
        <v>7</v>
      </c>
      <c r="AA32" s="49">
        <v>1</v>
      </c>
      <c r="AB32" s="49">
        <v>0</v>
      </c>
      <c r="AC32" s="51">
        <v>0</v>
      </c>
      <c r="AD32" s="52">
        <v>1.4333333333333333</v>
      </c>
    </row>
    <row r="33" spans="1:30" ht="15.95" customHeight="1" x14ac:dyDescent="0.25">
      <c r="A33" s="24"/>
      <c r="B33" s="25" t="s">
        <v>47</v>
      </c>
      <c r="C33" s="55">
        <v>2</v>
      </c>
      <c r="D33" s="53">
        <v>2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47">
        <v>2</v>
      </c>
      <c r="N33" s="53">
        <v>2</v>
      </c>
      <c r="O33" s="49">
        <v>0</v>
      </c>
      <c r="P33" s="53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54">
        <v>0</v>
      </c>
      <c r="W33" s="47">
        <v>2</v>
      </c>
      <c r="X33" s="49">
        <v>0</v>
      </c>
      <c r="Y33" s="47">
        <v>2</v>
      </c>
      <c r="Z33" s="49">
        <v>0</v>
      </c>
      <c r="AA33" s="49">
        <v>0</v>
      </c>
      <c r="AB33" s="49">
        <v>0</v>
      </c>
      <c r="AC33" s="51">
        <v>0</v>
      </c>
      <c r="AD33" s="52">
        <v>1</v>
      </c>
    </row>
    <row r="34" spans="1:30" ht="15.95" customHeight="1" x14ac:dyDescent="0.25">
      <c r="A34" s="24"/>
      <c r="B34" s="25" t="s">
        <v>48</v>
      </c>
      <c r="C34" s="55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  <c r="M34" s="47">
        <v>0</v>
      </c>
      <c r="N34" s="53"/>
      <c r="O34" s="49">
        <v>0</v>
      </c>
      <c r="P34" s="53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54">
        <v>0</v>
      </c>
      <c r="W34" s="47">
        <v>3</v>
      </c>
      <c r="X34" s="49">
        <v>0</v>
      </c>
      <c r="Y34" s="47">
        <v>3</v>
      </c>
      <c r="Z34" s="49">
        <v>0</v>
      </c>
      <c r="AA34" s="49">
        <v>0</v>
      </c>
      <c r="AB34" s="49">
        <v>0</v>
      </c>
      <c r="AC34" s="51">
        <v>0</v>
      </c>
      <c r="AD34" s="89">
        <v>0</v>
      </c>
    </row>
    <row r="35" spans="1:30" ht="15.95" customHeight="1" x14ac:dyDescent="0.25">
      <c r="A35" s="24"/>
      <c r="B35" s="25" t="s">
        <v>49</v>
      </c>
      <c r="C35" s="55">
        <v>8</v>
      </c>
      <c r="D35" s="53">
        <v>8</v>
      </c>
      <c r="E35" s="49">
        <v>0</v>
      </c>
      <c r="F35" s="53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54">
        <v>0</v>
      </c>
      <c r="M35" s="47">
        <v>8</v>
      </c>
      <c r="N35" s="53">
        <v>8</v>
      </c>
      <c r="O35" s="49">
        <v>0</v>
      </c>
      <c r="P35" s="53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54">
        <v>0</v>
      </c>
      <c r="W35" s="47">
        <v>8</v>
      </c>
      <c r="X35" s="49">
        <v>0</v>
      </c>
      <c r="Y35" s="47">
        <v>8</v>
      </c>
      <c r="Z35" s="49">
        <v>0</v>
      </c>
      <c r="AA35" s="49">
        <v>0</v>
      </c>
      <c r="AB35" s="49">
        <v>0</v>
      </c>
      <c r="AC35" s="51">
        <v>0</v>
      </c>
      <c r="AD35" s="52">
        <v>1</v>
      </c>
    </row>
    <row r="36" spans="1:30" ht="15.95" customHeight="1" thickBot="1" x14ac:dyDescent="0.3">
      <c r="A36" s="24"/>
      <c r="B36" s="25"/>
      <c r="C36" s="44"/>
      <c r="D36" s="26"/>
      <c r="E36" s="26"/>
      <c r="F36" s="26"/>
      <c r="G36" s="26"/>
      <c r="H36" s="26"/>
      <c r="I36" s="26"/>
      <c r="J36" s="26"/>
      <c r="K36" s="26"/>
      <c r="L36" s="27"/>
      <c r="M36" s="44"/>
      <c r="N36" s="26"/>
      <c r="O36" s="26"/>
      <c r="P36" s="26"/>
      <c r="Q36" s="26"/>
      <c r="R36" s="26"/>
      <c r="S36" s="26"/>
      <c r="T36" s="26"/>
      <c r="U36" s="26"/>
      <c r="V36" s="27"/>
      <c r="W36" s="44"/>
      <c r="X36" s="26"/>
      <c r="Y36" s="26"/>
      <c r="Z36" s="26"/>
      <c r="AA36" s="26"/>
      <c r="AB36" s="26"/>
      <c r="AC36" s="27"/>
      <c r="AD36" s="45"/>
    </row>
    <row r="37" spans="1:30" ht="15.95" customHeight="1" thickBot="1" x14ac:dyDescent="0.3">
      <c r="A37" s="19" t="s">
        <v>50</v>
      </c>
      <c r="B37" s="20"/>
      <c r="C37" s="42">
        <f t="shared" ref="C37:AC37" si="8">SUM(C38:C41)</f>
        <v>339</v>
      </c>
      <c r="D37" s="21">
        <f t="shared" si="8"/>
        <v>188</v>
      </c>
      <c r="E37" s="21">
        <f t="shared" si="8"/>
        <v>0</v>
      </c>
      <c r="F37" s="21">
        <f t="shared" si="8"/>
        <v>1</v>
      </c>
      <c r="G37" s="21">
        <f t="shared" si="8"/>
        <v>1</v>
      </c>
      <c r="H37" s="21">
        <f t="shared" si="8"/>
        <v>0</v>
      </c>
      <c r="I37" s="21">
        <f t="shared" si="8"/>
        <v>0</v>
      </c>
      <c r="J37" s="21">
        <f t="shared" si="8"/>
        <v>0</v>
      </c>
      <c r="K37" s="21">
        <f t="shared" si="8"/>
        <v>0</v>
      </c>
      <c r="L37" s="22">
        <f t="shared" si="8"/>
        <v>149</v>
      </c>
      <c r="M37" s="42">
        <f t="shared" si="8"/>
        <v>428</v>
      </c>
      <c r="N37" s="21">
        <f t="shared" si="8"/>
        <v>239</v>
      </c>
      <c r="O37" s="21">
        <f t="shared" si="8"/>
        <v>0</v>
      </c>
      <c r="P37" s="21">
        <f t="shared" si="8"/>
        <v>1</v>
      </c>
      <c r="Q37" s="21">
        <f t="shared" si="8"/>
        <v>1</v>
      </c>
      <c r="R37" s="21">
        <f t="shared" si="8"/>
        <v>0</v>
      </c>
      <c r="S37" s="21">
        <f t="shared" si="8"/>
        <v>0</v>
      </c>
      <c r="T37" s="21">
        <f t="shared" si="8"/>
        <v>0</v>
      </c>
      <c r="U37" s="21">
        <f t="shared" si="8"/>
        <v>0</v>
      </c>
      <c r="V37" s="22">
        <f t="shared" si="8"/>
        <v>187</v>
      </c>
      <c r="W37" s="42">
        <f t="shared" si="8"/>
        <v>328</v>
      </c>
      <c r="X37" s="21">
        <f t="shared" si="8"/>
        <v>0</v>
      </c>
      <c r="Y37" s="21">
        <f t="shared" si="8"/>
        <v>284</v>
      </c>
      <c r="Z37" s="21">
        <f t="shared" si="8"/>
        <v>43</v>
      </c>
      <c r="AA37" s="21">
        <f t="shared" si="8"/>
        <v>1</v>
      </c>
      <c r="AB37" s="21">
        <f t="shared" si="8"/>
        <v>0</v>
      </c>
      <c r="AC37" s="22">
        <f t="shared" si="8"/>
        <v>0</v>
      </c>
      <c r="AD37" s="43">
        <f>M37/C37</f>
        <v>1.2625368731563422</v>
      </c>
    </row>
    <row r="38" spans="1:30" ht="15.95" customHeight="1" x14ac:dyDescent="0.25">
      <c r="A38" s="24"/>
      <c r="B38" s="25" t="s">
        <v>51</v>
      </c>
      <c r="C38" s="55">
        <v>142</v>
      </c>
      <c r="D38" s="48">
        <v>132</v>
      </c>
      <c r="E38" s="49">
        <v>0</v>
      </c>
      <c r="F38" s="48">
        <v>1</v>
      </c>
      <c r="G38" s="48">
        <v>1</v>
      </c>
      <c r="H38" s="48">
        <v>0</v>
      </c>
      <c r="I38" s="49">
        <v>0</v>
      </c>
      <c r="J38" s="48">
        <v>0</v>
      </c>
      <c r="K38" s="49"/>
      <c r="L38" s="50">
        <v>8</v>
      </c>
      <c r="M38" s="47">
        <v>196</v>
      </c>
      <c r="N38" s="48">
        <v>173</v>
      </c>
      <c r="O38" s="49">
        <v>0</v>
      </c>
      <c r="P38" s="48">
        <v>1</v>
      </c>
      <c r="Q38" s="48">
        <v>1</v>
      </c>
      <c r="R38" s="48">
        <v>0</v>
      </c>
      <c r="S38" s="49">
        <v>0</v>
      </c>
      <c r="T38" s="48">
        <v>0</v>
      </c>
      <c r="U38" s="49">
        <v>0</v>
      </c>
      <c r="V38" s="50">
        <v>21</v>
      </c>
      <c r="W38" s="47">
        <v>147</v>
      </c>
      <c r="X38" s="49">
        <v>0</v>
      </c>
      <c r="Y38" s="47">
        <v>147</v>
      </c>
      <c r="Z38" s="47">
        <v>0</v>
      </c>
      <c r="AA38" s="49">
        <v>0</v>
      </c>
      <c r="AB38" s="49">
        <v>0</v>
      </c>
      <c r="AC38" s="51">
        <v>0</v>
      </c>
      <c r="AD38" s="52">
        <v>1.380281690140845</v>
      </c>
    </row>
    <row r="39" spans="1:30" ht="15.95" customHeight="1" x14ac:dyDescent="0.25">
      <c r="A39" s="24"/>
      <c r="B39" s="25" t="s">
        <v>52</v>
      </c>
      <c r="C39" s="55">
        <v>13</v>
      </c>
      <c r="D39" s="53">
        <v>12</v>
      </c>
      <c r="E39" s="49">
        <v>0</v>
      </c>
      <c r="F39" s="53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54">
        <v>1</v>
      </c>
      <c r="M39" s="55">
        <v>18</v>
      </c>
      <c r="N39" s="53">
        <v>12</v>
      </c>
      <c r="O39" s="49">
        <v>0</v>
      </c>
      <c r="P39" s="53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54">
        <v>6</v>
      </c>
      <c r="W39" s="55">
        <v>17</v>
      </c>
      <c r="X39" s="49">
        <v>0</v>
      </c>
      <c r="Y39" s="47">
        <v>16</v>
      </c>
      <c r="Z39" s="49">
        <v>0</v>
      </c>
      <c r="AA39" s="49">
        <v>1</v>
      </c>
      <c r="AB39" s="49">
        <v>0</v>
      </c>
      <c r="AC39" s="51">
        <v>0</v>
      </c>
      <c r="AD39" s="52">
        <v>1.3846153846153846</v>
      </c>
    </row>
    <row r="40" spans="1:30" ht="15.95" customHeight="1" x14ac:dyDescent="0.25">
      <c r="A40" s="24"/>
      <c r="B40" s="25" t="s">
        <v>53</v>
      </c>
      <c r="C40" s="55">
        <v>0</v>
      </c>
      <c r="D40" s="53">
        <v>0</v>
      </c>
      <c r="E40" s="49">
        <v>0</v>
      </c>
      <c r="F40" s="53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54">
        <v>0</v>
      </c>
      <c r="M40" s="55">
        <v>0</v>
      </c>
      <c r="N40" s="53">
        <v>0</v>
      </c>
      <c r="O40" s="49">
        <v>0</v>
      </c>
      <c r="P40" s="53">
        <v>0</v>
      </c>
      <c r="Q40" s="49">
        <v>0</v>
      </c>
      <c r="R40" s="49">
        <v>0</v>
      </c>
      <c r="S40" s="49">
        <v>0</v>
      </c>
      <c r="T40" s="49">
        <v>0</v>
      </c>
      <c r="U40" s="49">
        <v>0</v>
      </c>
      <c r="V40" s="54">
        <v>0</v>
      </c>
      <c r="W40" s="55">
        <v>0</v>
      </c>
      <c r="X40" s="49">
        <v>0</v>
      </c>
      <c r="Y40" s="47">
        <v>0</v>
      </c>
      <c r="Z40" s="49">
        <v>0</v>
      </c>
      <c r="AA40" s="49">
        <v>0</v>
      </c>
      <c r="AB40" s="49">
        <v>0</v>
      </c>
      <c r="AC40" s="51">
        <v>0</v>
      </c>
      <c r="AD40" s="90">
        <v>0</v>
      </c>
    </row>
    <row r="41" spans="1:30" ht="15.95" customHeight="1" x14ac:dyDescent="0.25">
      <c r="A41" s="24"/>
      <c r="B41" s="25" t="s">
        <v>54</v>
      </c>
      <c r="C41" s="55">
        <v>184</v>
      </c>
      <c r="D41" s="53">
        <v>44</v>
      </c>
      <c r="E41" s="49">
        <v>0</v>
      </c>
      <c r="F41" s="53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54">
        <v>140</v>
      </c>
      <c r="M41" s="47">
        <v>214</v>
      </c>
      <c r="N41" s="53">
        <v>54</v>
      </c>
      <c r="O41" s="49">
        <v>0</v>
      </c>
      <c r="P41" s="53">
        <v>0</v>
      </c>
      <c r="Q41" s="49">
        <v>0</v>
      </c>
      <c r="R41" s="49">
        <v>0</v>
      </c>
      <c r="S41" s="49">
        <v>0</v>
      </c>
      <c r="T41" s="49">
        <v>0</v>
      </c>
      <c r="U41" s="49">
        <v>0</v>
      </c>
      <c r="V41" s="54">
        <v>160</v>
      </c>
      <c r="W41" s="47">
        <v>164</v>
      </c>
      <c r="X41" s="49">
        <v>0</v>
      </c>
      <c r="Y41" s="47">
        <v>121</v>
      </c>
      <c r="Z41" s="49">
        <v>43</v>
      </c>
      <c r="AA41" s="49">
        <v>0</v>
      </c>
      <c r="AB41" s="49">
        <v>0</v>
      </c>
      <c r="AC41" s="51">
        <v>0</v>
      </c>
      <c r="AD41" s="52">
        <v>1.1630434782608696</v>
      </c>
    </row>
    <row r="42" spans="1:30" ht="15.95" customHeight="1" thickBot="1" x14ac:dyDescent="0.3">
      <c r="A42" s="24"/>
      <c r="B42" s="25"/>
      <c r="C42" s="44"/>
      <c r="D42" s="26"/>
      <c r="E42" s="26"/>
      <c r="F42" s="26"/>
      <c r="G42" s="26"/>
      <c r="H42" s="26"/>
      <c r="I42" s="26"/>
      <c r="J42" s="26"/>
      <c r="K42" s="26"/>
      <c r="L42" s="27"/>
      <c r="M42" s="44"/>
      <c r="N42" s="26"/>
      <c r="O42" s="26"/>
      <c r="P42" s="26"/>
      <c r="Q42" s="26"/>
      <c r="R42" s="26"/>
      <c r="S42" s="26"/>
      <c r="T42" s="26"/>
      <c r="U42" s="26"/>
      <c r="V42" s="27"/>
      <c r="W42" s="44"/>
      <c r="X42" s="26"/>
      <c r="Y42" s="26"/>
      <c r="Z42" s="26"/>
      <c r="AA42" s="26"/>
      <c r="AB42" s="26"/>
      <c r="AC42" s="27"/>
      <c r="AD42" s="45"/>
    </row>
    <row r="43" spans="1:30" ht="15.95" customHeight="1" thickBot="1" x14ac:dyDescent="0.3">
      <c r="A43" s="19" t="s">
        <v>55</v>
      </c>
      <c r="B43" s="20"/>
      <c r="C43" s="56">
        <f>C44</f>
        <v>149</v>
      </c>
      <c r="D43" s="28">
        <f>D44</f>
        <v>147</v>
      </c>
      <c r="E43" s="28">
        <f t="shared" ref="E43:K43" si="9">E44</f>
        <v>0</v>
      </c>
      <c r="F43" s="28">
        <f t="shared" si="9"/>
        <v>0</v>
      </c>
      <c r="G43" s="28">
        <f t="shared" si="9"/>
        <v>0</v>
      </c>
      <c r="H43" s="28">
        <f t="shared" si="9"/>
        <v>0</v>
      </c>
      <c r="I43" s="28">
        <f t="shared" si="9"/>
        <v>0</v>
      </c>
      <c r="J43" s="28">
        <f t="shared" si="9"/>
        <v>0</v>
      </c>
      <c r="K43" s="28">
        <f t="shared" si="9"/>
        <v>2</v>
      </c>
      <c r="L43" s="29">
        <f>L44</f>
        <v>0</v>
      </c>
      <c r="M43" s="56">
        <f>M44</f>
        <v>270</v>
      </c>
      <c r="N43" s="28">
        <f>N44</f>
        <v>264</v>
      </c>
      <c r="O43" s="28">
        <f t="shared" ref="O43:AC43" si="10">O44</f>
        <v>0</v>
      </c>
      <c r="P43" s="28">
        <f t="shared" si="10"/>
        <v>0</v>
      </c>
      <c r="Q43" s="28">
        <f t="shared" si="10"/>
        <v>0</v>
      </c>
      <c r="R43" s="28">
        <f t="shared" si="10"/>
        <v>0</v>
      </c>
      <c r="S43" s="28">
        <f t="shared" si="10"/>
        <v>0</v>
      </c>
      <c r="T43" s="28">
        <f t="shared" si="10"/>
        <v>0</v>
      </c>
      <c r="U43" s="28">
        <f t="shared" si="10"/>
        <v>6</v>
      </c>
      <c r="V43" s="29">
        <f t="shared" si="10"/>
        <v>0</v>
      </c>
      <c r="W43" s="56">
        <f t="shared" si="10"/>
        <v>100</v>
      </c>
      <c r="X43" s="28">
        <f t="shared" si="10"/>
        <v>0</v>
      </c>
      <c r="Y43" s="28">
        <f t="shared" si="10"/>
        <v>92</v>
      </c>
      <c r="Z43" s="28">
        <f t="shared" si="10"/>
        <v>8</v>
      </c>
      <c r="AA43" s="28">
        <f t="shared" si="10"/>
        <v>0</v>
      </c>
      <c r="AB43" s="28">
        <f t="shared" si="10"/>
        <v>0</v>
      </c>
      <c r="AC43" s="29">
        <f t="shared" si="10"/>
        <v>0</v>
      </c>
      <c r="AD43" s="57">
        <f>M43/C43</f>
        <v>1.8120805369127517</v>
      </c>
    </row>
    <row r="44" spans="1:30" ht="16.149999999999999" customHeight="1" x14ac:dyDescent="0.25">
      <c r="A44" s="24"/>
      <c r="B44" s="25" t="s">
        <v>74</v>
      </c>
      <c r="C44" s="55">
        <v>149</v>
      </c>
      <c r="D44" s="48">
        <v>147</v>
      </c>
      <c r="E44" s="49">
        <v>0</v>
      </c>
      <c r="F44" s="48">
        <v>0</v>
      </c>
      <c r="G44" s="48">
        <v>0</v>
      </c>
      <c r="H44" s="48">
        <v>0</v>
      </c>
      <c r="I44" s="49">
        <v>0</v>
      </c>
      <c r="J44" s="48">
        <v>0</v>
      </c>
      <c r="K44" s="49">
        <v>2</v>
      </c>
      <c r="L44" s="50">
        <v>0</v>
      </c>
      <c r="M44" s="47">
        <v>270</v>
      </c>
      <c r="N44" s="48">
        <v>264</v>
      </c>
      <c r="O44" s="49">
        <v>0</v>
      </c>
      <c r="P44" s="48">
        <v>0</v>
      </c>
      <c r="Q44" s="48">
        <v>0</v>
      </c>
      <c r="R44" s="48">
        <v>0</v>
      </c>
      <c r="S44" s="49">
        <v>0</v>
      </c>
      <c r="T44" s="48">
        <v>0</v>
      </c>
      <c r="U44" s="49">
        <v>6</v>
      </c>
      <c r="V44" s="50">
        <v>0</v>
      </c>
      <c r="W44" s="47">
        <v>100</v>
      </c>
      <c r="X44" s="49">
        <v>0</v>
      </c>
      <c r="Y44" s="47">
        <v>92</v>
      </c>
      <c r="Z44" s="47">
        <v>8</v>
      </c>
      <c r="AA44" s="49">
        <v>0</v>
      </c>
      <c r="AB44" s="49">
        <v>0</v>
      </c>
      <c r="AC44" s="51">
        <v>0</v>
      </c>
      <c r="AD44" s="52">
        <v>1.8120805369127517</v>
      </c>
    </row>
    <row r="45" spans="1:30" ht="15.95" customHeight="1" thickBot="1" x14ac:dyDescent="0.3">
      <c r="A45" s="24"/>
      <c r="B45" s="25"/>
      <c r="C45" s="44"/>
      <c r="D45" s="26"/>
      <c r="E45" s="26"/>
      <c r="F45" s="26"/>
      <c r="G45" s="26"/>
      <c r="H45" s="26"/>
      <c r="I45" s="26"/>
      <c r="J45" s="26"/>
      <c r="K45" s="26"/>
      <c r="L45" s="27"/>
      <c r="M45" s="44"/>
      <c r="N45" s="26"/>
      <c r="O45" s="26"/>
      <c r="P45" s="26"/>
      <c r="Q45" s="26"/>
      <c r="R45" s="26"/>
      <c r="S45" s="26"/>
      <c r="T45" s="26"/>
      <c r="U45" s="26"/>
      <c r="V45" s="27"/>
      <c r="W45" s="44"/>
      <c r="X45" s="26"/>
      <c r="Y45" s="26"/>
      <c r="Z45" s="26"/>
      <c r="AA45" s="26"/>
      <c r="AB45" s="26"/>
      <c r="AC45" s="27"/>
      <c r="AD45" s="45"/>
    </row>
    <row r="46" spans="1:30" ht="15.95" customHeight="1" thickBot="1" x14ac:dyDescent="0.3">
      <c r="A46" s="19" t="s">
        <v>56</v>
      </c>
      <c r="B46" s="20"/>
      <c r="C46" s="56">
        <f t="shared" ref="C46:AC46" si="11">SUM(C47:C48)</f>
        <v>22</v>
      </c>
      <c r="D46" s="28">
        <f t="shared" si="11"/>
        <v>19</v>
      </c>
      <c r="E46" s="28">
        <f t="shared" si="11"/>
        <v>0</v>
      </c>
      <c r="F46" s="28">
        <f t="shared" si="11"/>
        <v>0</v>
      </c>
      <c r="G46" s="28">
        <f t="shared" si="11"/>
        <v>0</v>
      </c>
      <c r="H46" s="28">
        <f t="shared" si="11"/>
        <v>0</v>
      </c>
      <c r="I46" s="28">
        <f t="shared" si="11"/>
        <v>0</v>
      </c>
      <c r="J46" s="28">
        <f t="shared" si="11"/>
        <v>0</v>
      </c>
      <c r="K46" s="28">
        <f t="shared" si="11"/>
        <v>0</v>
      </c>
      <c r="L46" s="29">
        <f t="shared" si="11"/>
        <v>3</v>
      </c>
      <c r="M46" s="56">
        <f>SUM(M47:M48)</f>
        <v>43</v>
      </c>
      <c r="N46" s="28">
        <f t="shared" si="11"/>
        <v>37</v>
      </c>
      <c r="O46" s="28">
        <f t="shared" si="11"/>
        <v>2</v>
      </c>
      <c r="P46" s="28">
        <f t="shared" si="11"/>
        <v>0</v>
      </c>
      <c r="Q46" s="28">
        <f t="shared" si="11"/>
        <v>0</v>
      </c>
      <c r="R46" s="28">
        <f t="shared" si="11"/>
        <v>0</v>
      </c>
      <c r="S46" s="28">
        <f t="shared" si="11"/>
        <v>0</v>
      </c>
      <c r="T46" s="28">
        <f t="shared" si="11"/>
        <v>0</v>
      </c>
      <c r="U46" s="28">
        <f t="shared" si="11"/>
        <v>0</v>
      </c>
      <c r="V46" s="29">
        <f t="shared" si="11"/>
        <v>4</v>
      </c>
      <c r="W46" s="56">
        <f t="shared" si="11"/>
        <v>19</v>
      </c>
      <c r="X46" s="28">
        <f t="shared" si="11"/>
        <v>0</v>
      </c>
      <c r="Y46" s="28">
        <f t="shared" si="11"/>
        <v>18</v>
      </c>
      <c r="Z46" s="28">
        <f t="shared" si="11"/>
        <v>1</v>
      </c>
      <c r="AA46" s="28">
        <f t="shared" si="11"/>
        <v>0</v>
      </c>
      <c r="AB46" s="28">
        <f t="shared" si="11"/>
        <v>0</v>
      </c>
      <c r="AC46" s="29">
        <f t="shared" si="11"/>
        <v>0</v>
      </c>
      <c r="AD46" s="57">
        <f>M46/C46</f>
        <v>1.9545454545454546</v>
      </c>
    </row>
    <row r="47" spans="1:30" ht="15.95" customHeight="1" x14ac:dyDescent="0.25">
      <c r="A47" s="24"/>
      <c r="B47" s="25" t="s">
        <v>75</v>
      </c>
      <c r="C47" s="55">
        <v>9</v>
      </c>
      <c r="D47" s="48">
        <v>8</v>
      </c>
      <c r="E47" s="49">
        <v>0</v>
      </c>
      <c r="F47" s="48">
        <v>0</v>
      </c>
      <c r="G47" s="48">
        <v>0</v>
      </c>
      <c r="H47" s="48">
        <v>0</v>
      </c>
      <c r="I47" s="49">
        <v>0</v>
      </c>
      <c r="J47" s="48">
        <v>0</v>
      </c>
      <c r="K47" s="49">
        <v>0</v>
      </c>
      <c r="L47" s="50">
        <v>1</v>
      </c>
      <c r="M47" s="47">
        <v>26</v>
      </c>
      <c r="N47" s="48">
        <v>24</v>
      </c>
      <c r="O47" s="49">
        <v>2</v>
      </c>
      <c r="P47" s="48">
        <v>0</v>
      </c>
      <c r="Q47" s="48">
        <v>0</v>
      </c>
      <c r="R47" s="48">
        <v>0</v>
      </c>
      <c r="S47" s="49">
        <v>0</v>
      </c>
      <c r="T47" s="48">
        <v>0</v>
      </c>
      <c r="U47" s="49">
        <v>0</v>
      </c>
      <c r="V47" s="50">
        <v>0</v>
      </c>
      <c r="W47" s="47">
        <v>3</v>
      </c>
      <c r="X47" s="49">
        <v>0</v>
      </c>
      <c r="Y47" s="47">
        <v>2</v>
      </c>
      <c r="Z47" s="47">
        <v>1</v>
      </c>
      <c r="AA47" s="49">
        <v>0</v>
      </c>
      <c r="AB47" s="49">
        <v>0</v>
      </c>
      <c r="AC47" s="51">
        <v>0</v>
      </c>
      <c r="AD47" s="52">
        <v>2.8888888888888888</v>
      </c>
    </row>
    <row r="48" spans="1:30" ht="15.95" customHeight="1" x14ac:dyDescent="0.25">
      <c r="A48" s="24"/>
      <c r="B48" s="25" t="s">
        <v>57</v>
      </c>
      <c r="C48" s="55">
        <v>13</v>
      </c>
      <c r="D48" s="53">
        <v>11</v>
      </c>
      <c r="E48" s="49">
        <v>0</v>
      </c>
      <c r="F48" s="53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54">
        <v>2</v>
      </c>
      <c r="M48" s="47">
        <v>17</v>
      </c>
      <c r="N48" s="53">
        <v>13</v>
      </c>
      <c r="O48" s="49">
        <v>0</v>
      </c>
      <c r="P48" s="53">
        <v>0</v>
      </c>
      <c r="Q48" s="49">
        <v>0</v>
      </c>
      <c r="R48" s="49">
        <v>0</v>
      </c>
      <c r="S48" s="49">
        <v>0</v>
      </c>
      <c r="T48" s="49">
        <v>0</v>
      </c>
      <c r="U48" s="49">
        <v>0</v>
      </c>
      <c r="V48" s="54">
        <v>4</v>
      </c>
      <c r="W48" s="47">
        <v>16</v>
      </c>
      <c r="X48" s="49">
        <v>0</v>
      </c>
      <c r="Y48" s="47">
        <v>16</v>
      </c>
      <c r="Z48" s="49">
        <v>0</v>
      </c>
      <c r="AA48" s="49">
        <v>0</v>
      </c>
      <c r="AB48" s="49">
        <v>0</v>
      </c>
      <c r="AC48" s="51">
        <v>0</v>
      </c>
      <c r="AD48" s="52">
        <v>1.3076923076923077</v>
      </c>
    </row>
    <row r="49" spans="1:30" ht="15.95" customHeight="1" thickBot="1" x14ac:dyDescent="0.3">
      <c r="A49" s="24"/>
      <c r="B49" s="25"/>
      <c r="C49" s="44"/>
      <c r="D49" s="26"/>
      <c r="E49" s="26"/>
      <c r="F49" s="26"/>
      <c r="G49" s="26"/>
      <c r="H49" s="26"/>
      <c r="I49" s="26"/>
      <c r="J49" s="26"/>
      <c r="K49" s="26"/>
      <c r="L49" s="27"/>
      <c r="M49" s="44"/>
      <c r="N49" s="26"/>
      <c r="O49" s="26"/>
      <c r="P49" s="26"/>
      <c r="Q49" s="26"/>
      <c r="R49" s="26"/>
      <c r="S49" s="26"/>
      <c r="T49" s="26"/>
      <c r="U49" s="26"/>
      <c r="V49" s="27"/>
      <c r="W49" s="44"/>
      <c r="X49" s="26"/>
      <c r="Y49" s="26"/>
      <c r="Z49" s="26"/>
      <c r="AA49" s="26"/>
      <c r="AB49" s="26"/>
      <c r="AC49" s="27"/>
      <c r="AD49" s="45"/>
    </row>
    <row r="50" spans="1:30" ht="15.95" customHeight="1" thickBot="1" x14ac:dyDescent="0.3">
      <c r="A50" s="19" t="s">
        <v>58</v>
      </c>
      <c r="B50" s="20"/>
      <c r="C50" s="56">
        <f t="shared" ref="C50:AC50" si="12">SUM(C51:C52)</f>
        <v>105</v>
      </c>
      <c r="D50" s="28">
        <f t="shared" si="12"/>
        <v>56</v>
      </c>
      <c r="E50" s="28">
        <f t="shared" si="12"/>
        <v>0</v>
      </c>
      <c r="F50" s="28">
        <f t="shared" si="12"/>
        <v>1</v>
      </c>
      <c r="G50" s="28">
        <f t="shared" si="12"/>
        <v>25</v>
      </c>
      <c r="H50" s="28">
        <f t="shared" si="12"/>
        <v>1</v>
      </c>
      <c r="I50" s="28">
        <f t="shared" si="12"/>
        <v>0</v>
      </c>
      <c r="J50" s="28">
        <f t="shared" si="12"/>
        <v>1</v>
      </c>
      <c r="K50" s="28">
        <f t="shared" si="12"/>
        <v>2</v>
      </c>
      <c r="L50" s="29">
        <f t="shared" si="12"/>
        <v>20</v>
      </c>
      <c r="M50" s="56">
        <f>SUM(M51:M52)</f>
        <v>139</v>
      </c>
      <c r="N50" s="28">
        <f t="shared" si="12"/>
        <v>68</v>
      </c>
      <c r="O50" s="28">
        <f t="shared" si="12"/>
        <v>0</v>
      </c>
      <c r="P50" s="28">
        <f t="shared" si="12"/>
        <v>2</v>
      </c>
      <c r="Q50" s="28">
        <f t="shared" si="12"/>
        <v>35</v>
      </c>
      <c r="R50" s="28">
        <f t="shared" si="12"/>
        <v>6</v>
      </c>
      <c r="S50" s="28">
        <f t="shared" si="12"/>
        <v>0</v>
      </c>
      <c r="T50" s="28">
        <f t="shared" si="12"/>
        <v>2</v>
      </c>
      <c r="U50" s="28">
        <f t="shared" si="12"/>
        <v>3</v>
      </c>
      <c r="V50" s="29">
        <f t="shared" si="12"/>
        <v>25</v>
      </c>
      <c r="W50" s="56">
        <f t="shared" si="12"/>
        <v>130</v>
      </c>
      <c r="X50" s="28">
        <f t="shared" si="12"/>
        <v>0</v>
      </c>
      <c r="Y50" s="28">
        <f t="shared" si="12"/>
        <v>120</v>
      </c>
      <c r="Z50" s="28">
        <f t="shared" si="12"/>
        <v>10</v>
      </c>
      <c r="AA50" s="28">
        <f t="shared" si="12"/>
        <v>0</v>
      </c>
      <c r="AB50" s="28">
        <f t="shared" si="12"/>
        <v>0</v>
      </c>
      <c r="AC50" s="29">
        <f t="shared" si="12"/>
        <v>0</v>
      </c>
      <c r="AD50" s="57">
        <f>M50/C50</f>
        <v>1.3238095238095238</v>
      </c>
    </row>
    <row r="51" spans="1:30" ht="15.95" customHeight="1" x14ac:dyDescent="0.25">
      <c r="A51" s="24"/>
      <c r="B51" s="25" t="s">
        <v>59</v>
      </c>
      <c r="C51" s="55">
        <v>49</v>
      </c>
      <c r="D51" s="48">
        <v>29</v>
      </c>
      <c r="E51" s="49">
        <v>0</v>
      </c>
      <c r="F51" s="48">
        <v>0</v>
      </c>
      <c r="G51" s="48">
        <v>0</v>
      </c>
      <c r="H51" s="48">
        <v>0</v>
      </c>
      <c r="I51" s="49">
        <v>0</v>
      </c>
      <c r="J51" s="48">
        <v>0</v>
      </c>
      <c r="K51" s="49">
        <v>0</v>
      </c>
      <c r="L51" s="50">
        <v>20</v>
      </c>
      <c r="M51" s="47">
        <v>55</v>
      </c>
      <c r="N51" s="48">
        <v>30</v>
      </c>
      <c r="O51" s="49">
        <v>0</v>
      </c>
      <c r="P51" s="48">
        <v>0</v>
      </c>
      <c r="Q51" s="48">
        <v>0</v>
      </c>
      <c r="R51" s="48">
        <v>0</v>
      </c>
      <c r="S51" s="49">
        <v>0</v>
      </c>
      <c r="T51" s="48">
        <v>0</v>
      </c>
      <c r="U51" s="49">
        <v>0</v>
      </c>
      <c r="V51" s="50">
        <v>25</v>
      </c>
      <c r="W51" s="47">
        <v>44</v>
      </c>
      <c r="X51" s="49">
        <v>0</v>
      </c>
      <c r="Y51" s="47">
        <v>34</v>
      </c>
      <c r="Z51" s="47">
        <v>10</v>
      </c>
      <c r="AA51" s="49">
        <v>0</v>
      </c>
      <c r="AB51" s="49">
        <v>0</v>
      </c>
      <c r="AC51" s="51">
        <v>0</v>
      </c>
      <c r="AD51" s="52">
        <v>1.1224489795918366</v>
      </c>
    </row>
    <row r="52" spans="1:30" ht="15.95" customHeight="1" x14ac:dyDescent="0.25">
      <c r="A52" s="24"/>
      <c r="B52" s="25" t="s">
        <v>60</v>
      </c>
      <c r="C52" s="55">
        <v>56</v>
      </c>
      <c r="D52" s="53">
        <v>27</v>
      </c>
      <c r="E52" s="49">
        <v>0</v>
      </c>
      <c r="F52" s="53">
        <v>1</v>
      </c>
      <c r="G52" s="49">
        <v>25</v>
      </c>
      <c r="H52" s="49">
        <v>1</v>
      </c>
      <c r="I52" s="49">
        <v>0</v>
      </c>
      <c r="J52" s="49">
        <v>1</v>
      </c>
      <c r="K52" s="49">
        <v>2</v>
      </c>
      <c r="L52" s="54">
        <v>0</v>
      </c>
      <c r="M52" s="47">
        <v>84</v>
      </c>
      <c r="N52" s="53">
        <v>38</v>
      </c>
      <c r="O52" s="49">
        <v>0</v>
      </c>
      <c r="P52" s="53">
        <v>2</v>
      </c>
      <c r="Q52" s="49">
        <v>35</v>
      </c>
      <c r="R52" s="49">
        <v>6</v>
      </c>
      <c r="S52" s="49">
        <v>0</v>
      </c>
      <c r="T52" s="49">
        <v>2</v>
      </c>
      <c r="U52" s="49">
        <v>3</v>
      </c>
      <c r="V52" s="54">
        <v>0</v>
      </c>
      <c r="W52" s="47">
        <v>86</v>
      </c>
      <c r="X52" s="49">
        <v>0</v>
      </c>
      <c r="Y52" s="47">
        <v>86</v>
      </c>
      <c r="Z52" s="49">
        <v>0</v>
      </c>
      <c r="AA52" s="49">
        <v>0</v>
      </c>
      <c r="AB52" s="49">
        <v>0</v>
      </c>
      <c r="AC52" s="51">
        <v>0</v>
      </c>
      <c r="AD52" s="52">
        <v>1.5</v>
      </c>
    </row>
    <row r="53" spans="1:30" ht="15.95" customHeight="1" thickBot="1" x14ac:dyDescent="0.3">
      <c r="A53" s="24"/>
      <c r="B53" s="25"/>
      <c r="C53" s="44"/>
      <c r="D53" s="26"/>
      <c r="E53" s="26"/>
      <c r="F53" s="26"/>
      <c r="G53" s="26"/>
      <c r="H53" s="26"/>
      <c r="I53" s="26"/>
      <c r="J53" s="26"/>
      <c r="K53" s="26"/>
      <c r="L53" s="27"/>
      <c r="M53" s="44"/>
      <c r="N53" s="26"/>
      <c r="O53" s="26"/>
      <c r="P53" s="26"/>
      <c r="Q53" s="26"/>
      <c r="R53" s="26"/>
      <c r="S53" s="26"/>
      <c r="T53" s="26"/>
      <c r="U53" s="26"/>
      <c r="V53" s="27"/>
      <c r="W53" s="44"/>
      <c r="X53" s="26"/>
      <c r="Y53" s="26"/>
      <c r="Z53" s="26"/>
      <c r="AA53" s="26"/>
      <c r="AB53" s="26"/>
      <c r="AC53" s="27"/>
      <c r="AD53" s="45"/>
    </row>
    <row r="54" spans="1:30" ht="15.95" customHeight="1" thickBot="1" x14ac:dyDescent="0.3">
      <c r="A54" s="19" t="s">
        <v>61</v>
      </c>
      <c r="B54" s="20"/>
      <c r="C54" s="56">
        <f t="shared" ref="C54:AC54" si="13">SUM(C55:C56)</f>
        <v>32</v>
      </c>
      <c r="D54" s="28">
        <f t="shared" si="13"/>
        <v>27</v>
      </c>
      <c r="E54" s="28">
        <f t="shared" si="13"/>
        <v>0</v>
      </c>
      <c r="F54" s="28">
        <f t="shared" si="13"/>
        <v>0</v>
      </c>
      <c r="G54" s="28">
        <f t="shared" si="13"/>
        <v>2</v>
      </c>
      <c r="H54" s="28">
        <f t="shared" si="13"/>
        <v>0</v>
      </c>
      <c r="I54" s="28">
        <f t="shared" si="13"/>
        <v>0</v>
      </c>
      <c r="J54" s="28">
        <f t="shared" si="13"/>
        <v>0</v>
      </c>
      <c r="K54" s="28">
        <f t="shared" si="13"/>
        <v>0</v>
      </c>
      <c r="L54" s="29">
        <f t="shared" si="13"/>
        <v>3</v>
      </c>
      <c r="M54" s="56">
        <f>SUM(M55:M56)</f>
        <v>39</v>
      </c>
      <c r="N54" s="28">
        <f t="shared" si="13"/>
        <v>30</v>
      </c>
      <c r="O54" s="28">
        <f t="shared" si="13"/>
        <v>0</v>
      </c>
      <c r="P54" s="28">
        <f t="shared" si="13"/>
        <v>0</v>
      </c>
      <c r="Q54" s="28">
        <f t="shared" si="13"/>
        <v>2</v>
      </c>
      <c r="R54" s="28">
        <f t="shared" si="13"/>
        <v>0</v>
      </c>
      <c r="S54" s="28">
        <f t="shared" si="13"/>
        <v>0</v>
      </c>
      <c r="T54" s="28">
        <f t="shared" si="13"/>
        <v>0</v>
      </c>
      <c r="U54" s="28">
        <f t="shared" si="13"/>
        <v>0</v>
      </c>
      <c r="V54" s="29">
        <f t="shared" si="13"/>
        <v>7</v>
      </c>
      <c r="W54" s="56">
        <f t="shared" si="13"/>
        <v>39</v>
      </c>
      <c r="X54" s="28">
        <f t="shared" si="13"/>
        <v>0</v>
      </c>
      <c r="Y54" s="28">
        <f t="shared" si="13"/>
        <v>39</v>
      </c>
      <c r="Z54" s="28">
        <f t="shared" si="13"/>
        <v>0</v>
      </c>
      <c r="AA54" s="28">
        <f t="shared" si="13"/>
        <v>0</v>
      </c>
      <c r="AB54" s="28">
        <f t="shared" si="13"/>
        <v>0</v>
      </c>
      <c r="AC54" s="29">
        <f t="shared" si="13"/>
        <v>0</v>
      </c>
      <c r="AD54" s="57">
        <f>M54/C54</f>
        <v>1.21875</v>
      </c>
    </row>
    <row r="55" spans="1:30" ht="15.95" customHeight="1" x14ac:dyDescent="0.25">
      <c r="A55" s="24"/>
      <c r="B55" s="25" t="s">
        <v>62</v>
      </c>
      <c r="C55" s="55">
        <v>14</v>
      </c>
      <c r="D55" s="48">
        <v>9</v>
      </c>
      <c r="E55" s="49">
        <v>0</v>
      </c>
      <c r="F55" s="48">
        <v>0</v>
      </c>
      <c r="G55" s="48">
        <v>2</v>
      </c>
      <c r="H55" s="48">
        <v>0</v>
      </c>
      <c r="I55" s="49">
        <v>0</v>
      </c>
      <c r="J55" s="48">
        <v>0</v>
      </c>
      <c r="K55" s="49">
        <v>0</v>
      </c>
      <c r="L55" s="50">
        <v>3</v>
      </c>
      <c r="M55" s="47">
        <v>21</v>
      </c>
      <c r="N55" s="48">
        <v>12</v>
      </c>
      <c r="O55" s="49">
        <v>0</v>
      </c>
      <c r="P55" s="48">
        <v>0</v>
      </c>
      <c r="Q55" s="48">
        <v>2</v>
      </c>
      <c r="R55" s="48">
        <v>0</v>
      </c>
      <c r="S55" s="49">
        <v>0</v>
      </c>
      <c r="T55" s="48">
        <v>0</v>
      </c>
      <c r="U55" s="49">
        <v>0</v>
      </c>
      <c r="V55" s="50">
        <v>7</v>
      </c>
      <c r="W55" s="47">
        <v>21</v>
      </c>
      <c r="X55" s="49">
        <v>0</v>
      </c>
      <c r="Y55" s="47">
        <v>21</v>
      </c>
      <c r="Z55" s="47">
        <v>0</v>
      </c>
      <c r="AA55" s="49">
        <v>0</v>
      </c>
      <c r="AB55" s="49">
        <v>0</v>
      </c>
      <c r="AC55" s="51">
        <v>0</v>
      </c>
      <c r="AD55" s="52">
        <v>1.5</v>
      </c>
    </row>
    <row r="56" spans="1:30" ht="15.95" customHeight="1" x14ac:dyDescent="0.25">
      <c r="A56" s="24"/>
      <c r="B56" s="25" t="s">
        <v>63</v>
      </c>
      <c r="C56" s="55">
        <v>18</v>
      </c>
      <c r="D56" s="53">
        <v>18</v>
      </c>
      <c r="E56" s="49">
        <v>0</v>
      </c>
      <c r="F56" s="53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54">
        <v>0</v>
      </c>
      <c r="M56" s="47">
        <v>18</v>
      </c>
      <c r="N56" s="53">
        <v>18</v>
      </c>
      <c r="O56" s="49">
        <v>0</v>
      </c>
      <c r="P56" s="53">
        <v>0</v>
      </c>
      <c r="Q56" s="49">
        <v>0</v>
      </c>
      <c r="R56" s="49">
        <v>0</v>
      </c>
      <c r="S56" s="49">
        <v>0</v>
      </c>
      <c r="T56" s="49">
        <v>0</v>
      </c>
      <c r="U56" s="49">
        <v>0</v>
      </c>
      <c r="V56" s="54">
        <v>0</v>
      </c>
      <c r="W56" s="47">
        <v>18</v>
      </c>
      <c r="X56" s="49">
        <v>0</v>
      </c>
      <c r="Y56" s="47">
        <v>18</v>
      </c>
      <c r="Z56" s="49">
        <v>0</v>
      </c>
      <c r="AA56" s="49">
        <v>0</v>
      </c>
      <c r="AB56" s="49">
        <v>0</v>
      </c>
      <c r="AC56" s="51">
        <v>0</v>
      </c>
      <c r="AD56" s="52">
        <v>1</v>
      </c>
    </row>
    <row r="57" spans="1:30" ht="15.95" customHeight="1" thickBot="1" x14ac:dyDescent="0.3">
      <c r="A57" s="24"/>
      <c r="B57" s="25"/>
      <c r="C57" s="44"/>
      <c r="D57" s="26"/>
      <c r="E57" s="26"/>
      <c r="F57" s="26"/>
      <c r="G57" s="26"/>
      <c r="H57" s="26"/>
      <c r="I57" s="26"/>
      <c r="J57" s="26"/>
      <c r="K57" s="26"/>
      <c r="L57" s="27"/>
      <c r="M57" s="44"/>
      <c r="N57" s="26"/>
      <c r="O57" s="26"/>
      <c r="P57" s="26"/>
      <c r="Q57" s="26"/>
      <c r="R57" s="26"/>
      <c r="S57" s="26"/>
      <c r="T57" s="26"/>
      <c r="U57" s="26"/>
      <c r="V57" s="27"/>
      <c r="W57" s="44"/>
      <c r="X57" s="26"/>
      <c r="Y57" s="26"/>
      <c r="Z57" s="26"/>
      <c r="AA57" s="26"/>
      <c r="AB57" s="26"/>
      <c r="AC57" s="27"/>
      <c r="AD57" s="45"/>
    </row>
    <row r="58" spans="1:30" ht="15.95" customHeight="1" thickBot="1" x14ac:dyDescent="0.3">
      <c r="A58" s="19" t="s">
        <v>64</v>
      </c>
      <c r="B58" s="20"/>
      <c r="C58" s="56">
        <f>SUM(C59:C60)</f>
        <v>525</v>
      </c>
      <c r="D58" s="28">
        <f t="shared" ref="D58:AC58" si="14">SUM(D59:D60)</f>
        <v>525</v>
      </c>
      <c r="E58" s="28">
        <f t="shared" si="14"/>
        <v>0</v>
      </c>
      <c r="F58" s="28">
        <f t="shared" si="14"/>
        <v>0</v>
      </c>
      <c r="G58" s="28">
        <f t="shared" si="14"/>
        <v>0</v>
      </c>
      <c r="H58" s="28">
        <f t="shared" si="14"/>
        <v>0</v>
      </c>
      <c r="I58" s="28">
        <f t="shared" si="14"/>
        <v>0</v>
      </c>
      <c r="J58" s="28">
        <f t="shared" si="14"/>
        <v>0</v>
      </c>
      <c r="K58" s="28">
        <f t="shared" si="14"/>
        <v>0</v>
      </c>
      <c r="L58" s="29">
        <f t="shared" si="14"/>
        <v>0</v>
      </c>
      <c r="M58" s="56">
        <f>SUM(M59:M60)</f>
        <v>570</v>
      </c>
      <c r="N58" s="28">
        <f t="shared" si="14"/>
        <v>570</v>
      </c>
      <c r="O58" s="28">
        <f t="shared" si="14"/>
        <v>0</v>
      </c>
      <c r="P58" s="28">
        <f t="shared" si="14"/>
        <v>0</v>
      </c>
      <c r="Q58" s="28">
        <f t="shared" si="14"/>
        <v>0</v>
      </c>
      <c r="R58" s="28">
        <f t="shared" si="14"/>
        <v>0</v>
      </c>
      <c r="S58" s="28">
        <f t="shared" si="14"/>
        <v>0</v>
      </c>
      <c r="T58" s="28">
        <f t="shared" si="14"/>
        <v>0</v>
      </c>
      <c r="U58" s="28">
        <f t="shared" si="14"/>
        <v>0</v>
      </c>
      <c r="V58" s="29">
        <f t="shared" si="14"/>
        <v>0</v>
      </c>
      <c r="W58" s="56">
        <f t="shared" si="14"/>
        <v>331</v>
      </c>
      <c r="X58" s="28">
        <f t="shared" si="14"/>
        <v>0</v>
      </c>
      <c r="Y58" s="28">
        <f t="shared" si="14"/>
        <v>185</v>
      </c>
      <c r="Z58" s="28">
        <f t="shared" si="14"/>
        <v>18</v>
      </c>
      <c r="AA58" s="28">
        <f t="shared" si="14"/>
        <v>128</v>
      </c>
      <c r="AB58" s="28">
        <f t="shared" si="14"/>
        <v>0</v>
      </c>
      <c r="AC58" s="29">
        <f t="shared" si="14"/>
        <v>0</v>
      </c>
      <c r="AD58" s="57">
        <f>M58/C58</f>
        <v>1.0857142857142856</v>
      </c>
    </row>
    <row r="59" spans="1:30" ht="15.95" customHeight="1" x14ac:dyDescent="0.25">
      <c r="A59" s="24"/>
      <c r="B59" s="25" t="s">
        <v>65</v>
      </c>
      <c r="C59" s="55">
        <v>525</v>
      </c>
      <c r="D59" s="48">
        <v>525</v>
      </c>
      <c r="E59" s="49">
        <v>0</v>
      </c>
      <c r="F59" s="48">
        <v>0</v>
      </c>
      <c r="G59" s="48">
        <v>0</v>
      </c>
      <c r="H59" s="48">
        <v>0</v>
      </c>
      <c r="I59" s="49">
        <v>0</v>
      </c>
      <c r="J59" s="48">
        <v>0</v>
      </c>
      <c r="K59" s="49">
        <v>0</v>
      </c>
      <c r="L59" s="50">
        <v>0</v>
      </c>
      <c r="M59" s="47">
        <v>570</v>
      </c>
      <c r="N59" s="48">
        <v>570</v>
      </c>
      <c r="O59" s="49">
        <v>0</v>
      </c>
      <c r="P59" s="48">
        <v>0</v>
      </c>
      <c r="Q59" s="48">
        <v>0</v>
      </c>
      <c r="R59" s="48">
        <v>0</v>
      </c>
      <c r="S59" s="49">
        <v>0</v>
      </c>
      <c r="T59" s="48">
        <v>0</v>
      </c>
      <c r="U59" s="49">
        <v>0</v>
      </c>
      <c r="V59" s="50">
        <v>0</v>
      </c>
      <c r="W59" s="47">
        <v>331</v>
      </c>
      <c r="X59" s="49">
        <v>0</v>
      </c>
      <c r="Y59" s="47">
        <v>185</v>
      </c>
      <c r="Z59" s="47">
        <v>18</v>
      </c>
      <c r="AA59" s="49">
        <v>128</v>
      </c>
      <c r="AB59" s="49">
        <v>0</v>
      </c>
      <c r="AC59" s="51">
        <v>0</v>
      </c>
      <c r="AD59" s="52">
        <v>1.0857142857142856</v>
      </c>
    </row>
    <row r="60" spans="1:30" ht="15.95" customHeight="1" x14ac:dyDescent="0.25">
      <c r="A60" s="24"/>
      <c r="B60" s="25" t="s">
        <v>76</v>
      </c>
      <c r="C60" s="55">
        <v>0</v>
      </c>
      <c r="D60" s="47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55">
        <v>0</v>
      </c>
      <c r="N60" s="47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55">
        <v>0</v>
      </c>
      <c r="X60" s="49">
        <v>0</v>
      </c>
      <c r="Y60" s="47">
        <v>0</v>
      </c>
      <c r="Z60" s="49">
        <v>0</v>
      </c>
      <c r="AA60" s="49">
        <v>0</v>
      </c>
      <c r="AB60" s="49">
        <v>0</v>
      </c>
      <c r="AC60" s="51">
        <v>0</v>
      </c>
      <c r="AD60" s="89">
        <v>0</v>
      </c>
    </row>
    <row r="61" spans="1:30" ht="15.95" customHeight="1" thickBot="1" x14ac:dyDescent="0.3">
      <c r="A61" s="24"/>
      <c r="B61" s="25"/>
      <c r="C61" s="44"/>
      <c r="D61" s="26"/>
      <c r="E61" s="26"/>
      <c r="F61" s="26"/>
      <c r="G61" s="26"/>
      <c r="H61" s="26"/>
      <c r="I61" s="26"/>
      <c r="J61" s="26"/>
      <c r="K61" s="26"/>
      <c r="L61" s="27"/>
      <c r="M61" s="44"/>
      <c r="N61" s="26"/>
      <c r="O61" s="26"/>
      <c r="P61" s="26"/>
      <c r="Q61" s="26"/>
      <c r="R61" s="26"/>
      <c r="S61" s="26"/>
      <c r="T61" s="26"/>
      <c r="U61" s="26"/>
      <c r="V61" s="27"/>
      <c r="W61" s="44"/>
      <c r="X61" s="26"/>
      <c r="Y61" s="26"/>
      <c r="Z61" s="26"/>
      <c r="AA61" s="26"/>
      <c r="AB61" s="26"/>
      <c r="AC61" s="27"/>
      <c r="AD61" s="45"/>
    </row>
    <row r="62" spans="1:30" ht="15.95" customHeight="1" thickBot="1" x14ac:dyDescent="0.3">
      <c r="A62" s="19" t="s">
        <v>66</v>
      </c>
      <c r="B62" s="20"/>
      <c r="C62" s="42">
        <f t="shared" ref="C62:AC62" si="15">C63</f>
        <v>8</v>
      </c>
      <c r="D62" s="21">
        <f t="shared" si="15"/>
        <v>4</v>
      </c>
      <c r="E62" s="21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2">
        <f t="shared" si="15"/>
        <v>4</v>
      </c>
      <c r="M62" s="42">
        <f t="shared" si="15"/>
        <v>10</v>
      </c>
      <c r="N62" s="21">
        <f t="shared" si="15"/>
        <v>6</v>
      </c>
      <c r="O62" s="21">
        <f t="shared" si="15"/>
        <v>0</v>
      </c>
      <c r="P62" s="21">
        <f t="shared" si="15"/>
        <v>0</v>
      </c>
      <c r="Q62" s="21">
        <f t="shared" si="15"/>
        <v>0</v>
      </c>
      <c r="R62" s="21">
        <f t="shared" si="15"/>
        <v>0</v>
      </c>
      <c r="S62" s="28">
        <f t="shared" si="15"/>
        <v>0</v>
      </c>
      <c r="T62" s="28">
        <f t="shared" si="15"/>
        <v>0</v>
      </c>
      <c r="U62" s="21">
        <f t="shared" si="15"/>
        <v>0</v>
      </c>
      <c r="V62" s="22">
        <f t="shared" si="15"/>
        <v>4</v>
      </c>
      <c r="W62" s="42">
        <f t="shared" si="15"/>
        <v>6</v>
      </c>
      <c r="X62" s="21">
        <f t="shared" si="15"/>
        <v>0</v>
      </c>
      <c r="Y62" s="21">
        <f t="shared" si="15"/>
        <v>5</v>
      </c>
      <c r="Z62" s="21">
        <f t="shared" si="15"/>
        <v>0</v>
      </c>
      <c r="AA62" s="21">
        <f t="shared" si="15"/>
        <v>1</v>
      </c>
      <c r="AB62" s="21">
        <f t="shared" si="15"/>
        <v>0</v>
      </c>
      <c r="AC62" s="22">
        <f t="shared" si="15"/>
        <v>0</v>
      </c>
      <c r="AD62" s="43">
        <f>M62/C62</f>
        <v>1.25</v>
      </c>
    </row>
    <row r="63" spans="1:30" ht="16.5" customHeight="1" x14ac:dyDescent="0.25">
      <c r="A63" s="24"/>
      <c r="B63" s="25" t="s">
        <v>77</v>
      </c>
      <c r="C63" s="55">
        <v>8</v>
      </c>
      <c r="D63" s="48">
        <v>4</v>
      </c>
      <c r="E63" s="49">
        <v>0</v>
      </c>
      <c r="F63" s="48">
        <v>0</v>
      </c>
      <c r="G63" s="48">
        <v>0</v>
      </c>
      <c r="H63" s="48">
        <v>0</v>
      </c>
      <c r="I63" s="49">
        <v>0</v>
      </c>
      <c r="J63" s="48"/>
      <c r="K63" s="49">
        <v>0</v>
      </c>
      <c r="L63" s="50">
        <v>4</v>
      </c>
      <c r="M63" s="47">
        <v>10</v>
      </c>
      <c r="N63" s="48">
        <v>6</v>
      </c>
      <c r="O63" s="49">
        <v>0</v>
      </c>
      <c r="P63" s="48">
        <v>0</v>
      </c>
      <c r="Q63" s="48">
        <v>0</v>
      </c>
      <c r="R63" s="48">
        <v>0</v>
      </c>
      <c r="S63" s="49">
        <v>0</v>
      </c>
      <c r="T63" s="48">
        <v>0</v>
      </c>
      <c r="U63" s="49">
        <v>0</v>
      </c>
      <c r="V63" s="50">
        <v>4</v>
      </c>
      <c r="W63" s="47">
        <v>6</v>
      </c>
      <c r="X63" s="49">
        <v>0</v>
      </c>
      <c r="Y63" s="47">
        <v>5</v>
      </c>
      <c r="Z63" s="47">
        <v>0</v>
      </c>
      <c r="AA63" s="49">
        <v>1</v>
      </c>
      <c r="AB63" s="49">
        <v>0</v>
      </c>
      <c r="AC63" s="51">
        <v>0</v>
      </c>
      <c r="AD63" s="52">
        <v>1.25</v>
      </c>
    </row>
    <row r="64" spans="1:30" ht="15.95" customHeight="1" thickBot="1" x14ac:dyDescent="0.3">
      <c r="A64" s="24"/>
      <c r="B64" s="25"/>
      <c r="C64" s="44"/>
      <c r="D64" s="26"/>
      <c r="E64" s="26"/>
      <c r="F64" s="26"/>
      <c r="G64" s="26"/>
      <c r="H64" s="26"/>
      <c r="I64" s="26"/>
      <c r="J64" s="26"/>
      <c r="K64" s="26"/>
      <c r="L64" s="27"/>
      <c r="M64" s="44"/>
      <c r="N64" s="26"/>
      <c r="O64" s="26"/>
      <c r="P64" s="26"/>
      <c r="Q64" s="26"/>
      <c r="R64" s="26"/>
      <c r="S64" s="30"/>
      <c r="T64" s="30"/>
      <c r="U64" s="26"/>
      <c r="V64" s="27"/>
      <c r="W64" s="44"/>
      <c r="X64" s="26"/>
      <c r="Y64" s="26"/>
      <c r="Z64" s="26"/>
      <c r="AA64" s="26"/>
      <c r="AB64" s="26"/>
      <c r="AC64" s="27"/>
      <c r="AD64" s="45"/>
    </row>
    <row r="65" spans="1:30" ht="15.95" customHeight="1" thickBot="1" x14ac:dyDescent="0.3">
      <c r="A65" s="19" t="s">
        <v>67</v>
      </c>
      <c r="B65" s="20"/>
      <c r="C65" s="42">
        <f t="shared" ref="C65:AC65" si="16">C66</f>
        <v>142</v>
      </c>
      <c r="D65" s="21">
        <f t="shared" si="16"/>
        <v>111</v>
      </c>
      <c r="E65" s="28">
        <f t="shared" si="16"/>
        <v>0</v>
      </c>
      <c r="F65" s="21">
        <f t="shared" si="16"/>
        <v>1</v>
      </c>
      <c r="G65" s="21">
        <f t="shared" si="16"/>
        <v>0</v>
      </c>
      <c r="H65" s="21">
        <f t="shared" si="16"/>
        <v>0</v>
      </c>
      <c r="I65" s="28">
        <f t="shared" si="16"/>
        <v>0</v>
      </c>
      <c r="J65" s="28">
        <f t="shared" si="16"/>
        <v>0</v>
      </c>
      <c r="K65" s="21">
        <f t="shared" si="16"/>
        <v>1</v>
      </c>
      <c r="L65" s="22">
        <f t="shared" si="16"/>
        <v>29</v>
      </c>
      <c r="M65" s="42">
        <f t="shared" si="16"/>
        <v>188</v>
      </c>
      <c r="N65" s="21">
        <f t="shared" si="16"/>
        <v>152</v>
      </c>
      <c r="O65" s="28">
        <f t="shared" si="16"/>
        <v>0</v>
      </c>
      <c r="P65" s="21">
        <f t="shared" si="16"/>
        <v>1</v>
      </c>
      <c r="Q65" s="21">
        <f t="shared" si="16"/>
        <v>0</v>
      </c>
      <c r="R65" s="21">
        <f t="shared" si="16"/>
        <v>0</v>
      </c>
      <c r="S65" s="28">
        <f t="shared" si="16"/>
        <v>0</v>
      </c>
      <c r="T65" s="28">
        <f t="shared" si="16"/>
        <v>0</v>
      </c>
      <c r="U65" s="21">
        <f t="shared" si="16"/>
        <v>1</v>
      </c>
      <c r="V65" s="22">
        <f t="shared" si="16"/>
        <v>34</v>
      </c>
      <c r="W65" s="42">
        <f t="shared" si="16"/>
        <v>177</v>
      </c>
      <c r="X65" s="21">
        <f t="shared" si="16"/>
        <v>0</v>
      </c>
      <c r="Y65" s="21">
        <f t="shared" si="16"/>
        <v>154</v>
      </c>
      <c r="Z65" s="21">
        <f t="shared" si="16"/>
        <v>0</v>
      </c>
      <c r="AA65" s="21">
        <f t="shared" si="16"/>
        <v>23</v>
      </c>
      <c r="AB65" s="21">
        <f t="shared" si="16"/>
        <v>0</v>
      </c>
      <c r="AC65" s="22">
        <f t="shared" si="16"/>
        <v>0</v>
      </c>
      <c r="AD65" s="43">
        <f>M65/C65</f>
        <v>1.323943661971831</v>
      </c>
    </row>
    <row r="66" spans="1:30" ht="15.95" customHeight="1" x14ac:dyDescent="0.25">
      <c r="A66" s="24"/>
      <c r="B66" s="25" t="s">
        <v>78</v>
      </c>
      <c r="C66" s="55">
        <v>142</v>
      </c>
      <c r="D66" s="48">
        <v>111</v>
      </c>
      <c r="E66" s="49">
        <v>0</v>
      </c>
      <c r="F66" s="48">
        <v>1</v>
      </c>
      <c r="G66" s="48">
        <v>0</v>
      </c>
      <c r="H66" s="48"/>
      <c r="I66" s="49">
        <v>0</v>
      </c>
      <c r="J66" s="48">
        <v>0</v>
      </c>
      <c r="K66" s="49">
        <v>1</v>
      </c>
      <c r="L66" s="50">
        <v>29</v>
      </c>
      <c r="M66" s="47">
        <v>188</v>
      </c>
      <c r="N66" s="48">
        <v>152</v>
      </c>
      <c r="O66" s="49">
        <v>0</v>
      </c>
      <c r="P66" s="48">
        <v>1</v>
      </c>
      <c r="Q66" s="48">
        <v>0</v>
      </c>
      <c r="R66" s="48">
        <v>0</v>
      </c>
      <c r="S66" s="49">
        <v>0</v>
      </c>
      <c r="T66" s="48">
        <v>0</v>
      </c>
      <c r="U66" s="49">
        <v>1</v>
      </c>
      <c r="V66" s="50">
        <v>34</v>
      </c>
      <c r="W66" s="47">
        <v>177</v>
      </c>
      <c r="X66" s="49">
        <v>0</v>
      </c>
      <c r="Y66" s="47">
        <v>154</v>
      </c>
      <c r="Z66" s="47">
        <v>0</v>
      </c>
      <c r="AA66" s="49">
        <v>23</v>
      </c>
      <c r="AB66" s="49">
        <v>0</v>
      </c>
      <c r="AC66" s="51">
        <v>0</v>
      </c>
      <c r="AD66" s="52">
        <v>1.323943661971831</v>
      </c>
    </row>
    <row r="67" spans="1:30" ht="15.95" customHeight="1" thickBot="1" x14ac:dyDescent="0.3">
      <c r="A67" s="24"/>
      <c r="B67" s="25"/>
      <c r="C67" s="44"/>
      <c r="D67" s="26"/>
      <c r="E67" s="26"/>
      <c r="F67" s="26"/>
      <c r="G67" s="26"/>
      <c r="H67" s="26"/>
      <c r="I67" s="26"/>
      <c r="J67" s="26"/>
      <c r="K67" s="26"/>
      <c r="L67" s="27"/>
      <c r="M67" s="44"/>
      <c r="N67" s="26"/>
      <c r="O67" s="26"/>
      <c r="P67" s="26"/>
      <c r="Q67" s="26"/>
      <c r="R67" s="26"/>
      <c r="S67" s="30"/>
      <c r="T67" s="30"/>
      <c r="U67" s="26"/>
      <c r="V67" s="27"/>
      <c r="W67" s="44"/>
      <c r="X67" s="26"/>
      <c r="Y67" s="26"/>
      <c r="Z67" s="26"/>
      <c r="AA67" s="26"/>
      <c r="AB67" s="26"/>
      <c r="AC67" s="27"/>
      <c r="AD67" s="45"/>
    </row>
    <row r="68" spans="1:30" ht="15.95" customHeight="1" thickBot="1" x14ac:dyDescent="0.3">
      <c r="A68" s="19" t="s">
        <v>68</v>
      </c>
      <c r="B68" s="20"/>
      <c r="C68" s="42">
        <f t="shared" ref="C68:AC68" si="17">C69</f>
        <v>247</v>
      </c>
      <c r="D68" s="21">
        <f t="shared" si="17"/>
        <v>61</v>
      </c>
      <c r="E68" s="21">
        <f t="shared" si="17"/>
        <v>0</v>
      </c>
      <c r="F68" s="21">
        <f t="shared" si="17"/>
        <v>0</v>
      </c>
      <c r="G68" s="21">
        <f t="shared" si="17"/>
        <v>63</v>
      </c>
      <c r="H68" s="21">
        <f t="shared" si="17"/>
        <v>0</v>
      </c>
      <c r="I68" s="21">
        <f t="shared" si="17"/>
        <v>0</v>
      </c>
      <c r="J68" s="21">
        <f t="shared" si="17"/>
        <v>0</v>
      </c>
      <c r="K68" s="21">
        <f t="shared" si="17"/>
        <v>1</v>
      </c>
      <c r="L68" s="22">
        <f t="shared" si="17"/>
        <v>122</v>
      </c>
      <c r="M68" s="42">
        <f t="shared" si="17"/>
        <v>348</v>
      </c>
      <c r="N68" s="21">
        <f t="shared" si="17"/>
        <v>66</v>
      </c>
      <c r="O68" s="21">
        <f t="shared" si="17"/>
        <v>0</v>
      </c>
      <c r="P68" s="21">
        <f t="shared" si="17"/>
        <v>0</v>
      </c>
      <c r="Q68" s="21">
        <f t="shared" si="17"/>
        <v>103</v>
      </c>
      <c r="R68" s="21">
        <f t="shared" si="17"/>
        <v>0</v>
      </c>
      <c r="S68" s="28">
        <f t="shared" si="17"/>
        <v>0</v>
      </c>
      <c r="T68" s="28">
        <f t="shared" si="17"/>
        <v>0</v>
      </c>
      <c r="U68" s="21">
        <f t="shared" si="17"/>
        <v>2</v>
      </c>
      <c r="V68" s="22">
        <f t="shared" si="17"/>
        <v>177</v>
      </c>
      <c r="W68" s="42">
        <f t="shared" si="17"/>
        <v>226</v>
      </c>
      <c r="X68" s="21">
        <f t="shared" si="17"/>
        <v>0</v>
      </c>
      <c r="Y68" s="21">
        <f t="shared" si="17"/>
        <v>218</v>
      </c>
      <c r="Z68" s="21">
        <f t="shared" si="17"/>
        <v>8</v>
      </c>
      <c r="AA68" s="21">
        <f t="shared" si="17"/>
        <v>0</v>
      </c>
      <c r="AB68" s="21">
        <f t="shared" si="17"/>
        <v>0</v>
      </c>
      <c r="AC68" s="22">
        <f t="shared" si="17"/>
        <v>0</v>
      </c>
      <c r="AD68" s="43">
        <f>M68/C68</f>
        <v>1.4089068825910931</v>
      </c>
    </row>
    <row r="69" spans="1:30" ht="15.95" customHeight="1" x14ac:dyDescent="0.25">
      <c r="A69" s="24"/>
      <c r="B69" s="25" t="s">
        <v>79</v>
      </c>
      <c r="C69" s="55">
        <v>247</v>
      </c>
      <c r="D69" s="48">
        <v>61</v>
      </c>
      <c r="E69" s="49">
        <v>0</v>
      </c>
      <c r="F69" s="48">
        <v>0</v>
      </c>
      <c r="G69" s="48">
        <v>63</v>
      </c>
      <c r="H69" s="48">
        <v>0</v>
      </c>
      <c r="I69" s="49">
        <v>0</v>
      </c>
      <c r="J69" s="48">
        <v>0</v>
      </c>
      <c r="K69" s="49">
        <v>1</v>
      </c>
      <c r="L69" s="50">
        <v>122</v>
      </c>
      <c r="M69" s="47">
        <v>348</v>
      </c>
      <c r="N69" s="48">
        <v>66</v>
      </c>
      <c r="O69" s="49">
        <v>0</v>
      </c>
      <c r="P69" s="48">
        <v>0</v>
      </c>
      <c r="Q69" s="48">
        <v>103</v>
      </c>
      <c r="R69" s="48">
        <v>0</v>
      </c>
      <c r="S69" s="49">
        <v>0</v>
      </c>
      <c r="T69" s="48">
        <v>0</v>
      </c>
      <c r="U69" s="49">
        <v>2</v>
      </c>
      <c r="V69" s="50">
        <v>177</v>
      </c>
      <c r="W69" s="47">
        <v>226</v>
      </c>
      <c r="X69" s="49">
        <v>0</v>
      </c>
      <c r="Y69" s="47">
        <v>218</v>
      </c>
      <c r="Z69" s="47">
        <v>8</v>
      </c>
      <c r="AA69" s="49">
        <v>0</v>
      </c>
      <c r="AB69" s="49">
        <v>0</v>
      </c>
      <c r="AC69" s="51">
        <v>0</v>
      </c>
      <c r="AD69" s="52">
        <v>1.4089068825910931</v>
      </c>
    </row>
    <row r="70" spans="1:30" ht="15.95" customHeight="1" x14ac:dyDescent="0.25">
      <c r="A70" s="31"/>
      <c r="B70" s="32"/>
      <c r="C70" s="58"/>
      <c r="D70" s="33"/>
      <c r="E70" s="33"/>
      <c r="F70" s="33"/>
      <c r="G70" s="33"/>
      <c r="H70" s="33"/>
      <c r="I70" s="33"/>
      <c r="J70" s="33"/>
      <c r="K70" s="33"/>
      <c r="L70" s="34"/>
      <c r="M70" s="58"/>
      <c r="N70" s="33"/>
      <c r="O70" s="33"/>
      <c r="P70" s="33"/>
      <c r="Q70" s="33"/>
      <c r="R70" s="33"/>
      <c r="S70" s="33"/>
      <c r="T70" s="33"/>
      <c r="U70" s="33"/>
      <c r="V70" s="34"/>
      <c r="W70" s="58"/>
      <c r="X70" s="33"/>
      <c r="Y70" s="33"/>
      <c r="Z70" s="33"/>
      <c r="AA70" s="33"/>
      <c r="AB70" s="33"/>
      <c r="AC70" s="34"/>
      <c r="AD70" s="59"/>
    </row>
  </sheetData>
  <mergeCells count="23">
    <mergeCell ref="T5:T8"/>
    <mergeCell ref="K4:K8"/>
    <mergeCell ref="L4:L8"/>
    <mergeCell ref="N4:N8"/>
    <mergeCell ref="O4:O8"/>
    <mergeCell ref="P4:P8"/>
    <mergeCell ref="Q4:Q8"/>
    <mergeCell ref="A2:B2"/>
    <mergeCell ref="A3:B8"/>
    <mergeCell ref="C3:L3"/>
    <mergeCell ref="M3:V3"/>
    <mergeCell ref="W3:AC3"/>
    <mergeCell ref="D4:D8"/>
    <mergeCell ref="E4:E8"/>
    <mergeCell ref="F4:F8"/>
    <mergeCell ref="G4:G8"/>
    <mergeCell ref="H4:H8"/>
    <mergeCell ref="R4:R8"/>
    <mergeCell ref="U4:U8"/>
    <mergeCell ref="V4:V8"/>
    <mergeCell ref="I5:I8"/>
    <mergeCell ref="J5:J8"/>
    <mergeCell ref="S5:S8"/>
  </mergeCells>
  <phoneticPr fontId="3"/>
  <pageMargins left="0.82677165354330717" right="0.51181102362204722" top="0.98425196850393704" bottom="0.39370078740157483" header="0.74803149606299213" footer="0.35433070866141736"/>
  <pageSetup paperSize="9" scale="37" pageOrder="overThenDown" orientation="landscape" r:id="rId1"/>
  <headerFooter alignWithMargins="0"/>
</worksheet>
</file>