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2\03_R1年度がん検診等結果報告\11_提供用集計表\02_市町村あて\"/>
    </mc:Choice>
  </mc:AlternateContent>
  <bookViews>
    <workbookView xWindow="0" yWindow="0" windowWidth="20490" windowHeight="7365"/>
  </bookViews>
  <sheets>
    <sheet name="年齢階級別（X線）" sheetId="1" r:id="rId1"/>
    <sheet name="市町村別（X線）" sheetId="3" r:id="rId2"/>
    <sheet name="検診方法別（X線）" sheetId="5" r:id="rId3"/>
    <sheet name="年齢階級別（内視鏡）" sheetId="2" r:id="rId4"/>
    <sheet name="市町村別（内視鏡）" sheetId="4" r:id="rId5"/>
  </sheets>
  <externalReferences>
    <externalReference r:id="rId6"/>
  </externalReferences>
  <definedNames>
    <definedName name="_xlnm.Print_Area" localSheetId="2">'検診方法別（X線）'!$A$1:$AF$41</definedName>
    <definedName name="_xlnm.Print_Area" localSheetId="1">'市町村別（X線）'!$A$1:$AI$70</definedName>
    <definedName name="_xlnm.Print_Area" localSheetId="4">'市町村別（内視鏡）'!$A$1:$AL$16</definedName>
    <definedName name="_xlnm.Print_Area" localSheetId="0">'年齢階級別（X線）'!$A$1:$AJ$104</definedName>
    <definedName name="_xlnm.Print_Area" localSheetId="3">'年齢階級別（内視鏡）'!$A$1:$AM$103</definedName>
    <definedName name="_xlnm.Print_Titles" localSheetId="2">'検診方法別（X線）'!$A:$B</definedName>
    <definedName name="_xlnm.Print_Titles" localSheetId="1">'市町村別（X線）'!$A:$A</definedName>
    <definedName name="_xlnm.Print_Titles" localSheetId="4">'市町村別（内視鏡）'!$A:$A</definedName>
    <definedName name="_xlnm.Print_Titles" localSheetId="0">'年齢階級別（X線）'!$A:$C</definedName>
    <definedName name="_xlnm.Print_Titles" localSheetId="3">'年齢階級別（内視鏡）'!$A:$C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0" i="5" l="1"/>
  <c r="AE40" i="5"/>
  <c r="AD40" i="5"/>
  <c r="AC40" i="5"/>
  <c r="AB40" i="5"/>
  <c r="AF39" i="5"/>
  <c r="AE39" i="5"/>
  <c r="AD39" i="5"/>
  <c r="AC39" i="5"/>
  <c r="AB39" i="5"/>
  <c r="AF38" i="5"/>
  <c r="AE38" i="5"/>
  <c r="AD38" i="5"/>
  <c r="AC38" i="5"/>
  <c r="AB38" i="5"/>
  <c r="AF36" i="5"/>
  <c r="AE36" i="5"/>
  <c r="AD36" i="5"/>
  <c r="AC36" i="5"/>
  <c r="AB36" i="5"/>
  <c r="AF35" i="5"/>
  <c r="AE35" i="5"/>
  <c r="AD35" i="5"/>
  <c r="AC35" i="5"/>
  <c r="AB35" i="5"/>
  <c r="AF34" i="5"/>
  <c r="AE34" i="5"/>
  <c r="AD34" i="5"/>
  <c r="AC34" i="5"/>
  <c r="AB34" i="5"/>
  <c r="AF32" i="5"/>
  <c r="AE32" i="5"/>
  <c r="AD32" i="5"/>
  <c r="AC32" i="5"/>
  <c r="AB32" i="5"/>
  <c r="AF31" i="5"/>
  <c r="AE31" i="5"/>
  <c r="AD31" i="5"/>
  <c r="AC31" i="5"/>
  <c r="AB31" i="5"/>
  <c r="AF30" i="5"/>
  <c r="AE30" i="5"/>
  <c r="AD30" i="5"/>
  <c r="AC30" i="5"/>
  <c r="AB30" i="5"/>
  <c r="AF20" i="5"/>
  <c r="AE20" i="5"/>
  <c r="AD20" i="5"/>
  <c r="AC20" i="5"/>
  <c r="AB20" i="5"/>
  <c r="AF19" i="5"/>
  <c r="AE19" i="5"/>
  <c r="AD19" i="5"/>
  <c r="AC19" i="5"/>
  <c r="AB19" i="5"/>
  <c r="AF18" i="5"/>
  <c r="AE18" i="5"/>
  <c r="AD18" i="5"/>
  <c r="AC18" i="5"/>
  <c r="AB18" i="5"/>
  <c r="AF16" i="5"/>
  <c r="AE16" i="5"/>
  <c r="AD16" i="5"/>
  <c r="AC16" i="5"/>
  <c r="AB16" i="5"/>
  <c r="AF15" i="5"/>
  <c r="AE15" i="5"/>
  <c r="AD15" i="5"/>
  <c r="AC15" i="5"/>
  <c r="AB15" i="5"/>
  <c r="AF14" i="5"/>
  <c r="AE14" i="5"/>
  <c r="AD14" i="5"/>
  <c r="AC14" i="5"/>
  <c r="AB14" i="5"/>
  <c r="AF12" i="5"/>
  <c r="AE12" i="5"/>
  <c r="AD12" i="5"/>
  <c r="AC12" i="5"/>
  <c r="AB12" i="5"/>
  <c r="AF11" i="5"/>
  <c r="AE11" i="5"/>
  <c r="AD11" i="5"/>
  <c r="AC11" i="5"/>
  <c r="AB11" i="5"/>
  <c r="AF10" i="5"/>
  <c r="AE10" i="5"/>
  <c r="AD10" i="5"/>
  <c r="AC10" i="5"/>
  <c r="AB10" i="5"/>
  <c r="AK13" i="4" l="1"/>
  <c r="AJ13" i="4"/>
  <c r="AI13" i="4"/>
  <c r="AH13" i="4"/>
  <c r="AG13" i="4"/>
  <c r="AF13" i="4"/>
  <c r="AE13" i="4"/>
  <c r="AK12" i="4"/>
  <c r="AJ12" i="4"/>
  <c r="AI12" i="4"/>
  <c r="AH12" i="4"/>
  <c r="AG12" i="4"/>
  <c r="AF12" i="4"/>
  <c r="AE12" i="4"/>
  <c r="AJ10" i="4"/>
  <c r="AF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AI10" i="4" s="1"/>
  <c r="M10" i="4"/>
  <c r="L10" i="4"/>
  <c r="K10" i="4"/>
  <c r="J10" i="4"/>
  <c r="I10" i="4"/>
  <c r="H10" i="4"/>
  <c r="AH10" i="4" s="1"/>
  <c r="G10" i="4"/>
  <c r="F10" i="4"/>
  <c r="E10" i="4"/>
  <c r="D10" i="4"/>
  <c r="AG10" i="4" s="1"/>
  <c r="C10" i="4"/>
  <c r="AE10" i="4" s="1"/>
  <c r="B10" i="4"/>
  <c r="AK10" i="4" l="1"/>
  <c r="AH69" i="3" l="1"/>
  <c r="AG69" i="3"/>
  <c r="AF69" i="3"/>
  <c r="AE69" i="3"/>
  <c r="AD69" i="3"/>
  <c r="AC69" i="3"/>
  <c r="AB69" i="3"/>
  <c r="AH68" i="3"/>
  <c r="AG68" i="3"/>
  <c r="AF68" i="3"/>
  <c r="AE68" i="3"/>
  <c r="AD68" i="3"/>
  <c r="AC68" i="3"/>
  <c r="AB68" i="3"/>
  <c r="AH66" i="3"/>
  <c r="AG66" i="3"/>
  <c r="AF66" i="3"/>
  <c r="AE66" i="3"/>
  <c r="AD66" i="3"/>
  <c r="AC66" i="3"/>
  <c r="AB66" i="3"/>
  <c r="AH65" i="3"/>
  <c r="AG65" i="3"/>
  <c r="AF65" i="3"/>
  <c r="AE65" i="3"/>
  <c r="AD65" i="3"/>
  <c r="AC65" i="3"/>
  <c r="AB65" i="3"/>
  <c r="AH63" i="3"/>
  <c r="AG63" i="3"/>
  <c r="AF63" i="3"/>
  <c r="AE63" i="3"/>
  <c r="AD63" i="3"/>
  <c r="AC63" i="3"/>
  <c r="AB63" i="3"/>
  <c r="AH62" i="3"/>
  <c r="AG62" i="3"/>
  <c r="AF62" i="3"/>
  <c r="AE62" i="3"/>
  <c r="AD62" i="3"/>
  <c r="AC62" i="3"/>
  <c r="AB62" i="3"/>
  <c r="AH60" i="3"/>
  <c r="AG60" i="3"/>
  <c r="AF60" i="3"/>
  <c r="AE60" i="3"/>
  <c r="AD60" i="3"/>
  <c r="AC60" i="3"/>
  <c r="AB60" i="3"/>
  <c r="AH59" i="3"/>
  <c r="AG59" i="3"/>
  <c r="AF59" i="3"/>
  <c r="AE59" i="3"/>
  <c r="AD59" i="3"/>
  <c r="AC59" i="3"/>
  <c r="AB59" i="3"/>
  <c r="AH58" i="3"/>
  <c r="AG58" i="3"/>
  <c r="AF58" i="3"/>
  <c r="AE58" i="3"/>
  <c r="AD58" i="3"/>
  <c r="AC58" i="3"/>
  <c r="AB58" i="3"/>
  <c r="AH56" i="3"/>
  <c r="AG56" i="3"/>
  <c r="AF56" i="3"/>
  <c r="AE56" i="3"/>
  <c r="AD56" i="3"/>
  <c r="AC56" i="3"/>
  <c r="AB56" i="3"/>
  <c r="AH55" i="3"/>
  <c r="AG55" i="3"/>
  <c r="AF55" i="3"/>
  <c r="AE55" i="3"/>
  <c r="AD55" i="3"/>
  <c r="AC55" i="3"/>
  <c r="AB55" i="3"/>
  <c r="AH54" i="3"/>
  <c r="AG54" i="3"/>
  <c r="AF54" i="3"/>
  <c r="AE54" i="3"/>
  <c r="AD54" i="3"/>
  <c r="AC54" i="3"/>
  <c r="AB54" i="3"/>
  <c r="AH52" i="3"/>
  <c r="AG52" i="3"/>
  <c r="AF52" i="3"/>
  <c r="AE52" i="3"/>
  <c r="AD52" i="3"/>
  <c r="AC52" i="3"/>
  <c r="AB52" i="3"/>
  <c r="AH51" i="3"/>
  <c r="AG51" i="3"/>
  <c r="AF51" i="3"/>
  <c r="AE51" i="3"/>
  <c r="AD51" i="3"/>
  <c r="AC51" i="3"/>
  <c r="AB51" i="3"/>
  <c r="AH50" i="3"/>
  <c r="AG50" i="3"/>
  <c r="AF50" i="3"/>
  <c r="AE50" i="3"/>
  <c r="AD50" i="3"/>
  <c r="AC50" i="3"/>
  <c r="AB50" i="3"/>
  <c r="AH48" i="3"/>
  <c r="AF48" i="3"/>
  <c r="AE48" i="3"/>
  <c r="AD48" i="3"/>
  <c r="AC48" i="3"/>
  <c r="AB48" i="3"/>
  <c r="AH47" i="3"/>
  <c r="AG47" i="3"/>
  <c r="AF47" i="3"/>
  <c r="AE47" i="3"/>
  <c r="AD47" i="3"/>
  <c r="AC47" i="3"/>
  <c r="AB47" i="3"/>
  <c r="AH46" i="3"/>
  <c r="AG46" i="3"/>
  <c r="AF46" i="3"/>
  <c r="AE46" i="3"/>
  <c r="AD46" i="3"/>
  <c r="AC46" i="3"/>
  <c r="AB46" i="3"/>
  <c r="AH44" i="3"/>
  <c r="AG44" i="3"/>
  <c r="AF44" i="3"/>
  <c r="AE44" i="3"/>
  <c r="AD44" i="3"/>
  <c r="AC44" i="3"/>
  <c r="AB44" i="3"/>
  <c r="AH43" i="3"/>
  <c r="AG43" i="3"/>
  <c r="AF43" i="3"/>
  <c r="AE43" i="3"/>
  <c r="AD43" i="3"/>
  <c r="AC43" i="3"/>
  <c r="AB43" i="3"/>
  <c r="AH41" i="3"/>
  <c r="AG41" i="3"/>
  <c r="AF41" i="3"/>
  <c r="AE41" i="3"/>
  <c r="AD41" i="3"/>
  <c r="AC41" i="3"/>
  <c r="AB41" i="3"/>
  <c r="AH40" i="3"/>
  <c r="AF40" i="3"/>
  <c r="AE40" i="3"/>
  <c r="AD40" i="3"/>
  <c r="AC40" i="3"/>
  <c r="AB40" i="3"/>
  <c r="AH39" i="3"/>
  <c r="AG39" i="3"/>
  <c r="AF39" i="3"/>
  <c r="AE39" i="3"/>
  <c r="AD39" i="3"/>
  <c r="AC39" i="3"/>
  <c r="AB39" i="3"/>
  <c r="AH38" i="3"/>
  <c r="AG38" i="3"/>
  <c r="AF38" i="3"/>
  <c r="AE38" i="3"/>
  <c r="AD38" i="3"/>
  <c r="AC38" i="3"/>
  <c r="AB38" i="3"/>
  <c r="AH37" i="3"/>
  <c r="AG37" i="3"/>
  <c r="AF37" i="3"/>
  <c r="AE37" i="3"/>
  <c r="AD37" i="3"/>
  <c r="AC37" i="3"/>
  <c r="AB37" i="3"/>
  <c r="AH35" i="3"/>
  <c r="AG35" i="3"/>
  <c r="AF35" i="3"/>
  <c r="AE35" i="3"/>
  <c r="AD35" i="3"/>
  <c r="AC35" i="3"/>
  <c r="AB35" i="3"/>
  <c r="AH34" i="3"/>
  <c r="AG34" i="3"/>
  <c r="AF34" i="3"/>
  <c r="AE34" i="3"/>
  <c r="AD34" i="3"/>
  <c r="AC34" i="3"/>
  <c r="AB34" i="3"/>
  <c r="AH33" i="3"/>
  <c r="AG33" i="3"/>
  <c r="AF33" i="3"/>
  <c r="AE33" i="3"/>
  <c r="AD33" i="3"/>
  <c r="AC33" i="3"/>
  <c r="AB33" i="3"/>
  <c r="AH32" i="3"/>
  <c r="AG32" i="3"/>
  <c r="AF32" i="3"/>
  <c r="AE32" i="3"/>
  <c r="AD32" i="3"/>
  <c r="AC32" i="3"/>
  <c r="AB32" i="3"/>
  <c r="AH31" i="3"/>
  <c r="AG31" i="3"/>
  <c r="AF31" i="3"/>
  <c r="AE31" i="3"/>
  <c r="AD31" i="3"/>
  <c r="AC31" i="3"/>
  <c r="AB31" i="3"/>
  <c r="AH30" i="3"/>
  <c r="AG30" i="3"/>
  <c r="AF30" i="3"/>
  <c r="AE30" i="3"/>
  <c r="AD30" i="3"/>
  <c r="AC30" i="3"/>
  <c r="AB30" i="3"/>
  <c r="AH28" i="3"/>
  <c r="AG28" i="3"/>
  <c r="AF28" i="3"/>
  <c r="AE28" i="3"/>
  <c r="AD28" i="3"/>
  <c r="AC28" i="3"/>
  <c r="AB28" i="3"/>
  <c r="AH27" i="3"/>
  <c r="AG27" i="3"/>
  <c r="AF27" i="3"/>
  <c r="AE27" i="3"/>
  <c r="AD27" i="3"/>
  <c r="AC27" i="3"/>
  <c r="AB27" i="3"/>
  <c r="AH26" i="3"/>
  <c r="AG26" i="3"/>
  <c r="AF26" i="3"/>
  <c r="AE26" i="3"/>
  <c r="AD26" i="3"/>
  <c r="AC26" i="3"/>
  <c r="AB26" i="3"/>
  <c r="AH24" i="3"/>
  <c r="AF24" i="3"/>
  <c r="AE24" i="3"/>
  <c r="AD24" i="3"/>
  <c r="AC24" i="3"/>
  <c r="AB24" i="3"/>
  <c r="AH23" i="3"/>
  <c r="AG23" i="3"/>
  <c r="AF23" i="3"/>
  <c r="AE23" i="3"/>
  <c r="AD23" i="3"/>
  <c r="AC23" i="3"/>
  <c r="AB23" i="3"/>
  <c r="AH22" i="3"/>
  <c r="AG22" i="3"/>
  <c r="AF22" i="3"/>
  <c r="AE22" i="3"/>
  <c r="AD22" i="3"/>
  <c r="AC22" i="3"/>
  <c r="AB22" i="3"/>
  <c r="AH21" i="3"/>
  <c r="AG21" i="3"/>
  <c r="AF21" i="3"/>
  <c r="AE21" i="3"/>
  <c r="AD21" i="3"/>
  <c r="AC21" i="3"/>
  <c r="AB21" i="3"/>
  <c r="AH20" i="3"/>
  <c r="AG20" i="3"/>
  <c r="AF20" i="3"/>
  <c r="AE20" i="3"/>
  <c r="AD20" i="3"/>
  <c r="AC20" i="3"/>
  <c r="AB20" i="3"/>
  <c r="AH18" i="3"/>
  <c r="AF18" i="3"/>
  <c r="AE18" i="3"/>
  <c r="AD18" i="3"/>
  <c r="AC18" i="3"/>
  <c r="AB18" i="3"/>
  <c r="AH17" i="3"/>
  <c r="AF17" i="3"/>
  <c r="AE17" i="3"/>
  <c r="AD17" i="3"/>
  <c r="AC17" i="3"/>
  <c r="AB17" i="3"/>
  <c r="AH16" i="3"/>
  <c r="AG16" i="3"/>
  <c r="AF16" i="3"/>
  <c r="AE16" i="3"/>
  <c r="AD16" i="3"/>
  <c r="AC16" i="3"/>
  <c r="AB16" i="3"/>
  <c r="AH15" i="3"/>
  <c r="AG15" i="3"/>
  <c r="AF15" i="3"/>
  <c r="AE15" i="3"/>
  <c r="AD15" i="3"/>
  <c r="AC15" i="3"/>
  <c r="AB15" i="3"/>
  <c r="AH13" i="3"/>
  <c r="AG13" i="3"/>
  <c r="AF13" i="3"/>
  <c r="AE13" i="3"/>
  <c r="AD13" i="3"/>
  <c r="AC13" i="3"/>
  <c r="AB13" i="3"/>
  <c r="AH12" i="3"/>
  <c r="AG12" i="3"/>
  <c r="AF12" i="3"/>
  <c r="AE12" i="3"/>
  <c r="AD12" i="3"/>
  <c r="AC12" i="3"/>
  <c r="AB12" i="3"/>
  <c r="AH10" i="3"/>
  <c r="AG10" i="3"/>
  <c r="AF10" i="3"/>
  <c r="AE10" i="3"/>
  <c r="AD10" i="3"/>
  <c r="AC10" i="3"/>
  <c r="AB10" i="3"/>
  <c r="AM102" i="2" l="1"/>
  <c r="AL102" i="2"/>
  <c r="AK102" i="2"/>
  <c r="AJ102" i="2"/>
  <c r="AI102" i="2"/>
  <c r="D102" i="2"/>
  <c r="AH102" i="2" s="1"/>
  <c r="AM101" i="2"/>
  <c r="AL101" i="2"/>
  <c r="AK101" i="2"/>
  <c r="AJ101" i="2"/>
  <c r="AI101" i="2"/>
  <c r="D101" i="2"/>
  <c r="AH101" i="2" s="1"/>
  <c r="AM100" i="2"/>
  <c r="AL100" i="2"/>
  <c r="AK100" i="2"/>
  <c r="AJ100" i="2"/>
  <c r="AI100" i="2"/>
  <c r="D100" i="2"/>
  <c r="AH100" i="2" s="1"/>
  <c r="AM99" i="2"/>
  <c r="AL99" i="2"/>
  <c r="AK99" i="2"/>
  <c r="AJ99" i="2"/>
  <c r="AI99" i="2"/>
  <c r="D99" i="2"/>
  <c r="AH99" i="2" s="1"/>
  <c r="AM98" i="2"/>
  <c r="AL98" i="2"/>
  <c r="AK98" i="2"/>
  <c r="AJ98" i="2"/>
  <c r="AI98" i="2"/>
  <c r="D98" i="2"/>
  <c r="AH98" i="2" s="1"/>
  <c r="AM97" i="2"/>
  <c r="AL97" i="2"/>
  <c r="AK97" i="2"/>
  <c r="AJ97" i="2"/>
  <c r="AI97" i="2"/>
  <c r="D97" i="2"/>
  <c r="AH97" i="2" s="1"/>
  <c r="AM96" i="2"/>
  <c r="AL96" i="2"/>
  <c r="AK96" i="2"/>
  <c r="AJ96" i="2"/>
  <c r="AI96" i="2"/>
  <c r="D96" i="2"/>
  <c r="AH96" i="2" s="1"/>
  <c r="AM95" i="2"/>
  <c r="AK95" i="2"/>
  <c r="AJ95" i="2"/>
  <c r="AI95" i="2"/>
  <c r="D95" i="2"/>
  <c r="AH95" i="2" s="1"/>
  <c r="AM94" i="2"/>
  <c r="AL94" i="2"/>
  <c r="AK94" i="2"/>
  <c r="AJ94" i="2"/>
  <c r="AI94" i="2"/>
  <c r="D94" i="2"/>
  <c r="AH94" i="2" s="1"/>
  <c r="AM93" i="2"/>
  <c r="AK93" i="2"/>
  <c r="AJ93" i="2"/>
  <c r="AI93" i="2"/>
  <c r="AH93" i="2"/>
  <c r="D93" i="2"/>
  <c r="AG93" i="2" s="1"/>
  <c r="AM92" i="2"/>
  <c r="AK92" i="2"/>
  <c r="AJ92" i="2"/>
  <c r="AI92" i="2"/>
  <c r="AH92" i="2"/>
  <c r="AG92" i="2"/>
  <c r="D92" i="2"/>
  <c r="AM91" i="2"/>
  <c r="AL91" i="2"/>
  <c r="AK91" i="2"/>
  <c r="AJ91" i="2"/>
  <c r="AI91" i="2"/>
  <c r="AH91" i="2"/>
  <c r="AG91" i="2"/>
  <c r="D91" i="2"/>
  <c r="AM90" i="2"/>
  <c r="AL90" i="2"/>
  <c r="AK90" i="2"/>
  <c r="AJ90" i="2"/>
  <c r="AI90" i="2"/>
  <c r="AH90" i="2"/>
  <c r="AG90" i="2"/>
  <c r="D90" i="2"/>
  <c r="AM89" i="2"/>
  <c r="AL89" i="2"/>
  <c r="AK89" i="2"/>
  <c r="AJ89" i="2"/>
  <c r="AI89" i="2"/>
  <c r="AH89" i="2"/>
  <c r="AG89" i="2"/>
  <c r="D89" i="2"/>
  <c r="AM88" i="2"/>
  <c r="AL88" i="2"/>
  <c r="AK88" i="2"/>
  <c r="AJ88" i="2"/>
  <c r="AI88" i="2"/>
  <c r="AH88" i="2"/>
  <c r="AG88" i="2"/>
  <c r="D88" i="2"/>
  <c r="AM87" i="2"/>
  <c r="AL87" i="2"/>
  <c r="AK87" i="2"/>
  <c r="AJ87" i="2"/>
  <c r="AI87" i="2"/>
  <c r="AH87" i="2"/>
  <c r="AG87" i="2"/>
  <c r="D87" i="2"/>
  <c r="AM86" i="2"/>
  <c r="AL86" i="2"/>
  <c r="AK86" i="2"/>
  <c r="AJ86" i="2"/>
  <c r="AI86" i="2"/>
  <c r="AH86" i="2"/>
  <c r="AG86" i="2"/>
  <c r="D86" i="2"/>
  <c r="AM85" i="2"/>
  <c r="AL85" i="2"/>
  <c r="AK85" i="2"/>
  <c r="AJ85" i="2"/>
  <c r="AI85" i="2"/>
  <c r="AH85" i="2"/>
  <c r="AG85" i="2"/>
  <c r="D85" i="2"/>
  <c r="AM84" i="2"/>
  <c r="AK84" i="2"/>
  <c r="AJ84" i="2"/>
  <c r="AI84" i="2"/>
  <c r="D84" i="2"/>
  <c r="AH84" i="2" s="1"/>
  <c r="AK83" i="2"/>
  <c r="AI83" i="2"/>
  <c r="AH83" i="2"/>
  <c r="AG83" i="2"/>
  <c r="D83" i="2"/>
  <c r="AM82" i="2"/>
  <c r="AK82" i="2"/>
  <c r="AJ82" i="2"/>
  <c r="AI82" i="2"/>
  <c r="D82" i="2"/>
  <c r="AH82" i="2" s="1"/>
  <c r="AM68" i="2"/>
  <c r="AL68" i="2"/>
  <c r="AK68" i="2"/>
  <c r="AJ68" i="2"/>
  <c r="AI68" i="2"/>
  <c r="AM67" i="2"/>
  <c r="AL67" i="2"/>
  <c r="AK67" i="2"/>
  <c r="AJ67" i="2"/>
  <c r="AI67" i="2"/>
  <c r="AM66" i="2"/>
  <c r="AL66" i="2"/>
  <c r="AK66" i="2"/>
  <c r="AJ66" i="2"/>
  <c r="AI66" i="2"/>
  <c r="AM65" i="2"/>
  <c r="AL65" i="2"/>
  <c r="AK65" i="2"/>
  <c r="AJ65" i="2"/>
  <c r="AI65" i="2"/>
  <c r="AM64" i="2"/>
  <c r="AL64" i="2"/>
  <c r="AK64" i="2"/>
  <c r="AJ64" i="2"/>
  <c r="AI64" i="2"/>
  <c r="AM63" i="2"/>
  <c r="AL63" i="2"/>
  <c r="AK63" i="2"/>
  <c r="AJ63" i="2"/>
  <c r="AI63" i="2"/>
  <c r="AM62" i="2"/>
  <c r="AL62" i="2"/>
  <c r="AK62" i="2"/>
  <c r="AJ62" i="2"/>
  <c r="AI62" i="2"/>
  <c r="AM61" i="2"/>
  <c r="AK61" i="2"/>
  <c r="AJ61" i="2"/>
  <c r="AI61" i="2"/>
  <c r="AM60" i="2"/>
  <c r="AK60" i="2"/>
  <c r="AJ60" i="2"/>
  <c r="AI60" i="2"/>
  <c r="AM59" i="2"/>
  <c r="AK59" i="2"/>
  <c r="AJ59" i="2"/>
  <c r="AI59" i="2"/>
  <c r="AK58" i="2"/>
  <c r="AI58" i="2"/>
  <c r="AM57" i="2"/>
  <c r="AL57" i="2"/>
  <c r="AK57" i="2"/>
  <c r="AJ57" i="2"/>
  <c r="AI57" i="2"/>
  <c r="AM56" i="2"/>
  <c r="AL56" i="2"/>
  <c r="AK56" i="2"/>
  <c r="AJ56" i="2"/>
  <c r="AI56" i="2"/>
  <c r="AM55" i="2"/>
  <c r="AL55" i="2"/>
  <c r="AK55" i="2"/>
  <c r="AJ55" i="2"/>
  <c r="AI55" i="2"/>
  <c r="AM54" i="2"/>
  <c r="AL54" i="2"/>
  <c r="AK54" i="2"/>
  <c r="AJ54" i="2"/>
  <c r="AI54" i="2"/>
  <c r="AM53" i="2"/>
  <c r="AL53" i="2"/>
  <c r="AK53" i="2"/>
  <c r="AJ53" i="2"/>
  <c r="AI53" i="2"/>
  <c r="AM52" i="2"/>
  <c r="AL52" i="2"/>
  <c r="AK52" i="2"/>
  <c r="AJ52" i="2"/>
  <c r="AI52" i="2"/>
  <c r="AM51" i="2"/>
  <c r="AL51" i="2"/>
  <c r="AK51" i="2"/>
  <c r="AJ51" i="2"/>
  <c r="AI51" i="2"/>
  <c r="AM50" i="2"/>
  <c r="AK50" i="2"/>
  <c r="AJ50" i="2"/>
  <c r="AI50" i="2"/>
  <c r="AK49" i="2"/>
  <c r="AI49" i="2"/>
  <c r="AM34" i="2"/>
  <c r="AL34" i="2"/>
  <c r="AK34" i="2"/>
  <c r="AJ34" i="2"/>
  <c r="AI34" i="2"/>
  <c r="AM33" i="2"/>
  <c r="AL33" i="2"/>
  <c r="AK33" i="2"/>
  <c r="AJ33" i="2"/>
  <c r="AI33" i="2"/>
  <c r="AM32" i="2"/>
  <c r="AL32" i="2"/>
  <c r="AK32" i="2"/>
  <c r="AJ32" i="2"/>
  <c r="AI32" i="2"/>
  <c r="AM31" i="2"/>
  <c r="AL31" i="2"/>
  <c r="AK31" i="2"/>
  <c r="AJ31" i="2"/>
  <c r="AI31" i="2"/>
  <c r="AM30" i="2"/>
  <c r="AL30" i="2"/>
  <c r="AK30" i="2"/>
  <c r="AJ30" i="2"/>
  <c r="AI30" i="2"/>
  <c r="AM29" i="2"/>
  <c r="AL29" i="2"/>
  <c r="AK29" i="2"/>
  <c r="AJ29" i="2"/>
  <c r="AI29" i="2"/>
  <c r="AM28" i="2"/>
  <c r="AL28" i="2"/>
  <c r="AK28" i="2"/>
  <c r="AJ28" i="2"/>
  <c r="AI28" i="2"/>
  <c r="AM27" i="2"/>
  <c r="AK27" i="2"/>
  <c r="AJ27" i="2"/>
  <c r="AI27" i="2"/>
  <c r="AM26" i="2"/>
  <c r="AL26" i="2"/>
  <c r="AK26" i="2"/>
  <c r="AJ26" i="2"/>
  <c r="AI26" i="2"/>
  <c r="AM25" i="2"/>
  <c r="AK25" i="2"/>
  <c r="AJ25" i="2"/>
  <c r="AI25" i="2"/>
  <c r="AM24" i="2"/>
  <c r="AK24" i="2"/>
  <c r="AJ24" i="2"/>
  <c r="AI24" i="2"/>
  <c r="AM23" i="2"/>
  <c r="AL23" i="2"/>
  <c r="AK23" i="2"/>
  <c r="AJ23" i="2"/>
  <c r="AI23" i="2"/>
  <c r="AM22" i="2"/>
  <c r="AL22" i="2"/>
  <c r="AK22" i="2"/>
  <c r="AJ22" i="2"/>
  <c r="AI22" i="2"/>
  <c r="AM21" i="2"/>
  <c r="AL21" i="2"/>
  <c r="AK21" i="2"/>
  <c r="AJ21" i="2"/>
  <c r="AI21" i="2"/>
  <c r="AM20" i="2"/>
  <c r="AL20" i="2"/>
  <c r="AK20" i="2"/>
  <c r="AJ20" i="2"/>
  <c r="AI20" i="2"/>
  <c r="AM19" i="2"/>
  <c r="AL19" i="2"/>
  <c r="AK19" i="2"/>
  <c r="AJ19" i="2"/>
  <c r="AI19" i="2"/>
  <c r="AM18" i="2"/>
  <c r="AL18" i="2"/>
  <c r="AK18" i="2"/>
  <c r="AJ18" i="2"/>
  <c r="AI18" i="2"/>
  <c r="AM17" i="2"/>
  <c r="AK17" i="2"/>
  <c r="AJ17" i="2"/>
  <c r="AI17" i="2"/>
  <c r="AM16" i="2"/>
  <c r="AK16" i="2"/>
  <c r="AJ16" i="2"/>
  <c r="AI16" i="2"/>
  <c r="AK15" i="2"/>
  <c r="AI15" i="2"/>
  <c r="AM14" i="2"/>
  <c r="AK14" i="2"/>
  <c r="AJ14" i="2"/>
  <c r="AI14" i="2"/>
  <c r="AG82" i="2" l="1"/>
  <c r="AG84" i="2"/>
  <c r="AG96" i="2"/>
  <c r="AG97" i="2"/>
  <c r="AG98" i="2"/>
  <c r="AG99" i="2"/>
  <c r="AG100" i="2"/>
  <c r="AG101" i="2"/>
  <c r="AG102" i="2"/>
  <c r="AG94" i="2"/>
  <c r="AG95" i="2"/>
  <c r="AJ103" i="1" l="1"/>
  <c r="AI103" i="1"/>
  <c r="AH103" i="1"/>
  <c r="AG103" i="1"/>
  <c r="AF103" i="1"/>
  <c r="AE103" i="1"/>
  <c r="AD103" i="1"/>
  <c r="AJ102" i="1"/>
  <c r="AI102" i="1"/>
  <c r="AH102" i="1"/>
  <c r="AG102" i="1"/>
  <c r="AF102" i="1"/>
  <c r="AE102" i="1"/>
  <c r="AD102" i="1"/>
  <c r="AJ101" i="1"/>
  <c r="AI101" i="1"/>
  <c r="AH101" i="1"/>
  <c r="AG101" i="1"/>
  <c r="AF101" i="1"/>
  <c r="AE101" i="1"/>
  <c r="AD101" i="1"/>
  <c r="AJ100" i="1"/>
  <c r="AI100" i="1"/>
  <c r="AH100" i="1"/>
  <c r="AG100" i="1"/>
  <c r="AF100" i="1"/>
  <c r="AE100" i="1"/>
  <c r="AD100" i="1"/>
  <c r="AJ99" i="1"/>
  <c r="AI99" i="1"/>
  <c r="AH99" i="1"/>
  <c r="AG99" i="1"/>
  <c r="AF99" i="1"/>
  <c r="AE99" i="1"/>
  <c r="AD99" i="1"/>
  <c r="AJ98" i="1"/>
  <c r="AI98" i="1"/>
  <c r="AH98" i="1"/>
  <c r="AG98" i="1"/>
  <c r="AF98" i="1"/>
  <c r="AE98" i="1"/>
  <c r="AD98" i="1"/>
  <c r="AJ97" i="1"/>
  <c r="AI97" i="1"/>
  <c r="AH97" i="1"/>
  <c r="AG97" i="1"/>
  <c r="AF97" i="1"/>
  <c r="AE97" i="1"/>
  <c r="AD97" i="1"/>
  <c r="AJ96" i="1"/>
  <c r="AI96" i="1"/>
  <c r="AH96" i="1"/>
  <c r="AG96" i="1"/>
  <c r="AF96" i="1"/>
  <c r="AE96" i="1"/>
  <c r="AD96" i="1"/>
  <c r="AJ95" i="1"/>
  <c r="AH95" i="1"/>
  <c r="AG95" i="1"/>
  <c r="AF95" i="1"/>
  <c r="AE95" i="1"/>
  <c r="AD95" i="1"/>
  <c r="AJ94" i="1"/>
  <c r="AH94" i="1"/>
  <c r="AG94" i="1"/>
  <c r="AF94" i="1"/>
  <c r="AE94" i="1"/>
  <c r="AD94" i="1"/>
  <c r="AJ93" i="1"/>
  <c r="AI93" i="1"/>
  <c r="AH93" i="1"/>
  <c r="AG93" i="1"/>
  <c r="AF93" i="1"/>
  <c r="AE93" i="1"/>
  <c r="AD93" i="1"/>
  <c r="AJ92" i="1"/>
  <c r="AI92" i="1"/>
  <c r="AH92" i="1"/>
  <c r="AG92" i="1"/>
  <c r="AF92" i="1"/>
  <c r="AE92" i="1"/>
  <c r="AD92" i="1"/>
  <c r="AJ91" i="1"/>
  <c r="AI91" i="1"/>
  <c r="AH91" i="1"/>
  <c r="AG91" i="1"/>
  <c r="AF91" i="1"/>
  <c r="AE91" i="1"/>
  <c r="AD91" i="1"/>
  <c r="AJ90" i="1"/>
  <c r="AI90" i="1"/>
  <c r="AH90" i="1"/>
  <c r="AG90" i="1"/>
  <c r="AF90" i="1"/>
  <c r="AE90" i="1"/>
  <c r="AD90" i="1"/>
  <c r="AJ89" i="1"/>
  <c r="AI89" i="1"/>
  <c r="AH89" i="1"/>
  <c r="AG89" i="1"/>
  <c r="AF89" i="1"/>
  <c r="AE89" i="1"/>
  <c r="AD89" i="1"/>
  <c r="AJ88" i="1"/>
  <c r="AI88" i="1"/>
  <c r="AH88" i="1"/>
  <c r="AG88" i="1"/>
  <c r="AF88" i="1"/>
  <c r="AE88" i="1"/>
  <c r="AD88" i="1"/>
  <c r="AJ87" i="1"/>
  <c r="AI87" i="1"/>
  <c r="AH87" i="1"/>
  <c r="AG87" i="1"/>
  <c r="AF87" i="1"/>
  <c r="AE87" i="1"/>
  <c r="AD87" i="1"/>
  <c r="AJ86" i="1"/>
  <c r="AH86" i="1"/>
  <c r="AG86" i="1"/>
  <c r="AF86" i="1"/>
  <c r="AE86" i="1"/>
  <c r="AD86" i="1"/>
  <c r="AJ85" i="1"/>
  <c r="AH85" i="1"/>
  <c r="AG85" i="1"/>
  <c r="AF85" i="1"/>
  <c r="AE85" i="1"/>
  <c r="AD85" i="1"/>
  <c r="AJ84" i="1"/>
  <c r="AI84" i="1"/>
  <c r="AH84" i="1"/>
  <c r="AG84" i="1"/>
  <c r="AF84" i="1"/>
  <c r="AE84" i="1"/>
  <c r="AD84" i="1"/>
  <c r="AJ83" i="1"/>
  <c r="AH83" i="1"/>
  <c r="AG83" i="1"/>
  <c r="AF83" i="1"/>
  <c r="AE83" i="1"/>
  <c r="AD83" i="1"/>
  <c r="AJ81" i="1"/>
  <c r="AH81" i="1"/>
  <c r="AG81" i="1"/>
  <c r="AF81" i="1"/>
  <c r="AJ80" i="1"/>
  <c r="AH80" i="1"/>
  <c r="AG80" i="1"/>
  <c r="AF80" i="1"/>
  <c r="AJ79" i="1"/>
  <c r="AH79" i="1"/>
  <c r="AG79" i="1"/>
  <c r="AF79" i="1"/>
  <c r="AJ69" i="1"/>
  <c r="AI69" i="1"/>
  <c r="AH69" i="1"/>
  <c r="AG69" i="1"/>
  <c r="AF69" i="1"/>
  <c r="AJ68" i="1"/>
  <c r="AI68" i="1"/>
  <c r="AH68" i="1"/>
  <c r="AG68" i="1"/>
  <c r="AF68" i="1"/>
  <c r="AJ67" i="1"/>
  <c r="AI67" i="1"/>
  <c r="AH67" i="1"/>
  <c r="AG67" i="1"/>
  <c r="AF67" i="1"/>
  <c r="AJ66" i="1"/>
  <c r="AI66" i="1"/>
  <c r="AH66" i="1"/>
  <c r="AG66" i="1"/>
  <c r="AF66" i="1"/>
  <c r="AJ65" i="1"/>
  <c r="AI65" i="1"/>
  <c r="AH65" i="1"/>
  <c r="AG65" i="1"/>
  <c r="AF65" i="1"/>
  <c r="AJ64" i="1"/>
  <c r="AI64" i="1"/>
  <c r="AH64" i="1"/>
  <c r="AG64" i="1"/>
  <c r="AF64" i="1"/>
  <c r="AJ63" i="1"/>
  <c r="AI63" i="1"/>
  <c r="AH63" i="1"/>
  <c r="AG63" i="1"/>
  <c r="AF63" i="1"/>
  <c r="AJ62" i="1"/>
  <c r="AI62" i="1"/>
  <c r="AH62" i="1"/>
  <c r="AG62" i="1"/>
  <c r="AF62" i="1"/>
  <c r="AJ61" i="1"/>
  <c r="AH61" i="1"/>
  <c r="AG61" i="1"/>
  <c r="AF61" i="1"/>
  <c r="AJ60" i="1"/>
  <c r="AH60" i="1"/>
  <c r="AG60" i="1"/>
  <c r="AF60" i="1"/>
  <c r="AJ59" i="1"/>
  <c r="AH59" i="1"/>
  <c r="AG59" i="1"/>
  <c r="AF59" i="1"/>
  <c r="AJ58" i="1"/>
  <c r="AI58" i="1"/>
  <c r="AH58" i="1"/>
  <c r="AG58" i="1"/>
  <c r="AF58" i="1"/>
  <c r="AJ57" i="1"/>
  <c r="AI57" i="1"/>
  <c r="AH57" i="1"/>
  <c r="AG57" i="1"/>
  <c r="AF57" i="1"/>
  <c r="AJ56" i="1"/>
  <c r="AI56" i="1"/>
  <c r="AH56" i="1"/>
  <c r="AG56" i="1"/>
  <c r="AF56" i="1"/>
  <c r="AJ55" i="1"/>
  <c r="AI55" i="1"/>
  <c r="AH55" i="1"/>
  <c r="AG55" i="1"/>
  <c r="AF55" i="1"/>
  <c r="AJ54" i="1"/>
  <c r="AI54" i="1"/>
  <c r="AH54" i="1"/>
  <c r="AG54" i="1"/>
  <c r="AF54" i="1"/>
  <c r="AJ53" i="1"/>
  <c r="AI53" i="1"/>
  <c r="AH53" i="1"/>
  <c r="AG53" i="1"/>
  <c r="AF53" i="1"/>
  <c r="AJ52" i="1"/>
  <c r="AH52" i="1"/>
  <c r="AG52" i="1"/>
  <c r="AF52" i="1"/>
  <c r="AJ51" i="1"/>
  <c r="AH51" i="1"/>
  <c r="AG51" i="1"/>
  <c r="AF51" i="1"/>
  <c r="AJ50" i="1"/>
  <c r="AI50" i="1"/>
  <c r="AH50" i="1"/>
  <c r="AG50" i="1"/>
  <c r="AF50" i="1"/>
  <c r="AJ49" i="1"/>
  <c r="AH49" i="1"/>
  <c r="AG49" i="1"/>
  <c r="AF49" i="1"/>
  <c r="AJ47" i="1"/>
  <c r="AH47" i="1"/>
  <c r="AG47" i="1"/>
  <c r="AF47" i="1"/>
  <c r="AJ46" i="1"/>
  <c r="AH46" i="1"/>
  <c r="AG46" i="1"/>
  <c r="AF46" i="1"/>
  <c r="AJ45" i="1"/>
  <c r="AH45" i="1"/>
  <c r="AG45" i="1"/>
  <c r="AF45" i="1"/>
  <c r="AJ34" i="1"/>
  <c r="AI34" i="1"/>
  <c r="AH34" i="1"/>
  <c r="AG34" i="1"/>
  <c r="AF34" i="1"/>
  <c r="AJ33" i="1"/>
  <c r="AI33" i="1"/>
  <c r="AH33" i="1"/>
  <c r="AG33" i="1"/>
  <c r="AF33" i="1"/>
  <c r="AJ32" i="1"/>
  <c r="AI32" i="1"/>
  <c r="AH32" i="1"/>
  <c r="AG32" i="1"/>
  <c r="AF32" i="1"/>
  <c r="AJ31" i="1"/>
  <c r="AI31" i="1"/>
  <c r="AH31" i="1"/>
  <c r="AG31" i="1"/>
  <c r="AF31" i="1"/>
  <c r="AJ30" i="1"/>
  <c r="AI30" i="1"/>
  <c r="AH30" i="1"/>
  <c r="AG30" i="1"/>
  <c r="AF30" i="1"/>
  <c r="AJ29" i="1"/>
  <c r="AI29" i="1"/>
  <c r="AH29" i="1"/>
  <c r="AG29" i="1"/>
  <c r="AF29" i="1"/>
  <c r="AJ28" i="1"/>
  <c r="AI28" i="1"/>
  <c r="AH28" i="1"/>
  <c r="AG28" i="1"/>
  <c r="AF28" i="1"/>
  <c r="AJ27" i="1"/>
  <c r="AH27" i="1"/>
  <c r="AG27" i="1"/>
  <c r="AF27" i="1"/>
  <c r="AJ26" i="1"/>
  <c r="AH26" i="1"/>
  <c r="AG26" i="1"/>
  <c r="AF26" i="1"/>
  <c r="AJ25" i="1"/>
  <c r="AH25" i="1"/>
  <c r="AG25" i="1"/>
  <c r="AF25" i="1"/>
  <c r="AJ24" i="1"/>
  <c r="AI24" i="1"/>
  <c r="AH24" i="1"/>
  <c r="AG24" i="1"/>
  <c r="AF24" i="1"/>
  <c r="AJ23" i="1"/>
  <c r="AI23" i="1"/>
  <c r="AH23" i="1"/>
  <c r="AG23" i="1"/>
  <c r="AF23" i="1"/>
  <c r="AJ22" i="1"/>
  <c r="AI22" i="1"/>
  <c r="AH22" i="1"/>
  <c r="AG22" i="1"/>
  <c r="AF22" i="1"/>
  <c r="AJ21" i="1"/>
  <c r="AI21" i="1"/>
  <c r="AH21" i="1"/>
  <c r="AG21" i="1"/>
  <c r="AF21" i="1"/>
  <c r="AJ20" i="1"/>
  <c r="AI20" i="1"/>
  <c r="AH20" i="1"/>
  <c r="AG20" i="1"/>
  <c r="AF20" i="1"/>
  <c r="AJ19" i="1"/>
  <c r="AI19" i="1"/>
  <c r="AH19" i="1"/>
  <c r="AG19" i="1"/>
  <c r="AF19" i="1"/>
  <c r="AJ18" i="1"/>
  <c r="AI18" i="1"/>
  <c r="AH18" i="1"/>
  <c r="AG18" i="1"/>
  <c r="AF18" i="1"/>
  <c r="AJ17" i="1"/>
  <c r="AH17" i="1"/>
  <c r="AG17" i="1"/>
  <c r="AF17" i="1"/>
  <c r="AJ16" i="1"/>
  <c r="AH16" i="1"/>
  <c r="AG16" i="1"/>
  <c r="AF16" i="1"/>
  <c r="AJ15" i="1"/>
  <c r="AH15" i="1"/>
  <c r="AG15" i="1"/>
  <c r="AF15" i="1"/>
  <c r="AJ14" i="1"/>
  <c r="AH14" i="1"/>
  <c r="AG14" i="1"/>
  <c r="AF14" i="1"/>
  <c r="AJ12" i="1"/>
  <c r="AH12" i="1"/>
  <c r="AG12" i="1"/>
  <c r="AF12" i="1"/>
  <c r="AJ11" i="1"/>
  <c r="AH11" i="1"/>
  <c r="AG11" i="1"/>
  <c r="AF11" i="1"/>
  <c r="AJ10" i="1"/>
  <c r="AH10" i="1"/>
  <c r="AG10" i="1"/>
  <c r="AF10" i="1"/>
</calcChain>
</file>

<file path=xl/sharedStrings.xml><?xml version="1.0" encoding="utf-8"?>
<sst xmlns="http://schemas.openxmlformats.org/spreadsheetml/2006/main" count="669" uniqueCount="144">
  <si>
    <t>令和元年度　胃がん検診（胃部エックス線検査）結果報告（年齢階級別集計表）1/3</t>
    <rPh sb="0" eb="2">
      <t>レイワ</t>
    </rPh>
    <rPh sb="2" eb="3">
      <t>ガン</t>
    </rPh>
    <rPh sb="3" eb="5">
      <t>ネンド</t>
    </rPh>
    <rPh sb="6" eb="7">
      <t>イ</t>
    </rPh>
    <rPh sb="9" eb="11">
      <t>ケンシン</t>
    </rPh>
    <rPh sb="12" eb="14">
      <t>イブ</t>
    </rPh>
    <rPh sb="18" eb="19">
      <t>セン</t>
    </rPh>
    <rPh sb="19" eb="21">
      <t>ケンサ</t>
    </rPh>
    <rPh sb="22" eb="24">
      <t>ケッカ</t>
    </rPh>
    <rPh sb="24" eb="26">
      <t>ホウコク</t>
    </rPh>
    <rPh sb="27" eb="29">
      <t>ネンレイ</t>
    </rPh>
    <rPh sb="29" eb="31">
      <t>カイキュウ</t>
    </rPh>
    <rPh sb="31" eb="32">
      <t>ベツ</t>
    </rPh>
    <rPh sb="32" eb="35">
      <t>シュウケイヒョウ</t>
    </rPh>
    <phoneticPr fontId="4"/>
  </si>
  <si>
    <t xml:space="preserve"> 初診</t>
    <phoneticPr fontId="8"/>
  </si>
  <si>
    <t>（令和２年３月末日現在）</t>
    <rPh sb="1" eb="3">
      <t>レイワ</t>
    </rPh>
    <phoneticPr fontId="4"/>
  </si>
  <si>
    <t xml:space="preserve"> 区     分</t>
  </si>
  <si>
    <t>対象者数</t>
    <rPh sb="0" eb="3">
      <t>タイショウシャ</t>
    </rPh>
    <rPh sb="3" eb="4">
      <t>スウ</t>
    </rPh>
    <phoneticPr fontId="8"/>
  </si>
  <si>
    <r>
      <t>受診者数
(</t>
    </r>
    <r>
      <rPr>
        <sz val="13"/>
        <rFont val="ＭＳ 明朝"/>
        <family val="1"/>
        <charset val="128"/>
      </rPr>
      <t>胃部X線検査実施数)</t>
    </r>
    <rPh sb="0" eb="3">
      <t>ジュシンシャ</t>
    </rPh>
    <rPh sb="3" eb="4">
      <t>スウ</t>
    </rPh>
    <rPh sb="6" eb="8">
      <t>イブ</t>
    </rPh>
    <rPh sb="9" eb="10">
      <t>セン</t>
    </rPh>
    <rPh sb="10" eb="12">
      <t>ケンサ</t>
    </rPh>
    <rPh sb="12" eb="14">
      <t>ジッシ</t>
    </rPh>
    <rPh sb="14" eb="15">
      <t>スウ</t>
    </rPh>
    <phoneticPr fontId="8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</si>
  <si>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8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</si>
  <si>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8"/>
  </si>
  <si>
    <t xml:space="preserve">     精               検               結               果</t>
  </si>
  <si>
    <t>精検未受診者</t>
    <rPh sb="0" eb="1">
      <t>セイ</t>
    </rPh>
    <rPh sb="1" eb="2">
      <t>ケン</t>
    </rPh>
    <rPh sb="2" eb="3">
      <t>ミ</t>
    </rPh>
    <rPh sb="3" eb="5">
      <t>ジュシン</t>
    </rPh>
    <rPh sb="5" eb="6">
      <t>シャ</t>
    </rPh>
    <phoneticPr fontId="8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</si>
  <si>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8"/>
  </si>
  <si>
    <t>前年度検診受診者</t>
    <rPh sb="0" eb="3">
      <t>ゼンネンド</t>
    </rPh>
    <rPh sb="3" eb="5">
      <t>ケンシン</t>
    </rPh>
    <rPh sb="5" eb="8">
      <t>ジュシンシャ</t>
    </rPh>
    <phoneticPr fontId="12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</si>
  <si>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12"/>
  </si>
  <si>
    <t>偶発症の有無別人数</t>
    <rPh sb="0" eb="3">
      <t>グウハツショウ</t>
    </rPh>
    <rPh sb="4" eb="6">
      <t>ウム</t>
    </rPh>
    <rPh sb="6" eb="7">
      <t>ベツ</t>
    </rPh>
    <rPh sb="7" eb="9">
      <t>ニンズウ</t>
    </rPh>
    <phoneticPr fontId="12"/>
  </si>
  <si>
    <t>受診率（毎年）</t>
    <rPh sb="4" eb="6">
      <t>マイトシ</t>
    </rPh>
    <phoneticPr fontId="4"/>
  </si>
  <si>
    <t>【参考】
受診率（隔年）</t>
    <rPh sb="1" eb="3">
      <t>サンコウ</t>
    </rPh>
    <rPh sb="9" eb="11">
      <t>カクネン</t>
    </rPh>
    <rPh sb="10" eb="11">
      <t>トシ</t>
    </rPh>
    <phoneticPr fontId="4"/>
  </si>
  <si>
    <t>要精検率</t>
  </si>
  <si>
    <t>精検受診率</t>
  </si>
  <si>
    <t>がん発見率</t>
  </si>
  <si>
    <t>早期がん割合</t>
  </si>
  <si>
    <t>陽性反応適中度</t>
    <rPh sb="4" eb="6">
      <t>テキチュウ</t>
    </rPh>
    <phoneticPr fontId="4"/>
  </si>
  <si>
    <t>異常なし</t>
    <rPh sb="0" eb="2">
      <t>イジョウ</t>
    </rPh>
    <phoneticPr fontId="8"/>
  </si>
  <si>
    <t>胃がん</t>
    <rPh sb="0" eb="1">
      <t>イ</t>
    </rPh>
    <phoneticPr fontId="4"/>
  </si>
  <si>
    <t>胃がんの疑い</t>
    <rPh sb="4" eb="5">
      <t>ウタガ</t>
    </rPh>
    <phoneticPr fontId="8"/>
  </si>
  <si>
    <t>胃ポリープ</t>
    <rPh sb="0" eb="1">
      <t>イ</t>
    </rPh>
    <phoneticPr fontId="8"/>
  </si>
  <si>
    <t>胃　潰　瘍</t>
    <rPh sb="0" eb="1">
      <t>イ</t>
    </rPh>
    <rPh sb="2" eb="3">
      <t>ツブ</t>
    </rPh>
    <rPh sb="4" eb="5">
      <t>ヨウ</t>
    </rPh>
    <phoneticPr fontId="8"/>
  </si>
  <si>
    <t>十二指腸潰瘍</t>
    <rPh sb="0" eb="4">
      <t>ジュウニシチョウ</t>
    </rPh>
    <rPh sb="4" eb="6">
      <t>カイヨウ</t>
    </rPh>
    <phoneticPr fontId="8"/>
  </si>
  <si>
    <t>胃・十二指腸潰瘍</t>
    <rPh sb="0" eb="1">
      <t>イ</t>
    </rPh>
    <rPh sb="2" eb="6">
      <t>ジュウニシチョウ</t>
    </rPh>
    <rPh sb="6" eb="8">
      <t>カイヨウ</t>
    </rPh>
    <phoneticPr fontId="8"/>
  </si>
  <si>
    <t>胃潰瘍はんこん</t>
    <rPh sb="0" eb="3">
      <t>イカイヨウ</t>
    </rPh>
    <phoneticPr fontId="8"/>
  </si>
  <si>
    <t>十二指腸
潰瘍はんこん</t>
    <rPh sb="0" eb="4">
      <t>ジュウニシチョウ</t>
    </rPh>
    <rPh sb="5" eb="7">
      <t>カイヨウ</t>
    </rPh>
    <phoneticPr fontId="8"/>
  </si>
  <si>
    <t>その他</t>
    <rPh sb="2" eb="3">
      <t>タ</t>
    </rPh>
    <phoneticPr fontId="8"/>
  </si>
  <si>
    <t>検診中/検診後</t>
    <rPh sb="0" eb="2">
      <t>ケンシン</t>
    </rPh>
    <rPh sb="2" eb="3">
      <t>チュウ</t>
    </rPh>
    <rPh sb="4" eb="6">
      <t>ケンシン</t>
    </rPh>
    <rPh sb="6" eb="7">
      <t>ゴ</t>
    </rPh>
    <phoneticPr fontId="12"/>
  </si>
  <si>
    <t>精密検査中/精密検査後</t>
    <rPh sb="0" eb="2">
      <t>セイミツ</t>
    </rPh>
    <rPh sb="2" eb="4">
      <t>ケンサ</t>
    </rPh>
    <rPh sb="4" eb="5">
      <t>チュウ</t>
    </rPh>
    <rPh sb="6" eb="8">
      <t>セイミツ</t>
    </rPh>
    <rPh sb="8" eb="10">
      <t>ケンサ</t>
    </rPh>
    <rPh sb="10" eb="11">
      <t>ゴ</t>
    </rPh>
    <phoneticPr fontId="12"/>
  </si>
  <si>
    <t>重篤な
偶発症を
確認</t>
    <rPh sb="0" eb="2">
      <t>ジュウトク</t>
    </rPh>
    <rPh sb="4" eb="6">
      <t>グウハツ</t>
    </rPh>
    <rPh sb="6" eb="7">
      <t>ショウ</t>
    </rPh>
    <rPh sb="9" eb="11">
      <t>カクニン</t>
    </rPh>
    <phoneticPr fontId="12"/>
  </si>
  <si>
    <t>偶発症による死亡あり</t>
    <rPh sb="0" eb="3">
      <t>グウハツショウ</t>
    </rPh>
    <rPh sb="6" eb="8">
      <t>シボウ</t>
    </rPh>
    <phoneticPr fontId="12"/>
  </si>
  <si>
    <t>重篤な
偶発症を
確認</t>
    <rPh sb="0" eb="2">
      <t>ジュウトク</t>
    </rPh>
    <rPh sb="4" eb="7">
      <t>グウハツショウ</t>
    </rPh>
    <rPh sb="9" eb="11">
      <t>カクニン</t>
    </rPh>
    <phoneticPr fontId="12"/>
  </si>
  <si>
    <t>偶発症による死亡あり</t>
    <rPh sb="0" eb="2">
      <t>グウハツ</t>
    </rPh>
    <rPh sb="2" eb="3">
      <t>ショウ</t>
    </rPh>
    <rPh sb="6" eb="8">
      <t>シボウ</t>
    </rPh>
    <phoneticPr fontId="12"/>
  </si>
  <si>
    <t>進行
がん</t>
    <rPh sb="0" eb="2">
      <t>シンコウ</t>
    </rPh>
    <phoneticPr fontId="8"/>
  </si>
  <si>
    <t>早期
がん</t>
    <rPh sb="0" eb="2">
      <t>ソウキ</t>
    </rPh>
    <phoneticPr fontId="8"/>
  </si>
  <si>
    <t>深達度
不明
がん</t>
    <rPh sb="0" eb="1">
      <t>シン</t>
    </rPh>
    <rPh sb="1" eb="2">
      <t>タチ</t>
    </rPh>
    <rPh sb="2" eb="3">
      <t>ド</t>
    </rPh>
    <rPh sb="4" eb="5">
      <t>フ</t>
    </rPh>
    <rPh sb="5" eb="6">
      <t>メイ</t>
    </rPh>
    <phoneticPr fontId="8"/>
  </si>
  <si>
    <t>計</t>
    <phoneticPr fontId="8"/>
  </si>
  <si>
    <t>粘膜内
がん
(再掲)</t>
    <rPh sb="0" eb="2">
      <t>ネンマク</t>
    </rPh>
    <rPh sb="2" eb="3">
      <t>ナイ</t>
    </rPh>
    <rPh sb="8" eb="10">
      <t>サイケイ</t>
    </rPh>
    <phoneticPr fontId="8"/>
  </si>
  <si>
    <t xml:space="preserve"> 男 40歳未満</t>
  </si>
  <si>
    <t>-</t>
    <phoneticPr fontId="4"/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</si>
  <si>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</si>
  <si>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</si>
  <si>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</si>
  <si>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</si>
  <si>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</si>
  <si>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</si>
  <si>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</si>
  <si>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</si>
  <si>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</si>
  <si>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</si>
  <si>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</si>
  <si>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</si>
  <si>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</si>
  <si>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</si>
  <si>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>令和元年度　胃がん検診（胃部エックス線検査）結果報告（年齢階級別集計表）2/3</t>
    <rPh sb="0" eb="2">
      <t>レイワ</t>
    </rPh>
    <rPh sb="2" eb="4">
      <t>ガンネン</t>
    </rPh>
    <rPh sb="3" eb="5">
      <t>ネンド</t>
    </rPh>
    <rPh sb="6" eb="7">
      <t>イ</t>
    </rPh>
    <rPh sb="9" eb="11">
      <t>ケンシン</t>
    </rPh>
    <rPh sb="12" eb="14">
      <t>イブ</t>
    </rPh>
    <rPh sb="18" eb="19">
      <t>セン</t>
    </rPh>
    <rPh sb="19" eb="21">
      <t>ケンサ</t>
    </rPh>
    <rPh sb="22" eb="24">
      <t>ケッカ</t>
    </rPh>
    <rPh sb="24" eb="26">
      <t>ホウコク</t>
    </rPh>
    <rPh sb="27" eb="29">
      <t>ネンレイ</t>
    </rPh>
    <rPh sb="29" eb="31">
      <t>カイキュウ</t>
    </rPh>
    <rPh sb="31" eb="32">
      <t>ベツ</t>
    </rPh>
    <rPh sb="32" eb="35">
      <t>シュウケイヒョウ</t>
    </rPh>
    <phoneticPr fontId="4"/>
  </si>
  <si>
    <t xml:space="preserve"> 再診</t>
    <rPh sb="1" eb="2">
      <t>サイ</t>
    </rPh>
    <phoneticPr fontId="8"/>
  </si>
  <si>
    <t>令和元年度　胃がん検診（胃部エックス線検査）結果報告（年齢階級別集計表）3/3</t>
    <rPh sb="0" eb="2">
      <t>レイワ</t>
    </rPh>
    <rPh sb="2" eb="4">
      <t>ガンネン</t>
    </rPh>
    <rPh sb="3" eb="5">
      <t>ネンド</t>
    </rPh>
    <rPh sb="6" eb="7">
      <t>イ</t>
    </rPh>
    <rPh sb="9" eb="11">
      <t>ケンシン</t>
    </rPh>
    <rPh sb="12" eb="14">
      <t>イブ</t>
    </rPh>
    <rPh sb="18" eb="19">
      <t>セン</t>
    </rPh>
    <rPh sb="19" eb="21">
      <t>ケンサ</t>
    </rPh>
    <rPh sb="22" eb="24">
      <t>ケッカ</t>
    </rPh>
    <rPh sb="24" eb="26">
      <t>ホウコク</t>
    </rPh>
    <rPh sb="27" eb="29">
      <t>ネンレイ</t>
    </rPh>
    <rPh sb="29" eb="31">
      <t>カイキュウ</t>
    </rPh>
    <rPh sb="31" eb="32">
      <t>ベツ</t>
    </rPh>
    <rPh sb="32" eb="35">
      <t>シュウケイヒョウ</t>
    </rPh>
    <phoneticPr fontId="4"/>
  </si>
  <si>
    <t xml:space="preserve"> 初診・再診合計</t>
    <phoneticPr fontId="8"/>
  </si>
  <si>
    <t>（令和２年３月末日現在）</t>
    <rPh sb="1" eb="3">
      <t>レイワ</t>
    </rPh>
    <rPh sb="4" eb="5">
      <t>ネン</t>
    </rPh>
    <rPh sb="6" eb="7">
      <t>ガツ</t>
    </rPh>
    <rPh sb="7" eb="9">
      <t>マツジツ</t>
    </rPh>
    <rPh sb="9" eb="11">
      <t>ゲンザイ</t>
    </rPh>
    <phoneticPr fontId="4"/>
  </si>
  <si>
    <t>令和元年度　胃がん検診（胃内視鏡検査）結果報告（年齢階級別集計表）1/3</t>
    <rPh sb="0" eb="2">
      <t>レイワ</t>
    </rPh>
    <rPh sb="2" eb="3">
      <t>ガン</t>
    </rPh>
    <phoneticPr fontId="4"/>
  </si>
  <si>
    <t>初診</t>
    <rPh sb="0" eb="2">
      <t>ショシン</t>
    </rPh>
    <phoneticPr fontId="8"/>
  </si>
  <si>
    <t>受診者数</t>
    <rPh sb="0" eb="3">
      <t>ジュシンシャ</t>
    </rPh>
    <rPh sb="3" eb="4">
      <t>スウ</t>
    </rPh>
    <phoneticPr fontId="8"/>
  </si>
  <si>
    <t>要精密検査者</t>
    <rPh sb="0" eb="1">
      <t>ヨウ</t>
    </rPh>
    <rPh sb="1" eb="3">
      <t>セイミツ</t>
    </rPh>
    <rPh sb="3" eb="6">
      <t>ケンサシャ</t>
    </rPh>
    <phoneticPr fontId="35"/>
  </si>
  <si>
    <t>[参考]受診率
（隔年）</t>
    <rPh sb="1" eb="3">
      <t>サンコウ</t>
    </rPh>
    <rPh sb="9" eb="11">
      <t>カクネン</t>
    </rPh>
    <phoneticPr fontId="4"/>
  </si>
  <si>
    <t>検診時生検受診者数</t>
    <rPh sb="0" eb="3">
      <t>ケンシンジ</t>
    </rPh>
    <rPh sb="3" eb="5">
      <t>ナマケン</t>
    </rPh>
    <rPh sb="5" eb="8">
      <t>ジュシンシャ</t>
    </rPh>
    <rPh sb="8" eb="9">
      <t>スウ</t>
    </rPh>
    <phoneticPr fontId="35"/>
  </si>
  <si>
    <t>検診時生検未受診のうち要再検査者数</t>
    <rPh sb="0" eb="2">
      <t>ケンシン</t>
    </rPh>
    <rPh sb="2" eb="3">
      <t>ジ</t>
    </rPh>
    <rPh sb="3" eb="5">
      <t>ナマケン</t>
    </rPh>
    <rPh sb="5" eb="8">
      <t>ミジュシン</t>
    </rPh>
    <rPh sb="11" eb="12">
      <t>ヨウ</t>
    </rPh>
    <rPh sb="12" eb="15">
      <t>サイケンサ</t>
    </rPh>
    <rPh sb="15" eb="16">
      <t>シャ</t>
    </rPh>
    <rPh sb="16" eb="17">
      <t>スウ</t>
    </rPh>
    <phoneticPr fontId="35"/>
  </si>
  <si>
    <t>検診時生検受診者のうち要再生検者数</t>
    <rPh sb="0" eb="2">
      <t>ケンシン</t>
    </rPh>
    <rPh sb="2" eb="3">
      <t>ジ</t>
    </rPh>
    <rPh sb="3" eb="5">
      <t>ナマケン</t>
    </rPh>
    <rPh sb="5" eb="8">
      <t>ジュシンシャ</t>
    </rPh>
    <rPh sb="11" eb="12">
      <t>ヨウ</t>
    </rPh>
    <rPh sb="12" eb="13">
      <t>サイ</t>
    </rPh>
    <rPh sb="13" eb="15">
      <t>ナマケン</t>
    </rPh>
    <rPh sb="15" eb="16">
      <t>シャ</t>
    </rPh>
    <rPh sb="16" eb="17">
      <t>スウ</t>
    </rPh>
    <phoneticPr fontId="35"/>
  </si>
  <si>
    <t>令和元年度　胃がん検診（胃内視鏡検査）結果報告（年齢階級別集計表）2/3</t>
    <rPh sb="0" eb="2">
      <t>レイワ</t>
    </rPh>
    <rPh sb="2" eb="3">
      <t>ガン</t>
    </rPh>
    <phoneticPr fontId="4"/>
  </si>
  <si>
    <t>再診</t>
    <rPh sb="0" eb="2">
      <t>サイシン</t>
    </rPh>
    <phoneticPr fontId="8"/>
  </si>
  <si>
    <t>令和元年度　胃がん検診（胃内視鏡検査）結果報告（年齢階級別集計表）3/3</t>
    <rPh sb="0" eb="2">
      <t>レイワ</t>
    </rPh>
    <rPh sb="2" eb="3">
      <t>ガン</t>
    </rPh>
    <phoneticPr fontId="4"/>
  </si>
  <si>
    <t>初診・再診合計</t>
    <rPh sb="0" eb="2">
      <t>ショシン</t>
    </rPh>
    <rPh sb="3" eb="5">
      <t>サイシン</t>
    </rPh>
    <rPh sb="5" eb="7">
      <t>ゴウケイ</t>
    </rPh>
    <phoneticPr fontId="8"/>
  </si>
  <si>
    <t>令和元年度　胃がん検診（胃部エックス線検査）結果報告（市町村別集計表）</t>
    <rPh sb="0" eb="2">
      <t>レイワ</t>
    </rPh>
    <rPh sb="2" eb="3">
      <t>ガン</t>
    </rPh>
    <rPh sb="3" eb="5">
      <t>ネンド</t>
    </rPh>
    <rPh sb="6" eb="7">
      <t>イ</t>
    </rPh>
    <rPh sb="9" eb="11">
      <t>ケンシン</t>
    </rPh>
    <rPh sb="12" eb="14">
      <t>イブ</t>
    </rPh>
    <rPh sb="18" eb="19">
      <t>セン</t>
    </rPh>
    <rPh sb="19" eb="21">
      <t>ケンサ</t>
    </rPh>
    <rPh sb="22" eb="24">
      <t>ケッカ</t>
    </rPh>
    <rPh sb="24" eb="26">
      <t>ホウコク</t>
    </rPh>
    <rPh sb="27" eb="30">
      <t>シチョウソン</t>
    </rPh>
    <rPh sb="30" eb="31">
      <t>ベツ</t>
    </rPh>
    <rPh sb="31" eb="34">
      <t>シュウケイヒョウ</t>
    </rPh>
    <phoneticPr fontId="4"/>
  </si>
  <si>
    <t>※40歳以上</t>
    <rPh sb="3" eb="6">
      <t>サイイジョウ</t>
    </rPh>
    <phoneticPr fontId="4"/>
  </si>
  <si>
    <r>
      <t>受診者数
(</t>
    </r>
    <r>
      <rPr>
        <sz val="12"/>
        <rFont val="ＭＳ 明朝"/>
        <family val="1"/>
        <charset val="128"/>
      </rPr>
      <t>胃部X線検査実施数)</t>
    </r>
    <rPh sb="0" eb="3">
      <t>ジュシンシャ</t>
    </rPh>
    <rPh sb="3" eb="4">
      <t>スウ</t>
    </rPh>
    <rPh sb="6" eb="8">
      <t>イブ</t>
    </rPh>
    <rPh sb="9" eb="10">
      <t>セン</t>
    </rPh>
    <rPh sb="10" eb="12">
      <t>ケンサ</t>
    </rPh>
    <rPh sb="12" eb="14">
      <t>ジッシ</t>
    </rPh>
    <rPh sb="14" eb="15">
      <t>スウ</t>
    </rPh>
    <phoneticPr fontId="8"/>
  </si>
  <si>
    <t>受診率</t>
    <phoneticPr fontId="4"/>
  </si>
  <si>
    <t>［参考］受診率
【隔年】</t>
    <rPh sb="1" eb="3">
      <t>サンコウ</t>
    </rPh>
    <rPh sb="9" eb="11">
      <t>カクネン</t>
    </rPh>
    <phoneticPr fontId="4"/>
  </si>
  <si>
    <t>偶発症による死亡
あり</t>
    <rPh sb="0" eb="3">
      <t>グウハツショウ</t>
    </rPh>
    <rPh sb="6" eb="8">
      <t>シボウ</t>
    </rPh>
    <phoneticPr fontId="12"/>
  </si>
  <si>
    <t>偶発症による死亡
あり</t>
    <rPh sb="0" eb="2">
      <t>グウハツ</t>
    </rPh>
    <rPh sb="2" eb="3">
      <t>ショウ</t>
    </rPh>
    <rPh sb="6" eb="8">
      <t>シボウ</t>
    </rPh>
    <phoneticPr fontId="12"/>
  </si>
  <si>
    <t>県　計</t>
    <phoneticPr fontId="8"/>
  </si>
  <si>
    <t>市　計</t>
    <phoneticPr fontId="8"/>
  </si>
  <si>
    <t>町村計</t>
    <phoneticPr fontId="8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</si>
  <si>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2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</si>
  <si>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</si>
  <si>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</si>
  <si>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</si>
  <si>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2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</si>
  <si>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</si>
  <si>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</si>
  <si>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</si>
  <si>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</si>
  <si>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2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</si>
  <si>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</si>
  <si>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</si>
  <si>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2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</si>
  <si>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</si>
  <si>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</si>
  <si>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</si>
  <si>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</si>
  <si>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</si>
  <si>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2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</si>
  <si>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</si>
  <si>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</si>
  <si>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</si>
  <si>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</si>
  <si>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2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</si>
  <si>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</si>
  <si>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2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</si>
  <si>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</si>
  <si>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</si>
  <si>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2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</si>
  <si>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</si>
  <si>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</si>
  <si>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2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</si>
  <si>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</si>
  <si>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</si>
  <si>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2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</si>
  <si>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</si>
  <si>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</si>
  <si>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2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</si>
  <si>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</si>
  <si>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2"/>
  </si>
  <si>
    <t>佐渡市</t>
    <rPh sb="0" eb="3">
      <t>サドシ</t>
    </rPh>
    <phoneticPr fontId="4"/>
  </si>
  <si>
    <t>新潟市</t>
    <rPh sb="0" eb="2">
      <t>ニイガタ</t>
    </rPh>
    <rPh sb="2" eb="3">
      <t>シ</t>
    </rPh>
    <phoneticPr fontId="12"/>
  </si>
  <si>
    <t>新潟市</t>
    <rPh sb="0" eb="3">
      <t>ニイガタシ</t>
    </rPh>
    <phoneticPr fontId="4"/>
  </si>
  <si>
    <t>受診者数
（内視鏡検査実施数）</t>
    <rPh sb="0" eb="3">
      <t>ジュシンシャ</t>
    </rPh>
    <rPh sb="3" eb="4">
      <t>スウ</t>
    </rPh>
    <rPh sb="6" eb="9">
      <t>ナイシキョウ</t>
    </rPh>
    <rPh sb="9" eb="11">
      <t>ケンサ</t>
    </rPh>
    <rPh sb="11" eb="13">
      <t>ジッシ</t>
    </rPh>
    <rPh sb="13" eb="14">
      <t>スウ</t>
    </rPh>
    <phoneticPr fontId="8"/>
  </si>
  <si>
    <t>受診率【毎年】</t>
    <rPh sb="4" eb="6">
      <t>マイトシ</t>
    </rPh>
    <phoneticPr fontId="4"/>
  </si>
  <si>
    <t>令和元年度　胃がん検診（胃部エックス線検査）結果報告（検診方法別集計表）</t>
    <rPh sb="0" eb="2">
      <t>レイワ</t>
    </rPh>
    <rPh sb="2" eb="4">
      <t>ガンネン</t>
    </rPh>
    <rPh sb="3" eb="5">
      <t>ネンド</t>
    </rPh>
    <rPh sb="6" eb="7">
      <t>イ</t>
    </rPh>
    <rPh sb="9" eb="11">
      <t>ケンシン</t>
    </rPh>
    <rPh sb="12" eb="14">
      <t>イブ</t>
    </rPh>
    <rPh sb="18" eb="19">
      <t>セン</t>
    </rPh>
    <rPh sb="19" eb="21">
      <t>ケンサ</t>
    </rPh>
    <rPh sb="22" eb="24">
      <t>ケッカ</t>
    </rPh>
    <rPh sb="24" eb="26">
      <t>ホウコク</t>
    </rPh>
    <rPh sb="27" eb="29">
      <t>ケンシン</t>
    </rPh>
    <rPh sb="29" eb="31">
      <t>ホウホウ</t>
    </rPh>
    <rPh sb="31" eb="32">
      <t>ベツ</t>
    </rPh>
    <rPh sb="32" eb="35">
      <t>シュウケイヒョウ</t>
    </rPh>
    <phoneticPr fontId="4"/>
  </si>
  <si>
    <t xml:space="preserve">検診車 </t>
    <phoneticPr fontId="8"/>
  </si>
  <si>
    <r>
      <t xml:space="preserve">受診者数
</t>
    </r>
    <r>
      <rPr>
        <sz val="13"/>
        <rFont val="ＭＳ 明朝"/>
        <family val="1"/>
        <charset val="128"/>
      </rPr>
      <t>（胃部X線検査実施数）</t>
    </r>
    <rPh sb="0" eb="3">
      <t>ジュシンシャ</t>
    </rPh>
    <rPh sb="3" eb="4">
      <t>スウ</t>
    </rPh>
    <rPh sb="6" eb="8">
      <t>イブ</t>
    </rPh>
    <rPh sb="9" eb="10">
      <t>セン</t>
    </rPh>
    <rPh sb="10" eb="12">
      <t>ケンサ</t>
    </rPh>
    <rPh sb="12" eb="14">
      <t>ジッシ</t>
    </rPh>
    <rPh sb="14" eb="15">
      <t>スウ</t>
    </rPh>
    <phoneticPr fontId="8"/>
  </si>
  <si>
    <t xml:space="preserve">  男</t>
  </si>
  <si>
    <t xml:space="preserve">  初  診</t>
  </si>
  <si>
    <t xml:space="preserve">  再  診</t>
  </si>
  <si>
    <t xml:space="preserve">  計</t>
  </si>
  <si>
    <t xml:space="preserve">  女</t>
  </si>
  <si>
    <t>初  診</t>
  </si>
  <si>
    <t>再  診</t>
  </si>
  <si>
    <t xml:space="preserve">  男女計</t>
  </si>
  <si>
    <t>※40歳以上のみ計上</t>
    <rPh sb="3" eb="6">
      <t>サイイジョウ</t>
    </rPh>
    <rPh sb="8" eb="10">
      <t>ケイジョウ</t>
    </rPh>
    <phoneticPr fontId="8"/>
  </si>
  <si>
    <t>施設</t>
    <rPh sb="0" eb="2">
      <t>シセツ</t>
    </rPh>
    <phoneticPr fontId="8"/>
  </si>
  <si>
    <t>令和元年度　胃がん検診（胃内視鏡検査）結果報告（市町村別集計表）</t>
    <rPh sb="0" eb="2">
      <t>レイワ</t>
    </rPh>
    <rPh sb="2" eb="3">
      <t>ガン</t>
    </rPh>
    <rPh sb="24" eb="27">
      <t>シチョウソン</t>
    </rPh>
    <rPh sb="27" eb="28">
      <t>ベツ</t>
    </rPh>
    <rPh sb="28" eb="31">
      <t>シュウケイヒョウ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</si>
</sst>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#,##0.0;\-#,##0.0;\-"/>
  </numFmts>
  <fonts count="5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35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sz val="6.75"/>
      <name val="ＭＳ Ｐゴシック"/>
      <family val="3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5"/>
      <name val="ＭＳ Ｐ明朝"/>
      <family val="1"/>
      <charset val="128"/>
    </font>
    <font>
      <sz val="15"/>
      <name val="ＭＳ 明朝"/>
      <family val="1"/>
      <charset val="128"/>
    </font>
    <font>
      <sz val="13.5"/>
      <name val="FixedSys"/>
      <charset val="128"/>
    </font>
    <font>
      <sz val="15"/>
      <name val="FixedSys"/>
      <charset val="128"/>
    </font>
    <font>
      <sz val="16"/>
      <name val="FixedSys"/>
      <charset val="128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FixedSys"/>
      <charset val="128"/>
    </font>
    <font>
      <b/>
      <sz val="36"/>
      <name val="ＭＳ 明朝"/>
      <family val="1"/>
      <charset val="128"/>
    </font>
    <font>
      <sz val="22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b/>
      <sz val="24"/>
      <color indexed="10"/>
      <name val="ＭＳ 明朝"/>
      <family val="1"/>
      <charset val="128"/>
    </font>
    <font>
      <b/>
      <sz val="22"/>
      <color indexed="10"/>
      <name val="ＭＳ 明朝"/>
      <family val="1"/>
      <charset val="128"/>
    </font>
    <font>
      <b/>
      <sz val="22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FixedSys"/>
      <charset val="128"/>
    </font>
    <font>
      <sz val="20"/>
      <name val="ＭＳ Ｐ明朝"/>
      <family val="1"/>
      <charset val="128"/>
    </font>
    <font>
      <sz val="17"/>
      <name val="ＭＳ 明朝"/>
      <family val="1"/>
      <charset val="128"/>
    </font>
    <font>
      <sz val="18"/>
      <name val="ＭＳ Ｐ明朝"/>
      <family val="1"/>
      <charset val="128"/>
    </font>
    <font>
      <sz val="17"/>
      <name val="FixedSys"/>
      <charset val="128"/>
    </font>
    <font>
      <sz val="20"/>
      <name val="FixedSys"/>
      <charset val="128"/>
    </font>
    <font>
      <b/>
      <sz val="40"/>
      <name val="ＭＳ 明朝"/>
      <family val="1"/>
      <charset val="128"/>
    </font>
    <font>
      <b/>
      <sz val="3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FixedSys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3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49" fontId="5" fillId="0" borderId="0" xfId="1" applyNumberFormat="1" applyFont="1" applyFill="1" applyProtection="1"/>
    <xf numFmtId="38" fontId="7" fillId="0" borderId="1" xfId="1" applyFont="1" applyFill="1" applyBorder="1" applyAlignment="1" applyProtection="1">
      <alignment vertical="center"/>
    </xf>
    <xf numFmtId="176" fontId="6" fillId="0" borderId="0" xfId="1" applyNumberFormat="1" applyFont="1" applyFill="1" applyProtection="1"/>
    <xf numFmtId="176" fontId="6" fillId="0" borderId="0" xfId="1" applyNumberFormat="1" applyFont="1" applyFill="1" applyAlignment="1" applyProtection="1">
      <alignment vertical="center"/>
    </xf>
    <xf numFmtId="177" fontId="6" fillId="0" borderId="0" xfId="1" applyNumberFormat="1" applyFont="1" applyFill="1" applyProtection="1"/>
    <xf numFmtId="38" fontId="6" fillId="0" borderId="1" xfId="1" applyFont="1" applyFill="1" applyBorder="1" applyAlignment="1" applyProtection="1">
      <alignment horizontal="center"/>
      <protection locked="0"/>
    </xf>
    <xf numFmtId="38" fontId="6" fillId="0" borderId="1" xfId="1" applyFont="1" applyFill="1" applyBorder="1" applyAlignment="1" applyProtection="1">
      <alignment horizontal="right"/>
      <protection locked="0"/>
    </xf>
    <xf numFmtId="176" fontId="16" fillId="0" borderId="8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Protection="1"/>
    <xf numFmtId="38" fontId="9" fillId="0" borderId="6" xfId="1" applyFont="1" applyFill="1" applyBorder="1" applyProtection="1"/>
    <xf numFmtId="38" fontId="9" fillId="0" borderId="7" xfId="1" applyFont="1" applyFill="1" applyBorder="1" applyProtection="1"/>
    <xf numFmtId="38" fontId="9" fillId="0" borderId="8" xfId="1" applyFont="1" applyFill="1" applyBorder="1" applyProtection="1"/>
    <xf numFmtId="176" fontId="5" fillId="0" borderId="16" xfId="1" applyNumberFormat="1" applyFont="1" applyFill="1" applyBorder="1" applyAlignment="1" applyProtection="1">
      <alignment horizontal="right"/>
    </xf>
    <xf numFmtId="176" fontId="20" fillId="0" borderId="9" xfId="1" applyNumberFormat="1" applyFont="1" applyFill="1" applyBorder="1" applyAlignment="1" applyProtection="1">
      <alignment shrinkToFit="1"/>
      <protection locked="0"/>
    </xf>
    <xf numFmtId="176" fontId="20" fillId="0" borderId="16" xfId="1" applyNumberFormat="1" applyFont="1" applyFill="1" applyBorder="1" applyAlignment="1" applyProtection="1">
      <alignment shrinkToFit="1"/>
      <protection locked="0"/>
    </xf>
    <xf numFmtId="177" fontId="20" fillId="0" borderId="16" xfId="1" applyNumberFormat="1" applyFont="1" applyFill="1" applyBorder="1" applyAlignment="1" applyProtection="1">
      <alignment horizontal="right" vertical="center" shrinkToFit="1"/>
    </xf>
    <xf numFmtId="177" fontId="21" fillId="0" borderId="16" xfId="1" applyNumberFormat="1" applyFont="1" applyFill="1" applyBorder="1" applyAlignment="1" applyProtection="1">
      <alignment horizontal="right" vertical="center" shrinkToFit="1"/>
    </xf>
    <xf numFmtId="177" fontId="20" fillId="0" borderId="9" xfId="1" applyNumberFormat="1" applyFont="1" applyFill="1" applyBorder="1" applyProtection="1"/>
    <xf numFmtId="177" fontId="20" fillId="0" borderId="9" xfId="1" applyNumberFormat="1" applyFont="1" applyFill="1" applyBorder="1" applyAlignment="1" applyProtection="1">
      <alignment horizontal="right"/>
    </xf>
    <xf numFmtId="38" fontId="9" fillId="0" borderId="17" xfId="1" applyFont="1" applyFill="1" applyBorder="1" applyProtection="1"/>
    <xf numFmtId="38" fontId="9" fillId="0" borderId="18" xfId="1" applyFont="1" applyFill="1" applyBorder="1" applyProtection="1"/>
    <xf numFmtId="38" fontId="9" fillId="0" borderId="19" xfId="1" applyFont="1" applyFill="1" applyBorder="1" applyProtection="1"/>
    <xf numFmtId="176" fontId="5" fillId="0" borderId="20" xfId="1" applyNumberFormat="1" applyFont="1" applyFill="1" applyBorder="1" applyAlignment="1" applyProtection="1">
      <alignment horizontal="right"/>
    </xf>
    <xf numFmtId="176" fontId="20" fillId="0" borderId="21" xfId="1" applyNumberFormat="1" applyFont="1" applyFill="1" applyBorder="1" applyAlignment="1" applyProtection="1">
      <alignment shrinkToFit="1"/>
      <protection locked="0"/>
    </xf>
    <xf numFmtId="176" fontId="20" fillId="0" borderId="20" xfId="1" applyNumberFormat="1" applyFont="1" applyFill="1" applyBorder="1" applyAlignment="1" applyProtection="1">
      <alignment shrinkToFit="1"/>
      <protection locked="0"/>
    </xf>
    <xf numFmtId="177" fontId="20" fillId="0" borderId="20" xfId="1" applyNumberFormat="1" applyFont="1" applyFill="1" applyBorder="1" applyAlignment="1" applyProtection="1">
      <alignment horizontal="right" vertical="center" shrinkToFit="1"/>
    </xf>
    <xf numFmtId="177" fontId="21" fillId="0" borderId="20" xfId="1" applyNumberFormat="1" applyFont="1" applyFill="1" applyBorder="1" applyAlignment="1" applyProtection="1">
      <alignment horizontal="right" vertical="center" shrinkToFit="1"/>
    </xf>
    <xf numFmtId="177" fontId="20" fillId="0" borderId="21" xfId="1" applyNumberFormat="1" applyFont="1" applyFill="1" applyBorder="1" applyProtection="1"/>
    <xf numFmtId="177" fontId="20" fillId="0" borderId="21" xfId="1" applyNumberFormat="1" applyFont="1" applyFill="1" applyBorder="1" applyAlignment="1" applyProtection="1">
      <alignment horizontal="right"/>
    </xf>
    <xf numFmtId="38" fontId="9" fillId="0" borderId="14" xfId="1" applyFont="1" applyFill="1" applyBorder="1" applyProtection="1"/>
    <xf numFmtId="38" fontId="9" fillId="0" borderId="1" xfId="1" applyFont="1" applyFill="1" applyBorder="1" applyProtection="1"/>
    <xf numFmtId="38" fontId="9" fillId="0" borderId="13" xfId="1" applyFont="1" applyFill="1" applyBorder="1" applyProtection="1"/>
    <xf numFmtId="176" fontId="5" fillId="0" borderId="22" xfId="1" applyNumberFormat="1" applyFont="1" applyFill="1" applyBorder="1" applyAlignment="1" applyProtection="1"/>
    <xf numFmtId="176" fontId="20" fillId="0" borderId="15" xfId="1" applyNumberFormat="1" applyFont="1" applyFill="1" applyBorder="1" applyAlignment="1" applyProtection="1">
      <alignment shrinkToFit="1"/>
      <protection locked="0"/>
    </xf>
    <xf numFmtId="176" fontId="20" fillId="0" borderId="22" xfId="1" applyNumberFormat="1" applyFont="1" applyFill="1" applyBorder="1" applyAlignment="1" applyProtection="1">
      <alignment shrinkToFit="1"/>
      <protection locked="0"/>
    </xf>
    <xf numFmtId="177" fontId="20" fillId="0" borderId="22" xfId="1" applyNumberFormat="1" applyFont="1" applyFill="1" applyBorder="1" applyAlignment="1" applyProtection="1">
      <alignment horizontal="right" vertical="center" shrinkToFit="1"/>
    </xf>
    <xf numFmtId="177" fontId="21" fillId="0" borderId="22" xfId="1" applyNumberFormat="1" applyFont="1" applyFill="1" applyBorder="1" applyAlignment="1" applyProtection="1">
      <alignment horizontal="right" vertical="center" shrinkToFit="1"/>
    </xf>
    <xf numFmtId="177" fontId="20" fillId="0" borderId="15" xfId="1" applyNumberFormat="1" applyFont="1" applyFill="1" applyBorder="1" applyProtection="1"/>
    <xf numFmtId="177" fontId="20" fillId="0" borderId="15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 shrinkToFit="1"/>
    </xf>
    <xf numFmtId="176" fontId="23" fillId="0" borderId="0" xfId="1" applyNumberFormat="1" applyFont="1" applyFill="1" applyBorder="1" applyAlignment="1" applyProtection="1">
      <alignment horizontal="right" shrinkToFit="1"/>
    </xf>
    <xf numFmtId="177" fontId="23" fillId="0" borderId="0" xfId="1" applyNumberFormat="1" applyFont="1" applyFill="1" applyProtection="1"/>
    <xf numFmtId="177" fontId="24" fillId="0" borderId="0" xfId="1" applyNumberFormat="1" applyFont="1" applyFill="1" applyProtection="1"/>
    <xf numFmtId="177" fontId="23" fillId="0" borderId="0" xfId="1" applyNumberFormat="1" applyFont="1" applyFill="1" applyAlignment="1" applyProtection="1">
      <alignment horizontal="right"/>
    </xf>
    <xf numFmtId="38" fontId="9" fillId="0" borderId="5" xfId="1" applyFont="1" applyFill="1" applyBorder="1" applyProtection="1"/>
    <xf numFmtId="38" fontId="9" fillId="0" borderId="9" xfId="1" applyFont="1" applyFill="1" applyBorder="1" applyProtection="1"/>
    <xf numFmtId="176" fontId="20" fillId="0" borderId="9" xfId="4" applyNumberFormat="1" applyFont="1" applyFill="1" applyBorder="1" applyAlignment="1" applyProtection="1">
      <alignment shrinkToFit="1"/>
      <protection locked="0"/>
    </xf>
    <xf numFmtId="176" fontId="20" fillId="0" borderId="16" xfId="4" applyNumberFormat="1" applyFont="1" applyFill="1" applyBorder="1" applyAlignment="1" applyProtection="1">
      <alignment shrinkToFit="1"/>
      <protection locked="0"/>
    </xf>
    <xf numFmtId="38" fontId="9" fillId="0" borderId="12" xfId="1" applyFont="1" applyFill="1" applyBorder="1" applyProtection="1"/>
    <xf numFmtId="38" fontId="9" fillId="0" borderId="12" xfId="1" applyFont="1" applyFill="1" applyBorder="1" applyAlignment="1" applyProtection="1">
      <alignment horizontal="center"/>
    </xf>
    <xf numFmtId="38" fontId="9" fillId="0" borderId="23" xfId="1" applyFont="1" applyFill="1" applyBorder="1" applyProtection="1"/>
    <xf numFmtId="38" fontId="9" fillId="0" borderId="24" xfId="1" applyFont="1" applyFill="1" applyBorder="1" applyProtection="1"/>
    <xf numFmtId="176" fontId="5" fillId="0" borderId="25" xfId="1" applyNumberFormat="1" applyFont="1" applyFill="1" applyBorder="1" applyAlignment="1" applyProtection="1">
      <alignment horizontal="right"/>
    </xf>
    <xf numFmtId="176" fontId="20" fillId="0" borderId="26" xfId="4" applyNumberFormat="1" applyFont="1" applyFill="1" applyBorder="1" applyAlignment="1" applyProtection="1">
      <alignment shrinkToFit="1"/>
      <protection locked="0"/>
    </xf>
    <xf numFmtId="176" fontId="20" fillId="0" borderId="25" xfId="4" applyNumberFormat="1" applyFont="1" applyFill="1" applyBorder="1" applyAlignment="1" applyProtection="1">
      <alignment shrinkToFit="1"/>
      <protection locked="0"/>
    </xf>
    <xf numFmtId="177" fontId="20" fillId="0" borderId="25" xfId="1" applyNumberFormat="1" applyFont="1" applyFill="1" applyBorder="1" applyAlignment="1" applyProtection="1">
      <alignment horizontal="right" vertical="center" shrinkToFit="1"/>
    </xf>
    <xf numFmtId="177" fontId="21" fillId="0" borderId="25" xfId="1" applyNumberFormat="1" applyFont="1" applyFill="1" applyBorder="1" applyAlignment="1" applyProtection="1">
      <alignment horizontal="right" vertical="center" shrinkToFit="1"/>
    </xf>
    <xf numFmtId="177" fontId="20" fillId="0" borderId="26" xfId="1" applyNumberFormat="1" applyFont="1" applyFill="1" applyBorder="1" applyProtection="1"/>
    <xf numFmtId="177" fontId="20" fillId="0" borderId="26" xfId="1" applyNumberFormat="1" applyFont="1" applyFill="1" applyBorder="1" applyAlignment="1" applyProtection="1">
      <alignment horizontal="right"/>
    </xf>
    <xf numFmtId="38" fontId="9" fillId="0" borderId="27" xfId="1" applyFont="1" applyFill="1" applyBorder="1" applyProtection="1"/>
    <xf numFmtId="38" fontId="9" fillId="0" borderId="28" xfId="1" applyFont="1" applyFill="1" applyBorder="1" applyProtection="1"/>
    <xf numFmtId="38" fontId="9" fillId="0" borderId="29" xfId="1" applyFont="1" applyFill="1" applyBorder="1" applyProtection="1"/>
    <xf numFmtId="176" fontId="5" fillId="0" borderId="30" xfId="1" applyNumberFormat="1" applyFont="1" applyFill="1" applyBorder="1" applyAlignment="1" applyProtection="1"/>
    <xf numFmtId="176" fontId="20" fillId="0" borderId="27" xfId="4" applyNumberFormat="1" applyFont="1" applyFill="1" applyBorder="1" applyAlignment="1" applyProtection="1">
      <alignment shrinkToFit="1"/>
      <protection locked="0"/>
    </xf>
    <xf numFmtId="176" fontId="20" fillId="0" borderId="30" xfId="4" applyNumberFormat="1" applyFont="1" applyFill="1" applyBorder="1" applyAlignment="1" applyProtection="1">
      <alignment shrinkToFit="1"/>
      <protection locked="0"/>
    </xf>
    <xf numFmtId="177" fontId="20" fillId="0" borderId="30" xfId="1" applyNumberFormat="1" applyFont="1" applyFill="1" applyBorder="1" applyAlignment="1" applyProtection="1">
      <alignment horizontal="right" vertical="center" shrinkToFit="1"/>
    </xf>
    <xf numFmtId="177" fontId="21" fillId="0" borderId="30" xfId="1" applyNumberFormat="1" applyFont="1" applyFill="1" applyBorder="1" applyAlignment="1" applyProtection="1">
      <alignment horizontal="right" vertical="center" shrinkToFit="1"/>
    </xf>
    <xf numFmtId="177" fontId="20" fillId="0" borderId="27" xfId="1" applyNumberFormat="1" applyFont="1" applyFill="1" applyBorder="1" applyProtection="1"/>
    <xf numFmtId="177" fontId="20" fillId="0" borderId="27" xfId="1" applyNumberFormat="1" applyFont="1" applyFill="1" applyBorder="1" applyAlignment="1" applyProtection="1">
      <alignment horizontal="right"/>
    </xf>
    <xf numFmtId="38" fontId="9" fillId="0" borderId="15" xfId="1" applyFont="1" applyFill="1" applyBorder="1" applyProtection="1"/>
    <xf numFmtId="176" fontId="5" fillId="0" borderId="22" xfId="1" applyNumberFormat="1" applyFont="1" applyFill="1" applyBorder="1" applyAlignment="1" applyProtection="1">
      <alignment horizontal="right"/>
    </xf>
    <xf numFmtId="176" fontId="20" fillId="0" borderId="15" xfId="4" applyNumberFormat="1" applyFont="1" applyFill="1" applyBorder="1" applyAlignment="1" applyProtection="1">
      <alignment shrinkToFit="1"/>
      <protection locked="0"/>
    </xf>
    <xf numFmtId="176" fontId="20" fillId="0" borderId="22" xfId="4" applyNumberFormat="1" applyFont="1" applyFill="1" applyBorder="1" applyAlignment="1" applyProtection="1">
      <alignment shrinkToFit="1"/>
      <protection locked="0"/>
    </xf>
    <xf numFmtId="38" fontId="20" fillId="0" borderId="0" xfId="1" applyFont="1" applyFill="1" applyProtection="1"/>
    <xf numFmtId="176" fontId="20" fillId="0" borderId="5" xfId="4" applyNumberFormat="1" applyFont="1" applyFill="1" applyBorder="1" applyAlignment="1" applyProtection="1">
      <alignment shrinkToFit="1"/>
      <protection locked="0"/>
    </xf>
    <xf numFmtId="176" fontId="20" fillId="0" borderId="31" xfId="4" applyNumberFormat="1" applyFont="1" applyFill="1" applyBorder="1" applyAlignment="1" applyProtection="1">
      <alignment shrinkToFit="1"/>
      <protection locked="0"/>
    </xf>
    <xf numFmtId="176" fontId="20" fillId="0" borderId="32" xfId="4" applyNumberFormat="1" applyFont="1" applyFill="1" applyBorder="1" applyAlignment="1" applyProtection="1">
      <alignment shrinkToFit="1"/>
      <protection locked="0"/>
    </xf>
    <xf numFmtId="38" fontId="5" fillId="0" borderId="0" xfId="1" applyFont="1" applyFill="1" applyBorder="1" applyProtection="1"/>
    <xf numFmtId="176" fontId="5" fillId="0" borderId="0" xfId="1" applyNumberFormat="1" applyFont="1" applyFill="1" applyBorder="1" applyAlignment="1" applyProtection="1"/>
    <xf numFmtId="177" fontId="5" fillId="0" borderId="0" xfId="1" applyNumberFormat="1" applyFont="1" applyFill="1" applyProtection="1"/>
    <xf numFmtId="177" fontId="5" fillId="0" borderId="0" xfId="1" applyNumberFormat="1" applyFont="1" applyFill="1" applyAlignment="1" applyProtection="1">
      <alignment horizontal="right"/>
    </xf>
    <xf numFmtId="176" fontId="5" fillId="0" borderId="0" xfId="1" applyNumberFormat="1" applyFont="1" applyFill="1" applyProtection="1"/>
    <xf numFmtId="176" fontId="20" fillId="0" borderId="26" xfId="1" applyNumberFormat="1" applyFont="1" applyFill="1" applyBorder="1" applyAlignment="1" applyProtection="1">
      <alignment shrinkToFit="1"/>
      <protection locked="0"/>
    </xf>
    <xf numFmtId="176" fontId="20" fillId="0" borderId="27" xfId="1" applyNumberFormat="1" applyFont="1" applyFill="1" applyBorder="1" applyAlignment="1" applyProtection="1">
      <alignment shrinkToFit="1"/>
      <protection locked="0"/>
    </xf>
    <xf numFmtId="177" fontId="5" fillId="0" borderId="0" xfId="1" applyNumberFormat="1" applyFont="1" applyFill="1" applyBorder="1" applyProtection="1"/>
    <xf numFmtId="176" fontId="20" fillId="0" borderId="16" xfId="1" applyNumberFormat="1" applyFont="1" applyFill="1" applyBorder="1" applyAlignment="1" applyProtection="1">
      <alignment shrinkToFit="1"/>
    </xf>
    <xf numFmtId="176" fontId="20" fillId="0" borderId="9" xfId="1" applyNumberFormat="1" applyFont="1" applyFill="1" applyBorder="1" applyAlignment="1" applyProtection="1">
      <alignment shrinkToFit="1"/>
    </xf>
    <xf numFmtId="176" fontId="20" fillId="0" borderId="20" xfId="1" applyNumberFormat="1" applyFont="1" applyFill="1" applyBorder="1" applyAlignment="1" applyProtection="1">
      <alignment shrinkToFit="1"/>
    </xf>
    <xf numFmtId="176" fontId="20" fillId="0" borderId="21" xfId="1" applyNumberFormat="1" applyFont="1" applyFill="1" applyBorder="1" applyAlignment="1" applyProtection="1">
      <alignment shrinkToFit="1"/>
    </xf>
    <xf numFmtId="176" fontId="20" fillId="0" borderId="22" xfId="1" applyNumberFormat="1" applyFont="1" applyFill="1" applyBorder="1" applyAlignment="1" applyProtection="1">
      <alignment shrinkToFit="1"/>
    </xf>
    <xf numFmtId="176" fontId="20" fillId="0" borderId="15" xfId="1" applyNumberFormat="1" applyFont="1" applyFill="1" applyBorder="1" applyAlignment="1" applyProtection="1">
      <alignment shrinkToFit="1"/>
    </xf>
    <xf numFmtId="177" fontId="24" fillId="0" borderId="0" xfId="1" applyNumberFormat="1" applyFont="1" applyFill="1" applyBorder="1" applyProtection="1"/>
    <xf numFmtId="177" fontId="20" fillId="0" borderId="9" xfId="2" applyNumberFormat="1" applyFont="1" applyFill="1" applyBorder="1" applyAlignment="1" applyProtection="1"/>
    <xf numFmtId="177" fontId="20" fillId="0" borderId="5" xfId="2" applyNumberFormat="1" applyFont="1" applyFill="1" applyBorder="1" applyAlignment="1" applyProtection="1"/>
    <xf numFmtId="177" fontId="20" fillId="0" borderId="33" xfId="2" applyNumberFormat="1" applyFont="1" applyFill="1" applyBorder="1" applyAlignment="1" applyProtection="1"/>
    <xf numFmtId="177" fontId="20" fillId="0" borderId="32" xfId="2" applyNumberFormat="1" applyFont="1" applyFill="1" applyBorder="1" applyAlignment="1" applyProtection="1"/>
    <xf numFmtId="177" fontId="20" fillId="0" borderId="32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 applyProtection="1">
      <alignment shrinkToFit="1"/>
      <protection locked="0"/>
    </xf>
    <xf numFmtId="176" fontId="5" fillId="0" borderId="0" xfId="1" applyNumberFormat="1" applyFont="1" applyFill="1" applyBorder="1" applyAlignment="1" applyProtection="1">
      <alignment shrinkToFit="1"/>
    </xf>
    <xf numFmtId="177" fontId="5" fillId="0" borderId="0" xfId="1" applyNumberFormat="1" applyFont="1" applyFill="1" applyBorder="1" applyAlignment="1" applyProtection="1">
      <alignment horizontal="right"/>
    </xf>
    <xf numFmtId="38" fontId="28" fillId="0" borderId="0" xfId="1" applyFont="1" applyProtection="1"/>
    <xf numFmtId="38" fontId="29" fillId="0" borderId="0" xfId="1" applyFont="1" applyProtection="1"/>
    <xf numFmtId="176" fontId="30" fillId="0" borderId="0" xfId="1" applyNumberFormat="1" applyFont="1" applyProtection="1"/>
    <xf numFmtId="176" fontId="31" fillId="0" borderId="0" xfId="1" applyNumberFormat="1" applyFont="1" applyProtection="1"/>
    <xf numFmtId="176" fontId="30" fillId="0" borderId="0" xfId="1" applyNumberFormat="1" applyFont="1" applyFill="1" applyProtection="1"/>
    <xf numFmtId="177" fontId="30" fillId="0" borderId="0" xfId="1" applyNumberFormat="1" applyFont="1" applyFill="1" applyProtection="1"/>
    <xf numFmtId="177" fontId="30" fillId="0" borderId="0" xfId="1" applyNumberFormat="1" applyFont="1" applyFill="1" applyAlignment="1" applyProtection="1">
      <alignment horizontal="right"/>
    </xf>
    <xf numFmtId="38" fontId="30" fillId="0" borderId="0" xfId="1" applyFont="1" applyProtection="1"/>
    <xf numFmtId="38" fontId="32" fillId="0" borderId="1" xfId="1" applyFont="1" applyBorder="1" applyAlignment="1" applyProtection="1">
      <alignment vertical="center"/>
    </xf>
    <xf numFmtId="38" fontId="33" fillId="0" borderId="1" xfId="1" applyFont="1" applyBorder="1" applyAlignment="1" applyProtection="1">
      <alignment vertical="center"/>
    </xf>
    <xf numFmtId="38" fontId="34" fillId="0" borderId="0" xfId="1" applyFont="1" applyProtection="1"/>
    <xf numFmtId="176" fontId="31" fillId="0" borderId="0" xfId="1" applyNumberFormat="1" applyFont="1" applyAlignment="1" applyProtection="1">
      <alignment vertical="center"/>
    </xf>
    <xf numFmtId="176" fontId="31" fillId="0" borderId="0" xfId="1" applyNumberFormat="1" applyFont="1" applyFill="1" applyProtection="1"/>
    <xf numFmtId="177" fontId="31" fillId="0" borderId="0" xfId="1" applyNumberFormat="1" applyFont="1" applyFill="1" applyProtection="1"/>
    <xf numFmtId="38" fontId="31" fillId="0" borderId="1" xfId="1" applyFont="1" applyFill="1" applyBorder="1" applyAlignment="1" applyProtection="1">
      <alignment horizontal="right"/>
      <protection locked="0"/>
    </xf>
    <xf numFmtId="38" fontId="31" fillId="0" borderId="0" xfId="1" applyFont="1" applyProtection="1"/>
    <xf numFmtId="38" fontId="38" fillId="0" borderId="8" xfId="1" applyFont="1" applyBorder="1" applyAlignment="1" applyProtection="1">
      <alignment horizontal="center" vertical="center" textRotation="255"/>
    </xf>
    <xf numFmtId="176" fontId="13" fillId="0" borderId="8" xfId="1" applyNumberFormat="1" applyFont="1" applyFill="1" applyBorder="1" applyAlignment="1" applyProtection="1">
      <alignment horizontal="center"/>
    </xf>
    <xf numFmtId="38" fontId="30" fillId="0" borderId="0" xfId="1" applyFont="1" applyFill="1" applyProtection="1"/>
    <xf numFmtId="0" fontId="30" fillId="0" borderId="0" xfId="1" applyNumberFormat="1" applyFont="1" applyFill="1" applyProtection="1"/>
    <xf numFmtId="38" fontId="29" fillId="0" borderId="6" xfId="1" applyFont="1" applyBorder="1" applyProtection="1"/>
    <xf numFmtId="38" fontId="29" fillId="0" borderId="7" xfId="1" applyFont="1" applyBorder="1" applyProtection="1"/>
    <xf numFmtId="38" fontId="29" fillId="0" borderId="8" xfId="1" applyFont="1" applyBorder="1" applyProtection="1"/>
    <xf numFmtId="176" fontId="30" fillId="0" borderId="16" xfId="1" applyNumberFormat="1" applyFont="1" applyBorder="1" applyAlignment="1" applyProtection="1">
      <alignment horizontal="right"/>
    </xf>
    <xf numFmtId="176" fontId="30" fillId="0" borderId="9" xfId="1" applyNumberFormat="1" applyFont="1" applyFill="1" applyBorder="1" applyAlignment="1" applyProtection="1">
      <alignment shrinkToFit="1"/>
      <protection locked="0"/>
    </xf>
    <xf numFmtId="176" fontId="30" fillId="0" borderId="6" xfId="1" applyNumberFormat="1" applyFont="1" applyFill="1" applyBorder="1" applyAlignment="1" applyProtection="1">
      <alignment shrinkToFit="1"/>
      <protection locked="0"/>
    </xf>
    <xf numFmtId="176" fontId="30" fillId="0" borderId="16" xfId="1" applyNumberFormat="1" applyFont="1" applyFill="1" applyBorder="1" applyAlignment="1" applyProtection="1">
      <alignment shrinkToFit="1"/>
      <protection locked="0"/>
    </xf>
    <xf numFmtId="177" fontId="30" fillId="0" borderId="16" xfId="1" applyNumberFormat="1" applyFont="1" applyFill="1" applyBorder="1" applyAlignment="1" applyProtection="1">
      <alignment horizontal="right" vertical="center" shrinkToFit="1"/>
    </xf>
    <xf numFmtId="177" fontId="30" fillId="0" borderId="9" xfId="1" applyNumberFormat="1" applyFont="1" applyFill="1" applyBorder="1" applyProtection="1"/>
    <xf numFmtId="38" fontId="29" fillId="0" borderId="17" xfId="1" applyFont="1" applyBorder="1" applyProtection="1"/>
    <xf numFmtId="38" fontId="29" fillId="0" borderId="18" xfId="1" applyFont="1" applyBorder="1" applyProtection="1"/>
    <xf numFmtId="38" fontId="29" fillId="0" borderId="19" xfId="1" applyFont="1" applyBorder="1" applyProtection="1"/>
    <xf numFmtId="176" fontId="30" fillId="0" borderId="20" xfId="1" applyNumberFormat="1" applyFont="1" applyBorder="1" applyAlignment="1" applyProtection="1">
      <alignment horizontal="right"/>
    </xf>
    <xf numFmtId="176" fontId="30" fillId="0" borderId="21" xfId="1" applyNumberFormat="1" applyFont="1" applyFill="1" applyBorder="1" applyAlignment="1" applyProtection="1">
      <alignment shrinkToFit="1"/>
      <protection locked="0"/>
    </xf>
    <xf numFmtId="176" fontId="30" fillId="0" borderId="17" xfId="1" applyNumberFormat="1" applyFont="1" applyFill="1" applyBorder="1" applyAlignment="1" applyProtection="1">
      <alignment shrinkToFit="1"/>
      <protection locked="0"/>
    </xf>
    <xf numFmtId="176" fontId="30" fillId="0" borderId="20" xfId="1" applyNumberFormat="1" applyFont="1" applyFill="1" applyBorder="1" applyAlignment="1" applyProtection="1">
      <alignment shrinkToFit="1"/>
      <protection locked="0"/>
    </xf>
    <xf numFmtId="177" fontId="30" fillId="0" borderId="20" xfId="1" applyNumberFormat="1" applyFont="1" applyFill="1" applyBorder="1" applyAlignment="1" applyProtection="1">
      <alignment horizontal="right" vertical="center" shrinkToFit="1"/>
    </xf>
    <xf numFmtId="177" fontId="30" fillId="0" borderId="21" xfId="1" applyNumberFormat="1" applyFont="1" applyFill="1" applyBorder="1" applyProtection="1"/>
    <xf numFmtId="38" fontId="29" fillId="0" borderId="14" xfId="1" applyFont="1" applyBorder="1" applyProtection="1"/>
    <xf numFmtId="38" fontId="29" fillId="0" borderId="1" xfId="1" applyFont="1" applyBorder="1" applyProtection="1"/>
    <xf numFmtId="38" fontId="29" fillId="0" borderId="13" xfId="1" applyFont="1" applyBorder="1" applyProtection="1"/>
    <xf numFmtId="176" fontId="30" fillId="0" borderId="22" xfId="1" applyNumberFormat="1" applyFont="1" applyFill="1" applyBorder="1" applyAlignment="1" applyProtection="1"/>
    <xf numFmtId="176" fontId="30" fillId="0" borderId="15" xfId="1" applyNumberFormat="1" applyFont="1" applyFill="1" applyBorder="1" applyAlignment="1" applyProtection="1">
      <alignment shrinkToFit="1"/>
      <protection locked="0"/>
    </xf>
    <xf numFmtId="176" fontId="30" fillId="0" borderId="22" xfId="1" applyNumberFormat="1" applyFont="1" applyFill="1" applyBorder="1" applyAlignment="1" applyProtection="1">
      <alignment shrinkToFit="1"/>
      <protection locked="0"/>
    </xf>
    <xf numFmtId="177" fontId="30" fillId="0" borderId="22" xfId="1" applyNumberFormat="1" applyFont="1" applyFill="1" applyBorder="1" applyAlignment="1" applyProtection="1">
      <alignment horizontal="right" vertical="center" shrinkToFit="1"/>
    </xf>
    <xf numFmtId="177" fontId="30" fillId="0" borderId="15" xfId="1" applyNumberFormat="1" applyFont="1" applyFill="1" applyBorder="1" applyProtection="1"/>
    <xf numFmtId="176" fontId="31" fillId="0" borderId="0" xfId="1" applyNumberFormat="1" applyFont="1" applyFill="1" applyBorder="1" applyAlignment="1" applyProtection="1">
      <alignment horizontal="right" shrinkToFit="1"/>
    </xf>
    <xf numFmtId="177" fontId="31" fillId="0" borderId="7" xfId="1" applyNumberFormat="1" applyFont="1" applyFill="1" applyBorder="1" applyProtection="1"/>
    <xf numFmtId="177" fontId="30" fillId="0" borderId="7" xfId="1" applyNumberFormat="1" applyFont="1" applyFill="1" applyBorder="1" applyProtection="1"/>
    <xf numFmtId="38" fontId="29" fillId="0" borderId="5" xfId="1" applyFont="1" applyBorder="1" applyProtection="1"/>
    <xf numFmtId="38" fontId="29" fillId="0" borderId="9" xfId="1" applyFont="1" applyBorder="1" applyProtection="1"/>
    <xf numFmtId="176" fontId="30" fillId="0" borderId="9" xfId="4" applyNumberFormat="1" applyFont="1" applyFill="1" applyBorder="1" applyAlignment="1" applyProtection="1">
      <alignment shrinkToFit="1"/>
      <protection locked="0"/>
    </xf>
    <xf numFmtId="176" fontId="30" fillId="0" borderId="16" xfId="4" applyNumberFormat="1" applyFont="1" applyFill="1" applyBorder="1" applyAlignment="1" applyProtection="1">
      <alignment shrinkToFit="1"/>
      <protection locked="0"/>
    </xf>
    <xf numFmtId="38" fontId="29" fillId="0" borderId="12" xfId="1" applyFont="1" applyBorder="1" applyProtection="1"/>
    <xf numFmtId="38" fontId="29" fillId="0" borderId="12" xfId="1" applyFont="1" applyBorder="1" applyAlignment="1" applyProtection="1">
      <alignment horizontal="center"/>
    </xf>
    <xf numFmtId="38" fontId="29" fillId="0" borderId="23" xfId="1" applyFont="1" applyBorder="1" applyProtection="1"/>
    <xf numFmtId="38" fontId="29" fillId="0" borderId="24" xfId="1" applyFont="1" applyBorder="1" applyProtection="1"/>
    <xf numFmtId="176" fontId="30" fillId="0" borderId="25" xfId="1" applyNumberFormat="1" applyFont="1" applyBorder="1" applyAlignment="1" applyProtection="1">
      <alignment horizontal="right"/>
    </xf>
    <xf numFmtId="176" fontId="30" fillId="0" borderId="26" xfId="4" applyNumberFormat="1" applyFont="1" applyFill="1" applyBorder="1" applyAlignment="1" applyProtection="1">
      <alignment shrinkToFit="1"/>
      <protection locked="0"/>
    </xf>
    <xf numFmtId="176" fontId="30" fillId="0" borderId="25" xfId="4" applyNumberFormat="1" applyFont="1" applyFill="1" applyBorder="1" applyAlignment="1" applyProtection="1">
      <alignment shrinkToFit="1"/>
      <protection locked="0"/>
    </xf>
    <xf numFmtId="177" fontId="30" fillId="0" borderId="25" xfId="1" applyNumberFormat="1" applyFont="1" applyFill="1" applyBorder="1" applyAlignment="1" applyProtection="1">
      <alignment horizontal="right" vertical="center" shrinkToFit="1"/>
    </xf>
    <xf numFmtId="177" fontId="30" fillId="0" borderId="26" xfId="1" applyNumberFormat="1" applyFont="1" applyFill="1" applyBorder="1" applyProtection="1"/>
    <xf numFmtId="38" fontId="29" fillId="0" borderId="27" xfId="1" applyFont="1" applyBorder="1" applyProtection="1"/>
    <xf numFmtId="38" fontId="29" fillId="0" borderId="28" xfId="1" applyFont="1" applyBorder="1" applyProtection="1"/>
    <xf numFmtId="38" fontId="29" fillId="0" borderId="29" xfId="1" applyFont="1" applyBorder="1" applyProtection="1"/>
    <xf numFmtId="176" fontId="30" fillId="0" borderId="30" xfId="1" applyNumberFormat="1" applyFont="1" applyFill="1" applyBorder="1" applyAlignment="1" applyProtection="1"/>
    <xf numFmtId="176" fontId="30" fillId="0" borderId="27" xfId="4" applyNumberFormat="1" applyFont="1" applyFill="1" applyBorder="1" applyAlignment="1" applyProtection="1">
      <alignment shrinkToFit="1"/>
      <protection locked="0"/>
    </xf>
    <xf numFmtId="176" fontId="30" fillId="0" borderId="30" xfId="4" applyNumberFormat="1" applyFont="1" applyFill="1" applyBorder="1" applyAlignment="1" applyProtection="1">
      <alignment shrinkToFit="1"/>
      <protection locked="0"/>
    </xf>
    <xf numFmtId="177" fontId="30" fillId="0" borderId="30" xfId="1" applyNumberFormat="1" applyFont="1" applyFill="1" applyBorder="1" applyAlignment="1" applyProtection="1">
      <alignment horizontal="right" vertical="center" shrinkToFit="1"/>
    </xf>
    <xf numFmtId="177" fontId="30" fillId="0" borderId="27" xfId="1" applyNumberFormat="1" applyFont="1" applyFill="1" applyBorder="1" applyProtection="1"/>
    <xf numFmtId="38" fontId="29" fillId="0" borderId="15" xfId="1" applyFont="1" applyBorder="1" applyProtection="1"/>
    <xf numFmtId="176" fontId="30" fillId="0" borderId="22" xfId="1" applyNumberFormat="1" applyFont="1" applyBorder="1" applyAlignment="1" applyProtection="1">
      <alignment horizontal="right"/>
    </xf>
    <xf numFmtId="176" fontId="30" fillId="0" borderId="15" xfId="4" applyNumberFormat="1" applyFont="1" applyFill="1" applyBorder="1" applyAlignment="1" applyProtection="1">
      <alignment shrinkToFit="1"/>
      <protection locked="0"/>
    </xf>
    <xf numFmtId="176" fontId="30" fillId="0" borderId="22" xfId="4" applyNumberFormat="1" applyFont="1" applyFill="1" applyBorder="1" applyAlignment="1" applyProtection="1">
      <alignment shrinkToFit="1"/>
      <protection locked="0"/>
    </xf>
    <xf numFmtId="38" fontId="28" fillId="0" borderId="0" xfId="1" applyFont="1" applyBorder="1" applyProtection="1"/>
    <xf numFmtId="38" fontId="29" fillId="0" borderId="0" xfId="1" applyFont="1" applyBorder="1" applyProtection="1"/>
    <xf numFmtId="176" fontId="30" fillId="0" borderId="0" xfId="1" applyNumberFormat="1" applyFont="1" applyFill="1" applyBorder="1" applyAlignment="1" applyProtection="1"/>
    <xf numFmtId="176" fontId="30" fillId="0" borderId="0" xfId="4" applyNumberFormat="1" applyFont="1" applyFill="1" applyBorder="1" applyAlignment="1" applyProtection="1">
      <alignment shrinkToFit="1"/>
      <protection locked="0"/>
    </xf>
    <xf numFmtId="177" fontId="30" fillId="0" borderId="0" xfId="1" applyNumberFormat="1" applyFont="1" applyFill="1" applyBorder="1" applyAlignment="1" applyProtection="1">
      <alignment horizontal="right" vertical="center" shrinkToFit="1"/>
    </xf>
    <xf numFmtId="177" fontId="30" fillId="0" borderId="0" xfId="1" applyNumberFormat="1" applyFont="1" applyFill="1" applyBorder="1" applyProtection="1"/>
    <xf numFmtId="177" fontId="30" fillId="0" borderId="3" xfId="1" applyNumberFormat="1" applyFont="1" applyFill="1" applyBorder="1" applyProtection="1"/>
    <xf numFmtId="38" fontId="31" fillId="0" borderId="1" xfId="1" applyFont="1" applyFill="1" applyBorder="1" applyAlignment="1" applyProtection="1">
      <alignment horizontal="center"/>
      <protection locked="0"/>
    </xf>
    <xf numFmtId="176" fontId="5" fillId="0" borderId="8" xfId="1" applyNumberFormat="1" applyFont="1" applyFill="1" applyBorder="1" applyAlignment="1" applyProtection="1">
      <alignment horizontal="center"/>
    </xf>
    <xf numFmtId="176" fontId="30" fillId="0" borderId="26" xfId="1" applyNumberFormat="1" applyFont="1" applyFill="1" applyBorder="1" applyAlignment="1" applyProtection="1">
      <alignment shrinkToFit="1"/>
      <protection locked="0"/>
    </xf>
    <xf numFmtId="176" fontId="30" fillId="0" borderId="27" xfId="1" applyNumberFormat="1" applyFont="1" applyFill="1" applyBorder="1" applyAlignment="1" applyProtection="1">
      <alignment shrinkToFit="1"/>
      <protection locked="0"/>
    </xf>
    <xf numFmtId="38" fontId="42" fillId="0" borderId="0" xfId="1" applyFont="1" applyProtection="1"/>
    <xf numFmtId="176" fontId="29" fillId="0" borderId="8" xfId="1" applyNumberFormat="1" applyFont="1" applyFill="1" applyBorder="1" applyAlignment="1" applyProtection="1">
      <alignment horizontal="center"/>
    </xf>
    <xf numFmtId="176" fontId="30" fillId="0" borderId="16" xfId="1" applyNumberFormat="1" applyFont="1" applyFill="1" applyBorder="1" applyAlignment="1" applyProtection="1">
      <alignment shrinkToFit="1"/>
    </xf>
    <xf numFmtId="176" fontId="30" fillId="0" borderId="9" xfId="1" applyNumberFormat="1" applyFont="1" applyFill="1" applyBorder="1" applyAlignment="1" applyProtection="1">
      <alignment shrinkToFit="1"/>
    </xf>
    <xf numFmtId="38" fontId="29" fillId="0" borderId="17" xfId="1" applyFont="1" applyFill="1" applyBorder="1" applyProtection="1"/>
    <xf numFmtId="38" fontId="29" fillId="0" borderId="18" xfId="1" applyFont="1" applyFill="1" applyBorder="1" applyProtection="1"/>
    <xf numFmtId="38" fontId="29" fillId="0" borderId="19" xfId="1" applyFont="1" applyFill="1" applyBorder="1" applyProtection="1"/>
    <xf numFmtId="176" fontId="30" fillId="0" borderId="20" xfId="1" applyNumberFormat="1" applyFont="1" applyFill="1" applyBorder="1" applyAlignment="1" applyProtection="1">
      <alignment shrinkToFit="1"/>
    </xf>
    <xf numFmtId="176" fontId="30" fillId="0" borderId="21" xfId="1" applyNumberFormat="1" applyFont="1" applyFill="1" applyBorder="1" applyAlignment="1" applyProtection="1">
      <alignment shrinkToFit="1"/>
    </xf>
    <xf numFmtId="38" fontId="29" fillId="0" borderId="14" xfId="1" applyFont="1" applyFill="1" applyBorder="1" applyProtection="1"/>
    <xf numFmtId="38" fontId="29" fillId="0" borderId="1" xfId="1" applyFont="1" applyFill="1" applyBorder="1" applyProtection="1"/>
    <xf numFmtId="38" fontId="29" fillId="0" borderId="13" xfId="1" applyFont="1" applyFill="1" applyBorder="1" applyProtection="1"/>
    <xf numFmtId="176" fontId="30" fillId="0" borderId="22" xfId="1" applyNumberFormat="1" applyFont="1" applyFill="1" applyBorder="1" applyAlignment="1" applyProtection="1">
      <alignment shrinkToFit="1"/>
    </xf>
    <xf numFmtId="176" fontId="30" fillId="0" borderId="15" xfId="1" applyNumberFormat="1" applyFont="1" applyFill="1" applyBorder="1" applyAlignment="1" applyProtection="1">
      <alignment shrinkToFit="1"/>
    </xf>
    <xf numFmtId="38" fontId="31" fillId="0" borderId="0" xfId="1" applyFont="1" applyFill="1" applyProtection="1"/>
    <xf numFmtId="38" fontId="29" fillId="0" borderId="5" xfId="1" applyFont="1" applyFill="1" applyBorder="1" applyProtection="1"/>
    <xf numFmtId="38" fontId="29" fillId="0" borderId="9" xfId="1" applyFont="1" applyFill="1" applyBorder="1" applyProtection="1"/>
    <xf numFmtId="38" fontId="29" fillId="0" borderId="12" xfId="1" applyFont="1" applyFill="1" applyBorder="1" applyProtection="1"/>
    <xf numFmtId="38" fontId="29" fillId="0" borderId="12" xfId="1" applyFont="1" applyFill="1" applyBorder="1" applyAlignment="1" applyProtection="1">
      <alignment horizontal="center"/>
    </xf>
    <xf numFmtId="38" fontId="29" fillId="0" borderId="23" xfId="1" applyFont="1" applyFill="1" applyBorder="1" applyProtection="1"/>
    <xf numFmtId="38" fontId="29" fillId="0" borderId="24" xfId="1" applyFont="1" applyFill="1" applyBorder="1" applyProtection="1"/>
    <xf numFmtId="176" fontId="30" fillId="0" borderId="26" xfId="1" applyNumberFormat="1" applyFont="1" applyFill="1" applyBorder="1" applyAlignment="1" applyProtection="1">
      <alignment shrinkToFit="1"/>
    </xf>
    <xf numFmtId="38" fontId="29" fillId="0" borderId="27" xfId="1" applyFont="1" applyFill="1" applyBorder="1" applyProtection="1"/>
    <xf numFmtId="38" fontId="29" fillId="0" borderId="28" xfId="1" applyFont="1" applyFill="1" applyBorder="1" applyProtection="1"/>
    <xf numFmtId="38" fontId="29" fillId="0" borderId="29" xfId="1" applyFont="1" applyFill="1" applyBorder="1" applyProtection="1"/>
    <xf numFmtId="176" fontId="30" fillId="0" borderId="27" xfId="1" applyNumberFormat="1" applyFont="1" applyFill="1" applyBorder="1" applyAlignment="1" applyProtection="1">
      <alignment shrinkToFit="1"/>
    </xf>
    <xf numFmtId="38" fontId="29" fillId="0" borderId="15" xfId="1" applyFont="1" applyFill="1" applyBorder="1" applyProtection="1"/>
    <xf numFmtId="38" fontId="29" fillId="0" borderId="6" xfId="1" applyFont="1" applyFill="1" applyBorder="1" applyProtection="1"/>
    <xf numFmtId="38" fontId="29" fillId="0" borderId="8" xfId="1" applyFont="1" applyFill="1" applyBorder="1" applyProtection="1"/>
    <xf numFmtId="38" fontId="43" fillId="0" borderId="0" xfId="1" applyFont="1" applyFill="1" applyProtection="1"/>
    <xf numFmtId="38" fontId="9" fillId="0" borderId="0" xfId="1" applyFont="1" applyFill="1" applyProtection="1"/>
    <xf numFmtId="38" fontId="22" fillId="0" borderId="0" xfId="1" applyFont="1" applyFill="1" applyProtection="1"/>
    <xf numFmtId="38" fontId="44" fillId="0" borderId="0" xfId="1" applyFont="1" applyFill="1" applyProtection="1"/>
    <xf numFmtId="38" fontId="9" fillId="0" borderId="1" xfId="1" applyFont="1" applyFill="1" applyBorder="1" applyAlignment="1" applyProtection="1">
      <alignment horizontal="right"/>
      <protection locked="0"/>
    </xf>
    <xf numFmtId="0" fontId="9" fillId="0" borderId="1" xfId="0" applyFont="1" applyFill="1" applyBorder="1" applyAlignment="1" applyProtection="1">
      <protection locked="0"/>
    </xf>
    <xf numFmtId="0" fontId="9" fillId="0" borderId="1" xfId="0" applyFont="1" applyFill="1" applyBorder="1" applyAlignment="1" applyProtection="1">
      <alignment horizontal="right"/>
      <protection locked="0"/>
    </xf>
    <xf numFmtId="38" fontId="10" fillId="0" borderId="8" xfId="1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>
      <alignment vertical="center" shrinkToFit="1"/>
    </xf>
    <xf numFmtId="38" fontId="9" fillId="0" borderId="3" xfId="1" applyFont="1" applyFill="1" applyBorder="1" applyProtection="1"/>
    <xf numFmtId="0" fontId="9" fillId="0" borderId="0" xfId="0" applyFont="1" applyFill="1" applyBorder="1" applyAlignment="1">
      <alignment horizontal="center" vertical="center" textRotation="255"/>
    </xf>
    <xf numFmtId="0" fontId="9" fillId="0" borderId="34" xfId="0" applyFont="1" applyFill="1" applyBorder="1" applyAlignment="1">
      <alignment horizontal="center" vertical="center" textRotation="255"/>
    </xf>
    <xf numFmtId="176" fontId="13" fillId="0" borderId="35" xfId="0" applyNumberFormat="1" applyFont="1" applyFill="1" applyBorder="1" applyAlignment="1">
      <alignment horizontal="center" vertical="center"/>
    </xf>
    <xf numFmtId="176" fontId="47" fillId="0" borderId="36" xfId="0" applyNumberFormat="1" applyFont="1" applyFill="1" applyBorder="1" applyAlignment="1">
      <alignment horizontal="right"/>
    </xf>
    <xf numFmtId="177" fontId="47" fillId="0" borderId="36" xfId="0" applyNumberFormat="1" applyFont="1" applyFill="1" applyBorder="1" applyAlignment="1">
      <alignment horizontal="right"/>
    </xf>
    <xf numFmtId="177" fontId="47" fillId="0" borderId="37" xfId="0" applyNumberFormat="1" applyFont="1" applyFill="1" applyBorder="1" applyAlignment="1">
      <alignment horizontal="right"/>
    </xf>
    <xf numFmtId="176" fontId="44" fillId="0" borderId="0" xfId="0" applyNumberFormat="1" applyFont="1" applyFill="1" applyAlignment="1">
      <alignment vertical="center"/>
    </xf>
    <xf numFmtId="176" fontId="13" fillId="0" borderId="12" xfId="0" applyNumberFormat="1" applyFont="1" applyFill="1" applyBorder="1" applyAlignment="1">
      <alignment vertical="center"/>
    </xf>
    <xf numFmtId="176" fontId="47" fillId="0" borderId="0" xfId="0" applyNumberFormat="1" applyFont="1" applyFill="1" applyBorder="1" applyAlignment="1">
      <alignment horizontal="right"/>
    </xf>
    <xf numFmtId="177" fontId="47" fillId="0" borderId="0" xfId="0" applyNumberFormat="1" applyFont="1" applyFill="1" applyBorder="1" applyAlignment="1">
      <alignment horizontal="right"/>
    </xf>
    <xf numFmtId="177" fontId="47" fillId="0" borderId="11" xfId="0" applyNumberFormat="1" applyFont="1" applyFill="1" applyBorder="1" applyAlignment="1">
      <alignment horizontal="right"/>
    </xf>
    <xf numFmtId="176" fontId="13" fillId="0" borderId="12" xfId="0" applyNumberFormat="1" applyFont="1" applyFill="1" applyBorder="1" applyAlignment="1">
      <alignment horizontal="center" vertical="center"/>
    </xf>
    <xf numFmtId="176" fontId="47" fillId="0" borderId="0" xfId="0" applyNumberFormat="1" applyFont="1" applyFill="1" applyBorder="1" applyAlignment="1">
      <alignment horizontal="right" shrinkToFit="1"/>
    </xf>
    <xf numFmtId="177" fontId="47" fillId="0" borderId="34" xfId="0" applyNumberFormat="1" applyFont="1" applyFill="1" applyBorder="1" applyAlignment="1">
      <alignment horizontal="right"/>
    </xf>
    <xf numFmtId="38" fontId="13" fillId="0" borderId="12" xfId="1" applyFont="1" applyFill="1" applyBorder="1" applyAlignment="1" applyProtection="1">
      <alignment horizontal="center"/>
    </xf>
    <xf numFmtId="176" fontId="47" fillId="0" borderId="0" xfId="1" applyNumberFormat="1" applyFont="1" applyFill="1" applyProtection="1"/>
    <xf numFmtId="177" fontId="47" fillId="0" borderId="38" xfId="0" applyNumberFormat="1" applyFont="1" applyFill="1" applyBorder="1" applyAlignment="1">
      <alignment horizontal="right"/>
    </xf>
    <xf numFmtId="176" fontId="13" fillId="0" borderId="35" xfId="0" applyNumberFormat="1" applyFont="1" applyFill="1" applyBorder="1" applyAlignment="1">
      <alignment horizontal="center" shrinkToFit="1"/>
    </xf>
    <xf numFmtId="38" fontId="13" fillId="0" borderId="15" xfId="1" applyFont="1" applyFill="1" applyBorder="1" applyAlignment="1" applyProtection="1">
      <alignment horizontal="center"/>
    </xf>
    <xf numFmtId="176" fontId="47" fillId="0" borderId="14" xfId="1" applyNumberFormat="1" applyFont="1" applyFill="1" applyBorder="1" applyProtection="1"/>
    <xf numFmtId="176" fontId="47" fillId="0" borderId="1" xfId="1" applyNumberFormat="1" applyFont="1" applyFill="1" applyBorder="1" applyProtection="1"/>
    <xf numFmtId="177" fontId="47" fillId="0" borderId="1" xfId="1" applyNumberFormat="1" applyFont="1" applyFill="1" applyBorder="1" applyAlignment="1" applyProtection="1">
      <alignment horizontal="right" vertical="center"/>
    </xf>
    <xf numFmtId="177" fontId="47" fillId="0" borderId="13" xfId="1" applyNumberFormat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center"/>
    </xf>
    <xf numFmtId="38" fontId="9" fillId="0" borderId="0" xfId="1" applyFont="1" applyFill="1" applyBorder="1" applyProtection="1"/>
    <xf numFmtId="177" fontId="9" fillId="0" borderId="0" xfId="1" applyNumberFormat="1" applyFont="1" applyFill="1" applyBorder="1" applyAlignment="1" applyProtection="1">
      <alignment horizontal="right" vertical="center"/>
    </xf>
    <xf numFmtId="38" fontId="48" fillId="0" borderId="8" xfId="1" applyFont="1" applyFill="1" applyBorder="1" applyAlignment="1" applyProtection="1">
      <alignment horizontal="center" vertical="center" textRotation="255"/>
    </xf>
    <xf numFmtId="38" fontId="48" fillId="0" borderId="8" xfId="1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>
      <alignment horizontal="center" vertical="center" textRotation="255"/>
    </xf>
    <xf numFmtId="176" fontId="9" fillId="0" borderId="35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vertical="center"/>
    </xf>
    <xf numFmtId="177" fontId="47" fillId="0" borderId="0" xfId="0" applyNumberFormat="1" applyFont="1" applyFill="1" applyAlignment="1">
      <alignment horizontal="right"/>
    </xf>
    <xf numFmtId="38" fontId="9" fillId="0" borderId="15" xfId="1" applyFont="1" applyFill="1" applyBorder="1" applyAlignment="1" applyProtection="1">
      <alignment horizontal="center"/>
    </xf>
    <xf numFmtId="177" fontId="9" fillId="0" borderId="1" xfId="1" applyNumberFormat="1" applyFont="1" applyFill="1" applyBorder="1" applyAlignment="1" applyProtection="1">
      <alignment horizontal="right" vertical="center"/>
    </xf>
    <xf numFmtId="177" fontId="9" fillId="0" borderId="13" xfId="1" applyNumberFormat="1" applyFont="1" applyFill="1" applyBorder="1" applyAlignment="1" applyProtection="1">
      <alignment horizontal="right" vertical="center"/>
    </xf>
    <xf numFmtId="38" fontId="28" fillId="0" borderId="0" xfId="1" applyFont="1" applyFill="1" applyProtection="1"/>
    <xf numFmtId="38" fontId="13" fillId="0" borderId="0" xfId="1" applyFont="1" applyFill="1" applyProtection="1"/>
    <xf numFmtId="38" fontId="49" fillId="0" borderId="0" xfId="1" applyFont="1" applyFill="1" applyProtection="1"/>
    <xf numFmtId="38" fontId="7" fillId="0" borderId="0" xfId="1" applyFont="1" applyFill="1" applyProtection="1"/>
    <xf numFmtId="38" fontId="49" fillId="0" borderId="1" xfId="1" applyFont="1" applyFill="1" applyBorder="1" applyAlignment="1" applyProtection="1">
      <alignment horizontal="right"/>
      <protection locked="0"/>
    </xf>
    <xf numFmtId="38" fontId="13" fillId="0" borderId="6" xfId="1" applyFont="1" applyFill="1" applyBorder="1" applyProtection="1"/>
    <xf numFmtId="38" fontId="13" fillId="0" borderId="8" xfId="1" applyFont="1" applyFill="1" applyBorder="1" applyProtection="1"/>
    <xf numFmtId="176" fontId="50" fillId="0" borderId="9" xfId="4" applyNumberFormat="1" applyFont="1" applyFill="1" applyBorder="1" applyAlignment="1" applyProtection="1">
      <alignment shrinkToFit="1"/>
      <protection locked="0"/>
    </xf>
    <xf numFmtId="177" fontId="50" fillId="0" borderId="9" xfId="1" applyNumberFormat="1" applyFont="1" applyFill="1" applyBorder="1" applyProtection="1"/>
    <xf numFmtId="38" fontId="13" fillId="0" borderId="17" xfId="1" applyFont="1" applyFill="1" applyBorder="1" applyProtection="1"/>
    <xf numFmtId="38" fontId="13" fillId="0" borderId="19" xfId="1" applyFont="1" applyFill="1" applyBorder="1" applyProtection="1"/>
    <xf numFmtId="176" fontId="50" fillId="0" borderId="21" xfId="4" applyNumberFormat="1" applyFont="1" applyFill="1" applyBorder="1" applyAlignment="1" applyProtection="1">
      <alignment shrinkToFit="1"/>
      <protection locked="0"/>
    </xf>
    <xf numFmtId="177" fontId="50" fillId="0" borderId="21" xfId="1" applyNumberFormat="1" applyFont="1" applyFill="1" applyBorder="1" applyProtection="1"/>
    <xf numFmtId="38" fontId="13" fillId="0" borderId="14" xfId="1" applyFont="1" applyFill="1" applyBorder="1" applyProtection="1"/>
    <xf numFmtId="38" fontId="13" fillId="0" borderId="13" xfId="1" applyFont="1" applyFill="1" applyBorder="1" applyProtection="1"/>
    <xf numFmtId="176" fontId="50" fillId="0" borderId="15" xfId="4" applyNumberFormat="1" applyFont="1" applyFill="1" applyBorder="1" applyAlignment="1" applyProtection="1">
      <alignment shrinkToFit="1"/>
      <protection locked="0"/>
    </xf>
    <xf numFmtId="177" fontId="50" fillId="0" borderId="15" xfId="1" applyNumberFormat="1" applyFont="1" applyFill="1" applyBorder="1" applyProtection="1"/>
    <xf numFmtId="176" fontId="50" fillId="0" borderId="0" xfId="1" applyNumberFormat="1" applyFont="1" applyFill="1" applyProtection="1"/>
    <xf numFmtId="177" fontId="50" fillId="0" borderId="0" xfId="1" applyNumberFormat="1" applyFont="1" applyFill="1" applyProtection="1"/>
    <xf numFmtId="38" fontId="13" fillId="0" borderId="2" xfId="1" applyFont="1" applyFill="1" applyBorder="1" applyProtection="1"/>
    <xf numFmtId="38" fontId="13" fillId="0" borderId="39" xfId="1" applyFont="1" applyFill="1" applyBorder="1" applyProtection="1"/>
    <xf numFmtId="38" fontId="13" fillId="0" borderId="0" xfId="1" applyFont="1" applyFill="1" applyBorder="1" applyProtection="1"/>
    <xf numFmtId="38" fontId="13" fillId="0" borderId="0" xfId="1" applyFont="1" applyFill="1" applyBorder="1" applyAlignment="1" applyProtection="1">
      <alignment vertical="top"/>
    </xf>
    <xf numFmtId="176" fontId="13" fillId="0" borderId="0" xfId="1" applyNumberFormat="1" applyFont="1" applyFill="1" applyBorder="1" applyAlignment="1" applyProtection="1"/>
    <xf numFmtId="177" fontId="13" fillId="0" borderId="0" xfId="1" applyNumberFormat="1" applyFont="1" applyFill="1" applyProtection="1"/>
    <xf numFmtId="176" fontId="49" fillId="0" borderId="0" xfId="1" applyNumberFormat="1" applyFont="1" applyFill="1" applyProtection="1"/>
    <xf numFmtId="177" fontId="49" fillId="0" borderId="0" xfId="1" applyNumberFormat="1" applyFont="1" applyFill="1" applyProtection="1"/>
    <xf numFmtId="177" fontId="49" fillId="0" borderId="1" xfId="1" applyNumberFormat="1" applyFont="1" applyFill="1" applyBorder="1" applyAlignment="1" applyProtection="1">
      <alignment horizontal="center"/>
      <protection locked="0"/>
    </xf>
    <xf numFmtId="177" fontId="49" fillId="0" borderId="1" xfId="1" applyNumberFormat="1" applyFont="1" applyFill="1" applyBorder="1" applyAlignment="1" applyProtection="1">
      <alignment horizontal="right"/>
      <protection locked="0"/>
    </xf>
    <xf numFmtId="176" fontId="10" fillId="0" borderId="8" xfId="1" applyNumberFormat="1" applyFont="1" applyFill="1" applyBorder="1" applyAlignment="1" applyProtection="1">
      <alignment horizontal="center"/>
    </xf>
    <xf numFmtId="176" fontId="13" fillId="0" borderId="0" xfId="1" applyNumberFormat="1" applyFont="1" applyFill="1" applyProtection="1"/>
    <xf numFmtId="176" fontId="50" fillId="0" borderId="9" xfId="1" applyNumberFormat="1" applyFont="1" applyFill="1" applyBorder="1" applyAlignment="1" applyProtection="1">
      <alignment shrinkToFit="1"/>
      <protection locked="0"/>
    </xf>
    <xf numFmtId="176" fontId="50" fillId="0" borderId="21" xfId="1" applyNumberFormat="1" applyFont="1" applyFill="1" applyBorder="1" applyAlignment="1" applyProtection="1">
      <alignment shrinkToFit="1"/>
      <protection locked="0"/>
    </xf>
    <xf numFmtId="176" fontId="50" fillId="0" borderId="15" xfId="1" applyNumberFormat="1" applyFont="1" applyFill="1" applyBorder="1" applyAlignment="1" applyProtection="1">
      <alignment shrinkToFit="1"/>
      <protection locked="0"/>
    </xf>
    <xf numFmtId="38" fontId="13" fillId="0" borderId="0" xfId="1" applyFont="1" applyFill="1" applyBorder="1" applyAlignment="1" applyProtection="1">
      <alignment horizontal="right"/>
    </xf>
    <xf numFmtId="38" fontId="22" fillId="0" borderId="7" xfId="1" applyFont="1" applyFill="1" applyBorder="1" applyAlignment="1" applyProtection="1">
      <alignment horizontal="center"/>
    </xf>
    <xf numFmtId="0" fontId="26" fillId="0" borderId="9" xfId="3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vertical="center"/>
    </xf>
    <xf numFmtId="0" fontId="27" fillId="0" borderId="9" xfId="0" applyFont="1" applyFill="1" applyBorder="1" applyAlignment="1">
      <alignment horizontal="center" vertical="center"/>
    </xf>
    <xf numFmtId="176" fontId="9" fillId="0" borderId="5" xfId="1" applyNumberFormat="1" applyFont="1" applyFill="1" applyBorder="1" applyAlignment="1" applyProtection="1">
      <alignment horizontal="center" vertical="center" wrapText="1"/>
    </xf>
    <xf numFmtId="176" fontId="9" fillId="0" borderId="12" xfId="1" applyNumberFormat="1" applyFont="1" applyFill="1" applyBorder="1" applyAlignment="1" applyProtection="1">
      <alignment horizontal="center" vertical="center" wrapText="1"/>
    </xf>
    <xf numFmtId="176" fontId="9" fillId="0" borderId="15" xfId="1" applyNumberFormat="1" applyFont="1" applyFill="1" applyBorder="1" applyAlignment="1" applyProtection="1">
      <alignment horizontal="center" vertical="center" wrapText="1"/>
    </xf>
    <xf numFmtId="176" fontId="9" fillId="0" borderId="2" xfId="1" applyNumberFormat="1" applyFont="1" applyFill="1" applyBorder="1" applyAlignment="1" applyProtection="1">
      <alignment horizontal="center" vertical="center" wrapText="1"/>
    </xf>
    <xf numFmtId="176" fontId="9" fillId="0" borderId="10" xfId="1" applyNumberFormat="1" applyFont="1" applyFill="1" applyBorder="1" applyAlignment="1" applyProtection="1">
      <alignment horizontal="center" vertical="center" wrapText="1"/>
    </xf>
    <xf numFmtId="176" fontId="9" fillId="0" borderId="14" xfId="1" applyNumberFormat="1" applyFont="1" applyFill="1" applyBorder="1" applyAlignment="1" applyProtection="1">
      <alignment horizontal="center" vertical="center" wrapText="1"/>
    </xf>
    <xf numFmtId="176" fontId="16" fillId="0" borderId="5" xfId="1" applyNumberFormat="1" applyFont="1" applyFill="1" applyBorder="1" applyAlignment="1" applyProtection="1">
      <alignment horizontal="center" vertical="center" wrapText="1"/>
    </xf>
    <xf numFmtId="176" fontId="16" fillId="0" borderId="12" xfId="1" applyNumberFormat="1" applyFont="1" applyFill="1" applyBorder="1" applyAlignment="1" applyProtection="1">
      <alignment horizontal="center" vertical="center" wrapText="1"/>
    </xf>
    <xf numFmtId="176" fontId="16" fillId="0" borderId="15" xfId="1" applyNumberFormat="1" applyFont="1" applyFill="1" applyBorder="1" applyAlignment="1" applyProtection="1">
      <alignment horizontal="center" vertical="center" wrapText="1"/>
    </xf>
    <xf numFmtId="176" fontId="9" fillId="0" borderId="5" xfId="1" applyNumberFormat="1" applyFont="1" applyFill="1" applyBorder="1" applyAlignment="1" applyProtection="1">
      <alignment horizontal="center" vertical="center"/>
    </xf>
    <xf numFmtId="176" fontId="9" fillId="0" borderId="12" xfId="1" applyNumberFormat="1" applyFont="1" applyFill="1" applyBorder="1" applyAlignment="1" applyProtection="1">
      <alignment horizontal="center" vertical="center"/>
    </xf>
    <xf numFmtId="176" fontId="9" fillId="0" borderId="15" xfId="1" applyNumberFormat="1" applyFont="1" applyFill="1" applyBorder="1" applyAlignment="1" applyProtection="1">
      <alignment horizontal="center" vertical="center"/>
    </xf>
    <xf numFmtId="176" fontId="16" fillId="0" borderId="5" xfId="1" applyNumberFormat="1" applyFont="1" applyFill="1" applyBorder="1" applyAlignment="1" applyProtection="1">
      <alignment horizontal="center" vertical="center" wrapText="1" shrinkToFit="1"/>
    </xf>
    <xf numFmtId="176" fontId="16" fillId="0" borderId="15" xfId="1" applyNumberFormat="1" applyFont="1" applyFill="1" applyBorder="1" applyAlignment="1" applyProtection="1">
      <alignment horizontal="center" vertical="center" wrapText="1" shrinkToFit="1"/>
    </xf>
    <xf numFmtId="177" fontId="9" fillId="0" borderId="5" xfId="1" applyNumberFormat="1" applyFont="1" applyFill="1" applyBorder="1" applyAlignment="1" applyProtection="1">
      <alignment horizontal="center" vertical="center" textRotation="255"/>
    </xf>
    <xf numFmtId="177" fontId="9" fillId="0" borderId="12" xfId="1" applyNumberFormat="1" applyFont="1" applyFill="1" applyBorder="1" applyAlignment="1" applyProtection="1">
      <alignment horizontal="center" vertical="center" textRotation="255"/>
    </xf>
    <xf numFmtId="177" fontId="9" fillId="0" borderId="15" xfId="1" applyNumberFormat="1" applyFont="1" applyFill="1" applyBorder="1" applyAlignment="1" applyProtection="1">
      <alignment horizontal="center" vertical="center" textRotation="255"/>
    </xf>
    <xf numFmtId="176" fontId="9" fillId="0" borderId="5" xfId="1" applyNumberFormat="1" applyFont="1" applyFill="1" applyBorder="1" applyAlignment="1" applyProtection="1">
      <alignment horizontal="center" vertical="center" textRotation="255"/>
    </xf>
    <xf numFmtId="176" fontId="9" fillId="0" borderId="12" xfId="1" applyNumberFormat="1" applyFont="1" applyFill="1" applyBorder="1" applyAlignment="1" applyProtection="1">
      <alignment horizontal="center" vertical="center" textRotation="255"/>
    </xf>
    <xf numFmtId="176" fontId="9" fillId="0" borderId="15" xfId="1" applyNumberFormat="1" applyFont="1" applyFill="1" applyBorder="1" applyAlignment="1" applyProtection="1">
      <alignment horizontal="center" vertical="center" textRotation="255"/>
    </xf>
    <xf numFmtId="176" fontId="9" fillId="0" borderId="3" xfId="1" applyNumberFormat="1" applyFont="1" applyFill="1" applyBorder="1" applyAlignment="1" applyProtection="1">
      <alignment horizontal="center" vertical="center"/>
    </xf>
    <xf numFmtId="176" fontId="9" fillId="0" borderId="4" xfId="1" applyNumberFormat="1" applyFont="1" applyFill="1" applyBorder="1" applyAlignment="1" applyProtection="1">
      <alignment horizontal="center" vertical="center"/>
    </xf>
    <xf numFmtId="176" fontId="9" fillId="0" borderId="1" xfId="1" applyNumberFormat="1" applyFont="1" applyFill="1" applyBorder="1" applyAlignment="1" applyProtection="1">
      <alignment horizontal="center" vertical="center"/>
    </xf>
    <xf numFmtId="176" fontId="9" fillId="0" borderId="13" xfId="1" applyNumberFormat="1" applyFont="1" applyFill="1" applyBorder="1" applyAlignment="1" applyProtection="1">
      <alignment horizontal="center" vertical="center"/>
    </xf>
    <xf numFmtId="176" fontId="9" fillId="0" borderId="5" xfId="1" applyNumberFormat="1" applyFont="1" applyFill="1" applyBorder="1" applyAlignment="1" applyProtection="1">
      <alignment horizontal="center" vertical="center" textRotation="255" wrapText="1"/>
    </xf>
    <xf numFmtId="176" fontId="9" fillId="0" borderId="12" xfId="1" applyNumberFormat="1" applyFont="1" applyFill="1" applyBorder="1" applyAlignment="1" applyProtection="1">
      <alignment horizontal="center" vertical="center" textRotation="255" wrapText="1"/>
    </xf>
    <xf numFmtId="176" fontId="9" fillId="0" borderId="15" xfId="1" applyNumberFormat="1" applyFont="1" applyFill="1" applyBorder="1" applyAlignment="1" applyProtection="1">
      <alignment horizontal="center" vertical="center" textRotation="255" wrapText="1"/>
    </xf>
    <xf numFmtId="176" fontId="13" fillId="0" borderId="5" xfId="1" applyNumberFormat="1" applyFont="1" applyFill="1" applyBorder="1" applyAlignment="1" applyProtection="1">
      <alignment horizontal="center" vertical="center" textRotation="255" wrapText="1"/>
    </xf>
    <xf numFmtId="176" fontId="13" fillId="0" borderId="12" xfId="1" applyNumberFormat="1" applyFont="1" applyFill="1" applyBorder="1" applyAlignment="1" applyProtection="1">
      <alignment horizontal="center" vertical="center" textRotation="255" wrapText="1"/>
    </xf>
    <xf numFmtId="176" fontId="13" fillId="0" borderId="15" xfId="1" applyNumberFormat="1" applyFont="1" applyFill="1" applyBorder="1" applyAlignment="1" applyProtection="1">
      <alignment horizontal="center" vertical="center" textRotation="255" wrapText="1"/>
    </xf>
    <xf numFmtId="177" fontId="9" fillId="0" borderId="5" xfId="1" applyNumberFormat="1" applyFont="1" applyFill="1" applyBorder="1" applyAlignment="1" applyProtection="1">
      <alignment horizontal="center" vertical="center" textRotation="255" wrapText="1"/>
    </xf>
    <xf numFmtId="177" fontId="9" fillId="0" borderId="12" xfId="1" applyNumberFormat="1" applyFont="1" applyFill="1" applyBorder="1" applyAlignment="1" applyProtection="1">
      <alignment horizontal="center" vertical="center" textRotation="255" wrapText="1"/>
    </xf>
    <xf numFmtId="177" fontId="9" fillId="0" borderId="15" xfId="1" applyNumberFormat="1" applyFont="1" applyFill="1" applyBorder="1" applyAlignment="1" applyProtection="1">
      <alignment horizontal="center" vertical="center" textRotation="255" wrapText="1"/>
    </xf>
    <xf numFmtId="176" fontId="9" fillId="0" borderId="6" xfId="1" applyNumberFormat="1" applyFont="1" applyFill="1" applyBorder="1" applyAlignment="1" applyProtection="1">
      <alignment horizontal="center" vertical="center"/>
    </xf>
    <xf numFmtId="176" fontId="9" fillId="0" borderId="7" xfId="1" applyNumberFormat="1" applyFont="1" applyFill="1" applyBorder="1" applyAlignment="1" applyProtection="1">
      <alignment horizontal="center" vertical="center"/>
    </xf>
    <xf numFmtId="176" fontId="9" fillId="0" borderId="8" xfId="1" applyNumberFormat="1" applyFont="1" applyFill="1" applyBorder="1" applyAlignment="1" applyProtection="1">
      <alignment horizontal="center" vertical="center"/>
    </xf>
    <xf numFmtId="0" fontId="11" fillId="0" borderId="9" xfId="3" applyFont="1" applyFill="1" applyBorder="1" applyAlignment="1">
      <alignment horizontal="center" vertical="center" textRotation="255" wrapText="1"/>
    </xf>
    <xf numFmtId="0" fontId="19" fillId="0" borderId="9" xfId="0" applyFont="1" applyFill="1" applyBorder="1" applyAlignment="1">
      <alignment horizontal="center" vertical="center" textRotation="255"/>
    </xf>
    <xf numFmtId="0" fontId="11" fillId="0" borderId="9" xfId="3" applyFont="1" applyFill="1" applyBorder="1" applyAlignment="1">
      <alignment horizontal="center" vertical="center" wrapText="1"/>
    </xf>
    <xf numFmtId="0" fontId="25" fillId="0" borderId="9" xfId="3" applyFont="1" applyFill="1" applyBorder="1" applyAlignment="1">
      <alignment horizontal="center" vertical="center" wrapText="1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3" xfId="1" applyFont="1" applyFill="1" applyBorder="1" applyAlignment="1" applyProtection="1">
      <alignment horizontal="center" vertical="center"/>
    </xf>
    <xf numFmtId="0" fontId="15" fillId="0" borderId="9" xfId="3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vertical="center"/>
    </xf>
    <xf numFmtId="38" fontId="13" fillId="0" borderId="5" xfId="1" applyFont="1" applyFill="1" applyBorder="1" applyAlignment="1" applyProtection="1">
      <alignment horizontal="center" vertical="center" wrapText="1"/>
    </xf>
    <xf numFmtId="38" fontId="13" fillId="0" borderId="12" xfId="1" applyFont="1" applyFill="1" applyBorder="1" applyAlignment="1" applyProtection="1">
      <alignment horizontal="center" vertical="center"/>
    </xf>
    <xf numFmtId="38" fontId="13" fillId="0" borderId="15" xfId="1" applyFont="1" applyFill="1" applyBorder="1" applyAlignment="1" applyProtection="1">
      <alignment horizontal="center" vertical="center"/>
    </xf>
    <xf numFmtId="38" fontId="13" fillId="0" borderId="2" xfId="1" applyFont="1" applyFill="1" applyBorder="1" applyAlignment="1" applyProtection="1">
      <alignment horizontal="center" vertical="center" wrapText="1"/>
    </xf>
    <xf numFmtId="38" fontId="13" fillId="0" borderId="10" xfId="1" applyFont="1" applyFill="1" applyBorder="1" applyAlignment="1" applyProtection="1">
      <alignment horizontal="center" vertical="center"/>
    </xf>
    <xf numFmtId="38" fontId="13" fillId="0" borderId="1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 wrapText="1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3" fillId="0" borderId="5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 wrapText="1" shrinkToFit="1"/>
    </xf>
    <xf numFmtId="38" fontId="10" fillId="0" borderId="15" xfId="1" applyFont="1" applyFill="1" applyBorder="1" applyAlignment="1" applyProtection="1">
      <alignment horizontal="center" vertical="center" shrinkToFit="1"/>
    </xf>
    <xf numFmtId="38" fontId="13" fillId="0" borderId="5" xfId="1" applyFont="1" applyFill="1" applyBorder="1" applyAlignment="1" applyProtection="1">
      <alignment horizontal="center" vertical="center" textRotation="255" wrapText="1"/>
    </xf>
    <xf numFmtId="38" fontId="13" fillId="0" borderId="12" xfId="1" applyFont="1" applyFill="1" applyBorder="1" applyAlignment="1" applyProtection="1">
      <alignment horizontal="center" vertical="center" textRotation="255"/>
    </xf>
    <xf numFmtId="38" fontId="13" fillId="0" borderId="15" xfId="1" applyFont="1" applyFill="1" applyBorder="1" applyAlignment="1" applyProtection="1">
      <alignment horizontal="center" vertical="center" textRotation="255"/>
    </xf>
    <xf numFmtId="38" fontId="16" fillId="0" borderId="5" xfId="1" applyFont="1" applyFill="1" applyBorder="1" applyAlignment="1" applyProtection="1">
      <alignment horizontal="center" vertical="center" textRotation="255" shrinkToFit="1"/>
    </xf>
    <xf numFmtId="38" fontId="16" fillId="0" borderId="12" xfId="1" applyFont="1" applyFill="1" applyBorder="1" applyAlignment="1" applyProtection="1">
      <alignment horizontal="center" vertical="center" textRotation="255" shrinkToFit="1"/>
    </xf>
    <xf numFmtId="38" fontId="16" fillId="0" borderId="15" xfId="1" applyFont="1" applyFill="1" applyBorder="1" applyAlignment="1" applyProtection="1">
      <alignment horizontal="center" vertical="center" textRotation="255" shrinkToFit="1"/>
    </xf>
    <xf numFmtId="38" fontId="16" fillId="0" borderId="5" xfId="1" applyFont="1" applyFill="1" applyBorder="1" applyAlignment="1" applyProtection="1">
      <alignment horizontal="center" vertical="center" textRotation="255" wrapText="1"/>
    </xf>
    <xf numFmtId="38" fontId="16" fillId="0" borderId="12" xfId="1" applyFont="1" applyFill="1" applyBorder="1" applyAlignment="1" applyProtection="1">
      <alignment horizontal="center" vertical="center" textRotation="255"/>
    </xf>
    <xf numFmtId="38" fontId="16" fillId="0" borderId="15" xfId="1" applyFont="1" applyFill="1" applyBorder="1" applyAlignment="1" applyProtection="1">
      <alignment horizontal="center" vertical="center" textRotation="255"/>
    </xf>
    <xf numFmtId="38" fontId="13" fillId="0" borderId="4" xfId="1" applyFont="1" applyFill="1" applyBorder="1" applyAlignment="1" applyProtection="1">
      <alignment horizontal="center" vertical="center" textRotation="255" wrapText="1"/>
    </xf>
    <xf numFmtId="0" fontId="13" fillId="0" borderId="11" xfId="0" applyFont="1" applyFill="1" applyBorder="1" applyAlignment="1">
      <alignment horizontal="center" vertical="center" textRotation="255"/>
    </xf>
    <xf numFmtId="0" fontId="13" fillId="0" borderId="13" xfId="0" applyFont="1" applyFill="1" applyBorder="1" applyAlignment="1">
      <alignment horizontal="center" vertical="center" textRotation="255"/>
    </xf>
    <xf numFmtId="38" fontId="13" fillId="0" borderId="5" xfId="1" applyFont="1" applyFill="1" applyBorder="1" applyAlignment="1" applyProtection="1">
      <alignment horizontal="center" vertical="center" textRotation="255"/>
    </xf>
    <xf numFmtId="0" fontId="13" fillId="0" borderId="12" xfId="0" applyFont="1" applyFill="1" applyBorder="1" applyAlignment="1">
      <alignment horizontal="center" vertical="center" textRotation="255"/>
    </xf>
    <xf numFmtId="0" fontId="13" fillId="0" borderId="15" xfId="0" applyFont="1" applyFill="1" applyBorder="1" applyAlignment="1">
      <alignment horizontal="center" vertical="center" textRotation="255"/>
    </xf>
    <xf numFmtId="38" fontId="16" fillId="0" borderId="5" xfId="1" applyFont="1" applyFill="1" applyBorder="1" applyAlignment="1" applyProtection="1">
      <alignment horizontal="center" vertical="center" textRotation="255"/>
    </xf>
    <xf numFmtId="0" fontId="15" fillId="0" borderId="9" xfId="3" applyFont="1" applyFill="1" applyBorder="1" applyAlignment="1">
      <alignment horizontal="center" vertical="center" textRotation="255" wrapText="1"/>
    </xf>
    <xf numFmtId="0" fontId="18" fillId="0" borderId="9" xfId="0" applyFont="1" applyFill="1" applyBorder="1" applyAlignment="1">
      <alignment horizontal="center" vertical="center" textRotation="255"/>
    </xf>
    <xf numFmtId="38" fontId="13" fillId="0" borderId="4" xfId="1" applyFont="1" applyFill="1" applyBorder="1" applyAlignment="1" applyProtection="1">
      <alignment horizontal="center" vertical="center" textRotation="255"/>
    </xf>
    <xf numFmtId="38" fontId="13" fillId="0" borderId="2" xfId="1" applyFont="1" applyFill="1" applyBorder="1" applyAlignment="1" applyProtection="1">
      <alignment horizontal="center" vertical="center"/>
    </xf>
    <xf numFmtId="38" fontId="13" fillId="0" borderId="6" xfId="1" applyFont="1" applyFill="1" applyBorder="1" applyAlignment="1" applyProtection="1">
      <alignment horizontal="center" vertical="center"/>
    </xf>
    <xf numFmtId="38" fontId="13" fillId="0" borderId="7" xfId="1" applyFont="1" applyFill="1" applyBorder="1" applyAlignment="1" applyProtection="1">
      <alignment horizontal="center" vertical="center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3" xfId="1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horizontal="center" vertical="center"/>
    </xf>
    <xf numFmtId="38" fontId="13" fillId="0" borderId="1" xfId="1" applyFont="1" applyFill="1" applyBorder="1" applyAlignment="1" applyProtection="1">
      <alignment horizontal="center" vertical="center"/>
    </xf>
    <xf numFmtId="38" fontId="13" fillId="0" borderId="13" xfId="1" applyFont="1" applyFill="1" applyBorder="1" applyAlignment="1" applyProtection="1">
      <alignment horizontal="center" vertical="center"/>
    </xf>
    <xf numFmtId="0" fontId="48" fillId="0" borderId="9" xfId="3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vertical="center"/>
    </xf>
    <xf numFmtId="176" fontId="13" fillId="0" borderId="5" xfId="1" applyNumberFormat="1" applyFont="1" applyFill="1" applyBorder="1" applyAlignment="1" applyProtection="1">
      <alignment horizontal="center" vertical="center" wrapText="1"/>
    </xf>
    <xf numFmtId="176" fontId="13" fillId="0" borderId="12" xfId="1" applyNumberFormat="1" applyFont="1" applyFill="1" applyBorder="1" applyAlignment="1" applyProtection="1">
      <alignment horizontal="center" vertical="center"/>
    </xf>
    <xf numFmtId="176" fontId="13" fillId="0" borderId="15" xfId="1" applyNumberFormat="1" applyFont="1" applyFill="1" applyBorder="1" applyAlignment="1" applyProtection="1">
      <alignment horizontal="center" vertical="center"/>
    </xf>
    <xf numFmtId="176" fontId="13" fillId="0" borderId="2" xfId="1" applyNumberFormat="1" applyFont="1" applyFill="1" applyBorder="1" applyAlignment="1" applyProtection="1">
      <alignment horizontal="center" vertical="center" wrapText="1"/>
    </xf>
    <xf numFmtId="176" fontId="13" fillId="0" borderId="10" xfId="1" applyNumberFormat="1" applyFont="1" applyFill="1" applyBorder="1" applyAlignment="1" applyProtection="1">
      <alignment horizontal="center" vertical="center"/>
    </xf>
    <xf numFmtId="176" fontId="13" fillId="0" borderId="14" xfId="1" applyNumberFormat="1" applyFont="1" applyFill="1" applyBorder="1" applyAlignment="1" applyProtection="1">
      <alignment horizontal="center" vertical="center"/>
    </xf>
    <xf numFmtId="176" fontId="10" fillId="0" borderId="5" xfId="1" applyNumberFormat="1" applyFont="1" applyFill="1" applyBorder="1" applyAlignment="1" applyProtection="1">
      <alignment horizontal="center" vertical="center" wrapText="1"/>
    </xf>
    <xf numFmtId="176" fontId="10" fillId="0" borderId="12" xfId="1" applyNumberFormat="1" applyFont="1" applyFill="1" applyBorder="1" applyAlignment="1" applyProtection="1">
      <alignment horizontal="center" vertical="center"/>
    </xf>
    <xf numFmtId="176" fontId="10" fillId="0" borderId="15" xfId="1" applyNumberFormat="1" applyFont="1" applyFill="1" applyBorder="1" applyAlignment="1" applyProtection="1">
      <alignment horizontal="center" vertical="center"/>
    </xf>
    <xf numFmtId="176" fontId="13" fillId="0" borderId="5" xfId="1" applyNumberFormat="1" applyFont="1" applyFill="1" applyBorder="1" applyAlignment="1" applyProtection="1">
      <alignment horizontal="center" vertical="center"/>
    </xf>
    <xf numFmtId="176" fontId="10" fillId="0" borderId="5" xfId="1" applyNumberFormat="1" applyFont="1" applyFill="1" applyBorder="1" applyAlignment="1" applyProtection="1">
      <alignment horizontal="center" vertical="center" wrapText="1" shrinkToFit="1"/>
    </xf>
    <xf numFmtId="176" fontId="10" fillId="0" borderId="15" xfId="1" applyNumberFormat="1" applyFont="1" applyFill="1" applyBorder="1" applyAlignment="1" applyProtection="1">
      <alignment horizontal="center" vertical="center" shrinkToFit="1"/>
    </xf>
    <xf numFmtId="177" fontId="13" fillId="0" borderId="5" xfId="1" applyNumberFormat="1" applyFont="1" applyFill="1" applyBorder="1" applyAlignment="1" applyProtection="1">
      <alignment horizontal="center" vertical="center" textRotation="255"/>
    </xf>
    <xf numFmtId="177" fontId="13" fillId="0" borderId="12" xfId="0" applyNumberFormat="1" applyFont="1" applyFill="1" applyBorder="1" applyAlignment="1">
      <alignment horizontal="center" vertical="center" textRotation="255"/>
    </xf>
    <xf numFmtId="177" fontId="13" fillId="0" borderId="15" xfId="0" applyNumberFormat="1" applyFont="1" applyFill="1" applyBorder="1" applyAlignment="1">
      <alignment horizontal="center" vertical="center" textRotation="255"/>
    </xf>
    <xf numFmtId="176" fontId="13" fillId="0" borderId="5" xfId="1" applyNumberFormat="1" applyFont="1" applyFill="1" applyBorder="1" applyAlignment="1" applyProtection="1">
      <alignment horizontal="center" vertical="center" textRotation="255"/>
    </xf>
    <xf numFmtId="176" fontId="13" fillId="0" borderId="12" xfId="1" applyNumberFormat="1" applyFont="1" applyFill="1" applyBorder="1" applyAlignment="1" applyProtection="1">
      <alignment horizontal="center" vertical="center" textRotation="255"/>
    </xf>
    <xf numFmtId="176" fontId="13" fillId="0" borderId="15" xfId="1" applyNumberFormat="1" applyFont="1" applyFill="1" applyBorder="1" applyAlignment="1" applyProtection="1">
      <alignment horizontal="center" vertical="center" textRotation="255"/>
    </xf>
    <xf numFmtId="176" fontId="13" fillId="0" borderId="3" xfId="1" applyNumberFormat="1" applyFont="1" applyFill="1" applyBorder="1" applyAlignment="1" applyProtection="1">
      <alignment horizontal="center" vertical="center"/>
    </xf>
    <xf numFmtId="176" fontId="13" fillId="0" borderId="4" xfId="1" applyNumberFormat="1" applyFont="1" applyFill="1" applyBorder="1" applyAlignment="1" applyProtection="1">
      <alignment horizontal="center" vertic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176" fontId="13" fillId="0" borderId="13" xfId="1" applyNumberFormat="1" applyFont="1" applyFill="1" applyBorder="1" applyAlignment="1" applyProtection="1">
      <alignment horizontal="center" vertical="center"/>
    </xf>
    <xf numFmtId="176" fontId="10" fillId="0" borderId="5" xfId="1" applyNumberFormat="1" applyFont="1" applyFill="1" applyBorder="1" applyAlignment="1" applyProtection="1">
      <alignment horizontal="center" vertical="center" textRotation="255" shrinkToFit="1"/>
    </xf>
    <xf numFmtId="176" fontId="10" fillId="0" borderId="12" xfId="1" applyNumberFormat="1" applyFont="1" applyFill="1" applyBorder="1" applyAlignment="1" applyProtection="1">
      <alignment horizontal="center" vertical="center" textRotation="255" shrinkToFit="1"/>
    </xf>
    <xf numFmtId="176" fontId="10" fillId="0" borderId="15" xfId="1" applyNumberFormat="1" applyFont="1" applyFill="1" applyBorder="1" applyAlignment="1" applyProtection="1">
      <alignment horizontal="center" vertical="center" textRotation="255" shrinkToFit="1"/>
    </xf>
    <xf numFmtId="0" fontId="13" fillId="0" borderId="9" xfId="3" applyFont="1" applyFill="1" applyBorder="1" applyAlignment="1">
      <alignment horizontal="center" vertical="center" textRotation="255" wrapText="1"/>
    </xf>
    <xf numFmtId="0" fontId="13" fillId="0" borderId="9" xfId="0" applyFont="1" applyFill="1" applyBorder="1" applyAlignment="1">
      <alignment horizontal="center" vertical="center" textRotation="255"/>
    </xf>
    <xf numFmtId="0" fontId="45" fillId="0" borderId="9" xfId="3" applyFont="1" applyFill="1" applyBorder="1" applyAlignment="1">
      <alignment horizontal="center" vertical="center" wrapText="1"/>
    </xf>
    <xf numFmtId="38" fontId="13" fillId="0" borderId="0" xfId="1" applyFont="1" applyFill="1" applyBorder="1" applyAlignment="1" applyProtection="1">
      <alignment horizontal="center" vertical="center"/>
    </xf>
    <xf numFmtId="176" fontId="13" fillId="0" borderId="6" xfId="1" applyNumberFormat="1" applyFont="1" applyFill="1" applyBorder="1" applyAlignment="1" applyProtection="1">
      <alignment horizontal="center" vertical="center"/>
    </xf>
    <xf numFmtId="176" fontId="13" fillId="0" borderId="7" xfId="1" applyNumberFormat="1" applyFont="1" applyFill="1" applyBorder="1" applyAlignment="1" applyProtection="1">
      <alignment horizontal="center" vertical="center"/>
    </xf>
    <xf numFmtId="176" fontId="13" fillId="0" borderId="8" xfId="1" applyNumberFormat="1" applyFont="1" applyFill="1" applyBorder="1" applyAlignment="1" applyProtection="1">
      <alignment horizontal="center" vertical="center"/>
    </xf>
    <xf numFmtId="176" fontId="13" fillId="0" borderId="5" xfId="1" applyNumberFormat="1" applyFont="1" applyFill="1" applyBorder="1" applyAlignment="1" applyProtection="1">
      <alignment horizontal="center" vertical="center" textRotation="255" shrinkToFit="1"/>
    </xf>
    <xf numFmtId="176" fontId="13" fillId="0" borderId="12" xfId="1" applyNumberFormat="1" applyFont="1" applyFill="1" applyBorder="1" applyAlignment="1" applyProtection="1">
      <alignment horizontal="center" vertical="center" textRotation="255" shrinkToFit="1"/>
    </xf>
    <xf numFmtId="176" fontId="13" fillId="0" borderId="15" xfId="1" applyNumberFormat="1" applyFont="1" applyFill="1" applyBorder="1" applyAlignment="1" applyProtection="1">
      <alignment horizontal="center" vertical="center" textRotation="255" shrinkToFit="1"/>
    </xf>
    <xf numFmtId="38" fontId="10" fillId="0" borderId="5" xfId="1" applyFont="1" applyFill="1" applyBorder="1" applyAlignment="1" applyProtection="1">
      <alignment horizontal="center" vertical="center" textRotation="255" shrinkToFit="1"/>
    </xf>
    <xf numFmtId="38" fontId="10" fillId="0" borderId="12" xfId="1" applyFont="1" applyFill="1" applyBorder="1" applyAlignment="1" applyProtection="1">
      <alignment horizontal="center" vertical="center" textRotation="255" shrinkToFit="1"/>
    </xf>
    <xf numFmtId="38" fontId="10" fillId="0" borderId="15" xfId="1" applyFont="1" applyFill="1" applyBorder="1" applyAlignment="1" applyProtection="1">
      <alignment horizontal="center" vertical="center" textRotation="255" shrinkToFit="1"/>
    </xf>
    <xf numFmtId="38" fontId="34" fillId="0" borderId="7" xfId="1" applyFont="1" applyFill="1" applyBorder="1" applyAlignment="1" applyProtection="1">
      <alignment horizontal="center"/>
    </xf>
    <xf numFmtId="0" fontId="39" fillId="0" borderId="9" xfId="3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vertical="center"/>
    </xf>
    <xf numFmtId="176" fontId="29" fillId="0" borderId="5" xfId="1" applyNumberFormat="1" applyFont="1" applyFill="1" applyBorder="1" applyAlignment="1" applyProtection="1">
      <alignment horizontal="center" vertical="center" wrapText="1"/>
    </xf>
    <xf numFmtId="176" fontId="29" fillId="0" borderId="12" xfId="1" applyNumberFormat="1" applyFont="1" applyFill="1" applyBorder="1" applyAlignment="1" applyProtection="1">
      <alignment horizontal="center" vertical="center" wrapText="1"/>
    </xf>
    <xf numFmtId="176" fontId="29" fillId="0" borderId="15" xfId="1" applyNumberFormat="1" applyFont="1" applyFill="1" applyBorder="1" applyAlignment="1" applyProtection="1">
      <alignment horizontal="center" vertical="center" wrapText="1"/>
    </xf>
    <xf numFmtId="176" fontId="29" fillId="0" borderId="2" xfId="1" applyNumberFormat="1" applyFont="1" applyFill="1" applyBorder="1" applyAlignment="1" applyProtection="1">
      <alignment horizontal="center" vertical="center" wrapText="1"/>
    </xf>
    <xf numFmtId="176" fontId="29" fillId="0" borderId="10" xfId="1" applyNumberFormat="1" applyFont="1" applyFill="1" applyBorder="1" applyAlignment="1" applyProtection="1">
      <alignment horizontal="center" vertical="center" wrapText="1"/>
    </xf>
    <xf numFmtId="176" fontId="29" fillId="0" borderId="14" xfId="1" applyNumberFormat="1" applyFont="1" applyFill="1" applyBorder="1" applyAlignment="1" applyProtection="1">
      <alignment horizontal="center" vertical="center" wrapText="1"/>
    </xf>
    <xf numFmtId="176" fontId="9" fillId="0" borderId="5" xfId="1" applyNumberFormat="1" applyFont="1" applyBorder="1" applyAlignment="1" applyProtection="1">
      <alignment horizontal="center" vertical="center" wrapText="1"/>
    </xf>
    <xf numFmtId="176" fontId="9" fillId="0" borderId="12" xfId="1" applyNumberFormat="1" applyFont="1" applyBorder="1" applyAlignment="1" applyProtection="1">
      <alignment horizontal="center" vertical="center" wrapText="1"/>
    </xf>
    <xf numFmtId="176" fontId="9" fillId="0" borderId="15" xfId="1" applyNumberFormat="1" applyFont="1" applyBorder="1" applyAlignment="1" applyProtection="1">
      <alignment horizontal="center" vertical="center" wrapText="1"/>
    </xf>
    <xf numFmtId="176" fontId="29" fillId="0" borderId="5" xfId="1" applyNumberFormat="1" applyFont="1" applyBorder="1" applyAlignment="1" applyProtection="1">
      <alignment horizontal="center" vertical="center"/>
    </xf>
    <xf numFmtId="176" fontId="29" fillId="0" borderId="12" xfId="1" applyNumberFormat="1" applyFont="1" applyBorder="1" applyAlignment="1" applyProtection="1">
      <alignment horizontal="center" vertical="center"/>
    </xf>
    <xf numFmtId="176" fontId="29" fillId="0" borderId="15" xfId="1" applyNumberFormat="1" applyFont="1" applyBorder="1" applyAlignment="1" applyProtection="1">
      <alignment horizontal="center" vertical="center"/>
    </xf>
    <xf numFmtId="176" fontId="13" fillId="0" borderId="5" xfId="1" applyNumberFormat="1" applyFont="1" applyFill="1" applyBorder="1" applyAlignment="1" applyProtection="1">
      <alignment horizontal="center" vertical="center" wrapText="1" shrinkToFit="1"/>
    </xf>
    <xf numFmtId="176" fontId="13" fillId="0" borderId="15" xfId="1" applyNumberFormat="1" applyFont="1" applyFill="1" applyBorder="1" applyAlignment="1" applyProtection="1">
      <alignment horizontal="center" vertical="center" wrapText="1" shrinkToFit="1"/>
    </xf>
    <xf numFmtId="177" fontId="29" fillId="0" borderId="5" xfId="1" applyNumberFormat="1" applyFont="1" applyFill="1" applyBorder="1" applyAlignment="1" applyProtection="1">
      <alignment horizontal="center" vertical="center" textRotation="255"/>
    </xf>
    <xf numFmtId="177" fontId="29" fillId="0" borderId="12" xfId="1" applyNumberFormat="1" applyFont="1" applyFill="1" applyBorder="1" applyAlignment="1" applyProtection="1">
      <alignment horizontal="center" vertical="center" textRotation="255"/>
    </xf>
    <xf numFmtId="177" fontId="29" fillId="0" borderId="15" xfId="1" applyNumberFormat="1" applyFont="1" applyFill="1" applyBorder="1" applyAlignment="1" applyProtection="1">
      <alignment horizontal="center" vertical="center" textRotation="255"/>
    </xf>
    <xf numFmtId="38" fontId="9" fillId="0" borderId="2" xfId="1" applyFont="1" applyBorder="1" applyAlignment="1" applyProtection="1">
      <alignment horizontal="center" vertical="center" textRotation="255" wrapText="1"/>
    </xf>
    <xf numFmtId="0" fontId="36" fillId="0" borderId="12" xfId="0" applyFont="1" applyBorder="1" applyAlignment="1">
      <alignment horizontal="center" vertical="center" textRotation="255" wrapText="1"/>
    </xf>
    <xf numFmtId="0" fontId="36" fillId="0" borderId="15" xfId="0" applyFont="1" applyBorder="1" applyAlignment="1">
      <alignment horizontal="center" vertical="center" textRotation="255" wrapText="1"/>
    </xf>
    <xf numFmtId="38" fontId="38" fillId="0" borderId="5" xfId="1" applyFont="1" applyBorder="1" applyAlignment="1" applyProtection="1">
      <alignment horizontal="center" vertical="center" textRotation="255" wrapText="1"/>
    </xf>
    <xf numFmtId="0" fontId="40" fillId="0" borderId="12" xfId="0" applyFont="1" applyBorder="1" applyAlignment="1">
      <alignment horizontal="center" vertical="center" textRotation="255" wrapText="1"/>
    </xf>
    <xf numFmtId="0" fontId="40" fillId="0" borderId="15" xfId="0" applyFont="1" applyBorder="1" applyAlignment="1">
      <alignment horizontal="center" vertical="center" textRotation="255" wrapText="1"/>
    </xf>
    <xf numFmtId="176" fontId="29" fillId="0" borderId="5" xfId="1" applyNumberFormat="1" applyFont="1" applyBorder="1" applyAlignment="1" applyProtection="1">
      <alignment horizontal="center" vertical="center" textRotation="255"/>
    </xf>
    <xf numFmtId="176" fontId="29" fillId="0" borderId="12" xfId="1" applyNumberFormat="1" applyFont="1" applyBorder="1" applyAlignment="1" applyProtection="1">
      <alignment horizontal="center" vertical="center" textRotation="255"/>
    </xf>
    <xf numFmtId="176" fontId="29" fillId="0" borderId="15" xfId="1" applyNumberFormat="1" applyFont="1" applyBorder="1" applyAlignment="1" applyProtection="1">
      <alignment horizontal="center" vertical="center" textRotation="255"/>
    </xf>
    <xf numFmtId="176" fontId="29" fillId="0" borderId="3" xfId="1" applyNumberFormat="1" applyFont="1" applyBorder="1" applyAlignment="1" applyProtection="1">
      <alignment horizontal="center" vertical="center"/>
    </xf>
    <xf numFmtId="176" fontId="29" fillId="0" borderId="4" xfId="1" applyNumberFormat="1" applyFont="1" applyBorder="1" applyAlignment="1" applyProtection="1">
      <alignment horizontal="center" vertical="center"/>
    </xf>
    <xf numFmtId="176" fontId="29" fillId="0" borderId="1" xfId="1" applyNumberFormat="1" applyFont="1" applyBorder="1" applyAlignment="1" applyProtection="1">
      <alignment horizontal="center" vertical="center"/>
    </xf>
    <xf numFmtId="176" fontId="29" fillId="0" borderId="13" xfId="1" applyNumberFormat="1" applyFont="1" applyBorder="1" applyAlignment="1" applyProtection="1">
      <alignment horizontal="center" vertical="center"/>
    </xf>
    <xf numFmtId="176" fontId="29" fillId="0" borderId="5" xfId="1" applyNumberFormat="1" applyFont="1" applyBorder="1" applyAlignment="1" applyProtection="1">
      <alignment horizontal="center" vertical="center" textRotation="255" wrapText="1"/>
    </xf>
    <xf numFmtId="176" fontId="29" fillId="0" borderId="12" xfId="1" applyNumberFormat="1" applyFont="1" applyBorder="1" applyAlignment="1" applyProtection="1">
      <alignment horizontal="center" vertical="center" textRotation="255" wrapText="1"/>
    </xf>
    <xf numFmtId="176" fontId="29" fillId="0" borderId="15" xfId="1" applyNumberFormat="1" applyFont="1" applyBorder="1" applyAlignment="1" applyProtection="1">
      <alignment horizontal="center" vertical="center" textRotation="255" wrapText="1"/>
    </xf>
    <xf numFmtId="176" fontId="5" fillId="0" borderId="5" xfId="1" applyNumberFormat="1" applyFont="1" applyBorder="1" applyAlignment="1" applyProtection="1">
      <alignment horizontal="center" vertical="center" textRotation="255" wrapText="1"/>
    </xf>
    <xf numFmtId="176" fontId="5" fillId="0" borderId="12" xfId="1" applyNumberFormat="1" applyFont="1" applyBorder="1" applyAlignment="1" applyProtection="1">
      <alignment horizontal="center" vertical="center" textRotation="255" wrapText="1"/>
    </xf>
    <xf numFmtId="176" fontId="5" fillId="0" borderId="15" xfId="1" applyNumberFormat="1" applyFont="1" applyBorder="1" applyAlignment="1" applyProtection="1">
      <alignment horizontal="center" vertical="center" textRotation="255" wrapText="1"/>
    </xf>
    <xf numFmtId="0" fontId="37" fillId="0" borderId="9" xfId="3" applyFont="1" applyFill="1" applyBorder="1" applyAlignment="1">
      <alignment horizontal="center" vertical="center" wrapText="1"/>
    </xf>
    <xf numFmtId="177" fontId="29" fillId="0" borderId="5" xfId="1" applyNumberFormat="1" applyFont="1" applyFill="1" applyBorder="1" applyAlignment="1" applyProtection="1">
      <alignment horizontal="center" vertical="center" textRotation="255" wrapText="1"/>
    </xf>
    <xf numFmtId="177" fontId="29" fillId="0" borderId="12" xfId="1" applyNumberFormat="1" applyFont="1" applyFill="1" applyBorder="1" applyAlignment="1" applyProtection="1">
      <alignment horizontal="center" vertical="center" textRotation="255" wrapText="1"/>
    </xf>
    <xf numFmtId="177" fontId="29" fillId="0" borderId="15" xfId="1" applyNumberFormat="1" applyFont="1" applyFill="1" applyBorder="1" applyAlignment="1" applyProtection="1">
      <alignment horizontal="center" vertical="center" textRotation="255" wrapText="1"/>
    </xf>
    <xf numFmtId="176" fontId="29" fillId="0" borderId="6" xfId="1" applyNumberFormat="1" applyFont="1" applyBorder="1" applyAlignment="1" applyProtection="1">
      <alignment horizontal="center" vertical="center"/>
    </xf>
    <xf numFmtId="176" fontId="29" fillId="0" borderId="7" xfId="1" applyNumberFormat="1" applyFont="1" applyBorder="1" applyAlignment="1" applyProtection="1">
      <alignment horizontal="center" vertical="center"/>
    </xf>
    <xf numFmtId="176" fontId="29" fillId="0" borderId="8" xfId="1" applyNumberFormat="1" applyFont="1" applyBorder="1" applyAlignment="1" applyProtection="1">
      <alignment horizontal="center" vertical="center"/>
    </xf>
    <xf numFmtId="0" fontId="37" fillId="0" borderId="9" xfId="3" applyFont="1" applyFill="1" applyBorder="1" applyAlignment="1">
      <alignment horizontal="center" vertical="center" textRotation="255" wrapText="1"/>
    </xf>
    <xf numFmtId="0" fontId="41" fillId="0" borderId="9" xfId="0" applyFont="1" applyBorder="1" applyAlignment="1">
      <alignment horizontal="center" vertical="center" textRotation="255"/>
    </xf>
    <xf numFmtId="38" fontId="34" fillId="0" borderId="7" xfId="1" applyFont="1" applyBorder="1" applyAlignment="1" applyProtection="1">
      <alignment horizontal="center"/>
    </xf>
    <xf numFmtId="38" fontId="29" fillId="0" borderId="2" xfId="1" applyFont="1" applyBorder="1" applyAlignment="1" applyProtection="1">
      <alignment horizontal="center" vertical="center"/>
    </xf>
    <xf numFmtId="38" fontId="29" fillId="0" borderId="3" xfId="1" applyFont="1" applyBorder="1" applyAlignment="1" applyProtection="1">
      <alignment horizontal="center" vertical="center"/>
    </xf>
    <xf numFmtId="38" fontId="29" fillId="0" borderId="4" xfId="1" applyFont="1" applyBorder="1" applyAlignment="1" applyProtection="1">
      <alignment horizontal="center" vertical="center"/>
    </xf>
    <xf numFmtId="38" fontId="29" fillId="0" borderId="10" xfId="1" applyFont="1" applyBorder="1" applyAlignment="1" applyProtection="1">
      <alignment horizontal="center" vertical="center"/>
    </xf>
    <xf numFmtId="38" fontId="29" fillId="0" borderId="0" xfId="1" applyFont="1" applyBorder="1" applyAlignment="1" applyProtection="1">
      <alignment horizontal="center" vertical="center"/>
    </xf>
    <xf numFmtId="38" fontId="29" fillId="0" borderId="11" xfId="1" applyFont="1" applyBorder="1" applyAlignment="1" applyProtection="1">
      <alignment horizontal="center" vertical="center"/>
    </xf>
    <xf numFmtId="38" fontId="29" fillId="0" borderId="14" xfId="1" applyFont="1" applyBorder="1" applyAlignment="1" applyProtection="1">
      <alignment horizontal="center" vertical="center"/>
    </xf>
    <xf numFmtId="38" fontId="29" fillId="0" borderId="1" xfId="1" applyFont="1" applyBorder="1" applyAlignment="1" applyProtection="1">
      <alignment horizontal="center" vertical="center"/>
    </xf>
    <xf numFmtId="38" fontId="29" fillId="0" borderId="13" xfId="1" applyFont="1" applyBorder="1" applyAlignment="1" applyProtection="1">
      <alignment horizontal="center" vertical="center"/>
    </xf>
    <xf numFmtId="38" fontId="9" fillId="0" borderId="6" xfId="1" applyFont="1" applyBorder="1" applyAlignment="1" applyProtection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38" fontId="48" fillId="0" borderId="5" xfId="1" applyFont="1" applyFill="1" applyBorder="1" applyAlignment="1" applyProtection="1">
      <alignment horizontal="center" vertical="center" wrapText="1" shrinkToFit="1"/>
    </xf>
    <xf numFmtId="38" fontId="48" fillId="0" borderId="15" xfId="1" applyFont="1" applyFill="1" applyBorder="1" applyAlignment="1" applyProtection="1">
      <alignment horizontal="center" vertical="center" shrinkToFit="1"/>
    </xf>
    <xf numFmtId="38" fontId="48" fillId="0" borderId="5" xfId="1" applyFont="1" applyFill="1" applyBorder="1" applyAlignment="1" applyProtection="1">
      <alignment horizontal="center" vertical="center" textRotation="255" wrapText="1"/>
    </xf>
    <xf numFmtId="0" fontId="48" fillId="0" borderId="12" xfId="0" applyFont="1" applyFill="1" applyBorder="1" applyAlignment="1">
      <alignment horizontal="center" vertical="center" textRotation="255" wrapText="1"/>
    </xf>
    <xf numFmtId="0" fontId="48" fillId="0" borderId="15" xfId="0" applyFont="1" applyFill="1" applyBorder="1" applyAlignment="1">
      <alignment horizontal="center" vertical="center" textRotation="255" wrapText="1"/>
    </xf>
    <xf numFmtId="38" fontId="9" fillId="0" borderId="5" xfId="1" applyFont="1" applyFill="1" applyBorder="1" applyAlignment="1" applyProtection="1">
      <alignment horizontal="center" vertical="center" wrapText="1"/>
    </xf>
    <xf numFmtId="38" fontId="9" fillId="0" borderId="12" xfId="1" applyFont="1" applyFill="1" applyBorder="1" applyAlignment="1" applyProtection="1">
      <alignment horizontal="center" vertical="center"/>
    </xf>
    <xf numFmtId="38" fontId="9" fillId="0" borderId="15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 wrapText="1"/>
    </xf>
    <xf numFmtId="38" fontId="48" fillId="0" borderId="5" xfId="1" applyFont="1" applyFill="1" applyBorder="1" applyAlignment="1" applyProtection="1">
      <alignment horizontal="center" vertical="center" wrapText="1"/>
    </xf>
    <xf numFmtId="38" fontId="48" fillId="0" borderId="12" xfId="1" applyFont="1" applyFill="1" applyBorder="1" applyAlignment="1" applyProtection="1">
      <alignment horizontal="center" vertical="center"/>
    </xf>
    <xf numFmtId="38" fontId="48" fillId="0" borderId="15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 textRotation="255"/>
    </xf>
    <xf numFmtId="38" fontId="48" fillId="0" borderId="2" xfId="1" applyFont="1" applyFill="1" applyBorder="1" applyAlignment="1" applyProtection="1">
      <alignment horizontal="center" vertical="center" textRotation="255" wrapText="1"/>
    </xf>
    <xf numFmtId="38" fontId="9" fillId="0" borderId="12" xfId="1" applyFont="1" applyFill="1" applyBorder="1" applyAlignment="1" applyProtection="1">
      <alignment horizontal="center" vertical="center" textRotation="255"/>
    </xf>
    <xf numFmtId="38" fontId="9" fillId="0" borderId="15" xfId="1" applyFont="1" applyFill="1" applyBorder="1" applyAlignment="1" applyProtection="1">
      <alignment horizontal="center" vertical="center" textRotation="255"/>
    </xf>
    <xf numFmtId="38" fontId="9" fillId="0" borderId="5" xfId="1" applyFont="1" applyFill="1" applyBorder="1" applyAlignment="1" applyProtection="1">
      <alignment horizontal="center" vertical="center" textRotation="255" wrapText="1"/>
    </xf>
    <xf numFmtId="38" fontId="9" fillId="0" borderId="5" xfId="1" applyFont="1" applyFill="1" applyBorder="1" applyAlignment="1" applyProtection="1">
      <alignment horizontal="center" vertical="center" textRotation="255" shrinkToFit="1"/>
    </xf>
    <xf numFmtId="38" fontId="9" fillId="0" borderId="12" xfId="1" applyFont="1" applyFill="1" applyBorder="1" applyAlignment="1" applyProtection="1">
      <alignment horizontal="center" vertical="center" textRotation="255" shrinkToFit="1"/>
    </xf>
    <xf numFmtId="38" fontId="9" fillId="0" borderId="15" xfId="1" applyFont="1" applyFill="1" applyBorder="1" applyAlignment="1" applyProtection="1">
      <alignment horizontal="center" vertical="center" textRotation="255" shrinkToFit="1"/>
    </xf>
    <xf numFmtId="38" fontId="9" fillId="0" borderId="4" xfId="1" applyFont="1" applyFill="1" applyBorder="1" applyAlignment="1" applyProtection="1">
      <alignment horizontal="center" vertical="center" textRotation="255"/>
    </xf>
    <xf numFmtId="0" fontId="9" fillId="0" borderId="11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38" fontId="9" fillId="0" borderId="4" xfId="1" applyFont="1" applyFill="1" applyBorder="1" applyAlignment="1" applyProtection="1">
      <alignment horizontal="center" vertical="center" textRotation="255" wrapText="1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 2" xfId="4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12364;&#12435;&#26908;&#35386;&#31561;&#32080;&#26524;&#22577;&#21578;/R2/03_R1&#24180;&#24230;&#12364;&#12435;&#26908;&#35386;&#31561;&#32080;&#26524;&#22577;&#21578;/11_&#25552;&#20379;&#29992;&#38598;&#35336;&#34920;/01_&#20445;&#20581;&#25152;&#12354;&#12390;/01_&#24180;&#40802;&#38542;&#32026;&#21029;/02_R1&#32963;&#12364;&#12435;&#26908;&#35386;&#32080;&#26524;&#65288;&#20869;&#35222;&#378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内視鏡】年齢階級別（関数なし・完成）"/>
      <sheetName val="【内視鏡】年齢階級別（関数）"/>
      <sheetName val="胎内市"/>
      <sheetName val="新潟市"/>
    </sheetNames>
    <sheetDataSet>
      <sheetData sheetId="0"/>
      <sheetData sheetId="1" refreshError="1"/>
      <sheetData sheetId="2">
        <row r="87">
          <cell r="E87">
            <v>866</v>
          </cell>
        </row>
        <row r="88">
          <cell r="E88">
            <v>942</v>
          </cell>
        </row>
        <row r="89">
          <cell r="E89">
            <v>857</v>
          </cell>
        </row>
        <row r="90">
          <cell r="E90">
            <v>912</v>
          </cell>
        </row>
        <row r="91">
          <cell r="E91">
            <v>1074</v>
          </cell>
        </row>
        <row r="92">
          <cell r="E92">
            <v>1230</v>
          </cell>
        </row>
        <row r="93">
          <cell r="E93">
            <v>1216</v>
          </cell>
        </row>
        <row r="94">
          <cell r="E94">
            <v>909</v>
          </cell>
        </row>
        <row r="95">
          <cell r="E95">
            <v>1260</v>
          </cell>
        </row>
        <row r="96">
          <cell r="E96">
            <v>9266</v>
          </cell>
        </row>
        <row r="97">
          <cell r="E97">
            <v>840</v>
          </cell>
        </row>
        <row r="98">
          <cell r="E98">
            <v>872</v>
          </cell>
        </row>
        <row r="99">
          <cell r="E99">
            <v>873</v>
          </cell>
        </row>
        <row r="100">
          <cell r="E100">
            <v>904</v>
          </cell>
        </row>
        <row r="101">
          <cell r="E101">
            <v>1043</v>
          </cell>
        </row>
        <row r="102">
          <cell r="E102">
            <v>1250</v>
          </cell>
        </row>
        <row r="103">
          <cell r="E103">
            <v>1206</v>
          </cell>
        </row>
        <row r="104">
          <cell r="E104">
            <v>988</v>
          </cell>
        </row>
        <row r="105">
          <cell r="E105">
            <v>2475</v>
          </cell>
        </row>
        <row r="106">
          <cell r="E106">
            <v>10451</v>
          </cell>
        </row>
        <row r="107">
          <cell r="E107">
            <v>19717</v>
          </cell>
        </row>
      </sheetData>
      <sheetData sheetId="3">
        <row r="87">
          <cell r="E87">
            <v>28975</v>
          </cell>
        </row>
        <row r="88">
          <cell r="E88">
            <v>29732</v>
          </cell>
        </row>
        <row r="89">
          <cell r="E89">
            <v>25664</v>
          </cell>
        </row>
        <row r="90">
          <cell r="E90">
            <v>23467</v>
          </cell>
        </row>
        <row r="91">
          <cell r="E91">
            <v>24810</v>
          </cell>
        </row>
        <row r="92">
          <cell r="E92">
            <v>28938</v>
          </cell>
        </row>
        <row r="93">
          <cell r="E93">
            <v>24820</v>
          </cell>
        </row>
        <row r="94">
          <cell r="E94">
            <v>18972</v>
          </cell>
        </row>
        <row r="95">
          <cell r="E95">
            <v>25110</v>
          </cell>
        </row>
        <row r="96">
          <cell r="E96">
            <v>230488</v>
          </cell>
        </row>
        <row r="97">
          <cell r="E97">
            <v>28320</v>
          </cell>
        </row>
        <row r="98">
          <cell r="E98">
            <v>29125</v>
          </cell>
        </row>
        <row r="99">
          <cell r="E99">
            <v>26155</v>
          </cell>
        </row>
        <row r="100">
          <cell r="E100">
            <v>24207</v>
          </cell>
        </row>
        <row r="101">
          <cell r="E101">
            <v>25495</v>
          </cell>
        </row>
        <row r="102">
          <cell r="E102">
            <v>31417</v>
          </cell>
        </row>
        <row r="103">
          <cell r="E103">
            <v>27854</v>
          </cell>
        </row>
        <row r="104">
          <cell r="E104">
            <v>23858</v>
          </cell>
        </row>
        <row r="105">
          <cell r="E105">
            <v>47889</v>
          </cell>
        </row>
        <row r="106">
          <cell r="E106">
            <v>264320</v>
          </cell>
        </row>
        <row r="107">
          <cell r="E107">
            <v>494808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104"/>
  <sheetViews>
    <sheetView tabSelected="1" view="pageBreakPreview" zoomScale="50" zoomScaleNormal="75" zoomScaleSheetLayoutView="50" workbookViewId="0">
      <selection activeCell="K112" sqref="K112"/>
    </sheetView>
  </sheetViews>
  <sheetFormatPr defaultColWidth="11.625" defaultRowHeight="17.100000000000001" customHeight="1"/>
  <cols>
    <col min="1" max="1" width="5.125" style="2" customWidth="1"/>
    <col min="2" max="2" width="8.625" style="2" customWidth="1"/>
    <col min="3" max="3" width="8" style="2" customWidth="1"/>
    <col min="4" max="4" width="15.625" style="2" customWidth="1"/>
    <col min="5" max="5" width="12.625" style="2" customWidth="1"/>
    <col min="6" max="8" width="10.625" style="2" customWidth="1"/>
    <col min="9" max="14" width="8.625" style="2" customWidth="1"/>
    <col min="15" max="15" width="10.625" style="2" customWidth="1"/>
    <col min="16" max="23" width="8.625" style="2" customWidth="1"/>
    <col min="24" max="25" width="12.625" style="2" customWidth="1"/>
    <col min="26" max="30" width="8.625" style="2" customWidth="1"/>
    <col min="31" max="31" width="10.375" style="2" customWidth="1"/>
    <col min="32" max="32" width="8.625" style="12" customWidth="1"/>
    <col min="33" max="33" width="10.625" style="2" customWidth="1"/>
    <col min="34" max="34" width="15.125" style="2" bestFit="1" customWidth="1"/>
    <col min="35" max="35" width="10.625" style="2" customWidth="1"/>
    <col min="36" max="36" width="8.625" style="2" customWidth="1"/>
    <col min="37" max="39" width="7.625" style="2" customWidth="1"/>
    <col min="40" max="16384" width="11.625" style="2"/>
  </cols>
  <sheetData>
    <row r="1" spans="1:36" ht="51.95" customHeight="1">
      <c r="A1" s="1" t="s">
        <v>0</v>
      </c>
      <c r="E1" s="3"/>
      <c r="AF1" s="4"/>
    </row>
    <row r="2" spans="1:36" s="3" customFormat="1" ht="30" customHeight="1">
      <c r="A2" s="5" t="s">
        <v>1</v>
      </c>
      <c r="B2" s="5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8"/>
      <c r="AE2" s="8"/>
      <c r="AF2" s="8"/>
      <c r="AG2" s="9"/>
      <c r="AH2" s="9"/>
      <c r="AI2" s="9"/>
      <c r="AJ2" s="10" t="s">
        <v>2</v>
      </c>
    </row>
    <row r="3" spans="1:36" ht="30" customHeight="1">
      <c r="A3" s="344" t="s">
        <v>3</v>
      </c>
      <c r="B3" s="345"/>
      <c r="C3" s="346"/>
      <c r="D3" s="321" t="s">
        <v>4</v>
      </c>
      <c r="E3" s="328" t="s">
        <v>5</v>
      </c>
      <c r="F3" s="328" t="s">
        <v>6</v>
      </c>
      <c r="G3" s="328" t="s">
        <v>7</v>
      </c>
      <c r="H3" s="337" t="s">
        <v>8</v>
      </c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9"/>
      <c r="V3" s="321" t="s">
        <v>9</v>
      </c>
      <c r="W3" s="321" t="s">
        <v>10</v>
      </c>
      <c r="X3" s="340" t="s">
        <v>11</v>
      </c>
      <c r="Y3" s="340" t="s">
        <v>12</v>
      </c>
      <c r="Z3" s="342" t="s">
        <v>13</v>
      </c>
      <c r="AA3" s="342"/>
      <c r="AB3" s="342"/>
      <c r="AC3" s="342"/>
      <c r="AD3" s="318" t="s">
        <v>14</v>
      </c>
      <c r="AE3" s="334" t="s">
        <v>15</v>
      </c>
      <c r="AF3" s="318" t="s">
        <v>16</v>
      </c>
      <c r="AG3" s="318" t="s">
        <v>17</v>
      </c>
      <c r="AH3" s="318" t="s">
        <v>18</v>
      </c>
      <c r="AI3" s="318" t="s">
        <v>19</v>
      </c>
      <c r="AJ3" s="318" t="s">
        <v>20</v>
      </c>
    </row>
    <row r="4" spans="1:36" ht="30" customHeight="1">
      <c r="A4" s="347"/>
      <c r="B4" s="348"/>
      <c r="C4" s="349"/>
      <c r="D4" s="322"/>
      <c r="E4" s="329"/>
      <c r="F4" s="329"/>
      <c r="G4" s="329"/>
      <c r="H4" s="321" t="s">
        <v>21</v>
      </c>
      <c r="I4" s="324" t="s">
        <v>22</v>
      </c>
      <c r="J4" s="324"/>
      <c r="K4" s="324"/>
      <c r="L4" s="324"/>
      <c r="M4" s="325"/>
      <c r="N4" s="328" t="s">
        <v>23</v>
      </c>
      <c r="O4" s="328" t="s">
        <v>24</v>
      </c>
      <c r="P4" s="328" t="s">
        <v>25</v>
      </c>
      <c r="Q4" s="331" t="s">
        <v>26</v>
      </c>
      <c r="R4" s="331" t="s">
        <v>27</v>
      </c>
      <c r="S4" s="331" t="s">
        <v>28</v>
      </c>
      <c r="T4" s="331" t="s">
        <v>29</v>
      </c>
      <c r="U4" s="328" t="s">
        <v>30</v>
      </c>
      <c r="V4" s="322"/>
      <c r="W4" s="322"/>
      <c r="X4" s="340"/>
      <c r="Y4" s="340"/>
      <c r="Z4" s="356" t="s">
        <v>31</v>
      </c>
      <c r="AA4" s="356"/>
      <c r="AB4" s="356" t="s">
        <v>32</v>
      </c>
      <c r="AC4" s="356"/>
      <c r="AD4" s="319"/>
      <c r="AE4" s="335"/>
      <c r="AF4" s="319"/>
      <c r="AG4" s="319"/>
      <c r="AH4" s="319"/>
      <c r="AI4" s="319"/>
      <c r="AJ4" s="319"/>
    </row>
    <row r="5" spans="1:36" ht="30" customHeight="1">
      <c r="A5" s="347"/>
      <c r="B5" s="348"/>
      <c r="C5" s="349"/>
      <c r="D5" s="322"/>
      <c r="E5" s="329"/>
      <c r="F5" s="329"/>
      <c r="G5" s="329"/>
      <c r="H5" s="322"/>
      <c r="I5" s="326"/>
      <c r="J5" s="326"/>
      <c r="K5" s="326"/>
      <c r="L5" s="326"/>
      <c r="M5" s="327"/>
      <c r="N5" s="329"/>
      <c r="O5" s="329"/>
      <c r="P5" s="329"/>
      <c r="Q5" s="332"/>
      <c r="R5" s="332"/>
      <c r="S5" s="332"/>
      <c r="T5" s="332"/>
      <c r="U5" s="329"/>
      <c r="V5" s="322"/>
      <c r="W5" s="322"/>
      <c r="X5" s="340"/>
      <c r="Y5" s="340"/>
      <c r="Z5" s="353" t="s">
        <v>33</v>
      </c>
      <c r="AA5" s="353" t="s">
        <v>34</v>
      </c>
      <c r="AB5" s="353" t="s">
        <v>35</v>
      </c>
      <c r="AC5" s="353" t="s">
        <v>36</v>
      </c>
      <c r="AD5" s="319"/>
      <c r="AE5" s="335"/>
      <c r="AF5" s="319"/>
      <c r="AG5" s="319"/>
      <c r="AH5" s="319"/>
      <c r="AI5" s="319"/>
      <c r="AJ5" s="319"/>
    </row>
    <row r="6" spans="1:36" ht="30" customHeight="1">
      <c r="A6" s="347"/>
      <c r="B6" s="348"/>
      <c r="C6" s="349"/>
      <c r="D6" s="322"/>
      <c r="E6" s="329"/>
      <c r="F6" s="329"/>
      <c r="G6" s="329"/>
      <c r="H6" s="322"/>
      <c r="I6" s="304" t="s">
        <v>37</v>
      </c>
      <c r="J6" s="307" t="s">
        <v>38</v>
      </c>
      <c r="K6" s="11"/>
      <c r="L6" s="310" t="s">
        <v>39</v>
      </c>
      <c r="M6" s="313" t="s">
        <v>40</v>
      </c>
      <c r="N6" s="329"/>
      <c r="O6" s="329"/>
      <c r="P6" s="329"/>
      <c r="Q6" s="332"/>
      <c r="R6" s="332"/>
      <c r="S6" s="332"/>
      <c r="T6" s="332"/>
      <c r="U6" s="329"/>
      <c r="V6" s="322"/>
      <c r="W6" s="322"/>
      <c r="X6" s="340"/>
      <c r="Y6" s="340"/>
      <c r="Z6" s="353"/>
      <c r="AA6" s="354"/>
      <c r="AB6" s="353"/>
      <c r="AC6" s="354"/>
      <c r="AD6" s="319"/>
      <c r="AE6" s="335"/>
      <c r="AF6" s="319"/>
      <c r="AG6" s="319"/>
      <c r="AH6" s="319"/>
      <c r="AI6" s="319"/>
      <c r="AJ6" s="319"/>
    </row>
    <row r="7" spans="1:36" ht="30" customHeight="1">
      <c r="A7" s="347"/>
      <c r="B7" s="348"/>
      <c r="C7" s="349"/>
      <c r="D7" s="322"/>
      <c r="E7" s="329"/>
      <c r="F7" s="329"/>
      <c r="G7" s="329"/>
      <c r="H7" s="322"/>
      <c r="I7" s="305"/>
      <c r="J7" s="308"/>
      <c r="K7" s="316" t="s">
        <v>41</v>
      </c>
      <c r="L7" s="311"/>
      <c r="M7" s="314"/>
      <c r="N7" s="329"/>
      <c r="O7" s="329"/>
      <c r="P7" s="329"/>
      <c r="Q7" s="332"/>
      <c r="R7" s="332"/>
      <c r="S7" s="332"/>
      <c r="T7" s="332"/>
      <c r="U7" s="329"/>
      <c r="V7" s="322"/>
      <c r="W7" s="322"/>
      <c r="X7" s="341"/>
      <c r="Y7" s="341"/>
      <c r="Z7" s="355"/>
      <c r="AA7" s="354"/>
      <c r="AB7" s="355"/>
      <c r="AC7" s="354"/>
      <c r="AD7" s="319"/>
      <c r="AE7" s="335"/>
      <c r="AF7" s="319"/>
      <c r="AG7" s="319"/>
      <c r="AH7" s="319"/>
      <c r="AI7" s="319"/>
      <c r="AJ7" s="319"/>
    </row>
    <row r="8" spans="1:36" ht="53.25" customHeight="1">
      <c r="A8" s="350"/>
      <c r="B8" s="351"/>
      <c r="C8" s="352"/>
      <c r="D8" s="323"/>
      <c r="E8" s="330"/>
      <c r="F8" s="330"/>
      <c r="G8" s="330"/>
      <c r="H8" s="323"/>
      <c r="I8" s="306"/>
      <c r="J8" s="309"/>
      <c r="K8" s="317"/>
      <c r="L8" s="312"/>
      <c r="M8" s="315"/>
      <c r="N8" s="330"/>
      <c r="O8" s="330"/>
      <c r="P8" s="330"/>
      <c r="Q8" s="333"/>
      <c r="R8" s="333"/>
      <c r="S8" s="333"/>
      <c r="T8" s="333"/>
      <c r="U8" s="330"/>
      <c r="V8" s="323"/>
      <c r="W8" s="323"/>
      <c r="X8" s="341"/>
      <c r="Y8" s="341"/>
      <c r="Z8" s="355"/>
      <c r="AA8" s="354"/>
      <c r="AB8" s="355"/>
      <c r="AC8" s="354"/>
      <c r="AD8" s="320"/>
      <c r="AE8" s="336"/>
      <c r="AF8" s="320"/>
      <c r="AG8" s="320"/>
      <c r="AH8" s="320"/>
      <c r="AI8" s="320"/>
      <c r="AJ8" s="320"/>
    </row>
    <row r="9" spans="1:36" ht="18" customHeight="1"/>
    <row r="10" spans="1:36" ht="32.1" customHeight="1">
      <c r="A10" s="13" t="s">
        <v>42</v>
      </c>
      <c r="B10" s="14"/>
      <c r="C10" s="15"/>
      <c r="D10" s="16"/>
      <c r="E10" s="17">
        <v>95</v>
      </c>
      <c r="F10" s="17">
        <v>1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1</v>
      </c>
      <c r="W10" s="17">
        <v>0</v>
      </c>
      <c r="X10" s="17">
        <v>157</v>
      </c>
      <c r="Y10" s="18"/>
      <c r="Z10" s="17">
        <v>0</v>
      </c>
      <c r="AA10" s="17">
        <v>0</v>
      </c>
      <c r="AB10" s="17">
        <v>0</v>
      </c>
      <c r="AC10" s="17">
        <v>0</v>
      </c>
      <c r="AD10" s="19"/>
      <c r="AE10" s="20"/>
      <c r="AF10" s="21">
        <f>F10/E10*100</f>
        <v>1.0526315789473684</v>
      </c>
      <c r="AG10" s="21">
        <f>G10/F10*100</f>
        <v>0</v>
      </c>
      <c r="AH10" s="21">
        <f>M10/E10*100000</f>
        <v>0</v>
      </c>
      <c r="AI10" s="22" t="s">
        <v>43</v>
      </c>
      <c r="AJ10" s="21">
        <f>M10/F10*100</f>
        <v>0</v>
      </c>
    </row>
    <row r="11" spans="1:36" ht="32.1" customHeight="1" thickBot="1">
      <c r="A11" s="23" t="s">
        <v>44</v>
      </c>
      <c r="B11" s="24"/>
      <c r="C11" s="25"/>
      <c r="D11" s="26"/>
      <c r="E11" s="27">
        <v>155</v>
      </c>
      <c r="F11" s="27">
        <v>3</v>
      </c>
      <c r="G11" s="27">
        <v>3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1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2</v>
      </c>
      <c r="V11" s="27">
        <v>0</v>
      </c>
      <c r="W11" s="27">
        <v>0</v>
      </c>
      <c r="X11" s="27">
        <v>278</v>
      </c>
      <c r="Y11" s="28"/>
      <c r="Z11" s="27">
        <v>0</v>
      </c>
      <c r="AA11" s="27">
        <v>0</v>
      </c>
      <c r="AB11" s="27">
        <v>0</v>
      </c>
      <c r="AC11" s="27">
        <v>0</v>
      </c>
      <c r="AD11" s="29"/>
      <c r="AE11" s="30"/>
      <c r="AF11" s="31">
        <f>F11/E11*100</f>
        <v>1.935483870967742</v>
      </c>
      <c r="AG11" s="31">
        <f t="shared" ref="AG11:AG34" si="0">G11/F11*100</f>
        <v>100</v>
      </c>
      <c r="AH11" s="31">
        <f t="shared" ref="AH11:AH34" si="1">M11/E11*100000</f>
        <v>0</v>
      </c>
      <c r="AI11" s="32" t="s">
        <v>43</v>
      </c>
      <c r="AJ11" s="31">
        <f t="shared" ref="AJ11:AJ34" si="2">M11/F11*100</f>
        <v>0</v>
      </c>
    </row>
    <row r="12" spans="1:36" ht="32.1" customHeight="1" thickTop="1">
      <c r="A12" s="33"/>
      <c r="B12" s="34" t="s">
        <v>45</v>
      </c>
      <c r="C12" s="35"/>
      <c r="D12" s="36"/>
      <c r="E12" s="37">
        <v>250</v>
      </c>
      <c r="F12" s="37">
        <v>4</v>
      </c>
      <c r="G12" s="37">
        <v>3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1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2</v>
      </c>
      <c r="V12" s="37">
        <v>1</v>
      </c>
      <c r="W12" s="37">
        <v>0</v>
      </c>
      <c r="X12" s="37">
        <v>435</v>
      </c>
      <c r="Y12" s="38"/>
      <c r="Z12" s="37">
        <v>0</v>
      </c>
      <c r="AA12" s="37">
        <v>0</v>
      </c>
      <c r="AB12" s="37">
        <v>0</v>
      </c>
      <c r="AC12" s="37">
        <v>0</v>
      </c>
      <c r="AD12" s="39"/>
      <c r="AE12" s="40"/>
      <c r="AF12" s="41">
        <f>F12/E12*100</f>
        <v>1.6</v>
      </c>
      <c r="AG12" s="41">
        <f t="shared" si="0"/>
        <v>75</v>
      </c>
      <c r="AH12" s="41">
        <f t="shared" si="1"/>
        <v>0</v>
      </c>
      <c r="AI12" s="42" t="s">
        <v>43</v>
      </c>
      <c r="AJ12" s="41">
        <f t="shared" si="2"/>
        <v>0</v>
      </c>
    </row>
    <row r="13" spans="1:36" s="3" customFormat="1" ht="17.25" customHeight="1">
      <c r="A13" s="300"/>
      <c r="B13" s="300"/>
      <c r="C13" s="300"/>
      <c r="D13" s="4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5"/>
      <c r="AE13" s="46"/>
      <c r="AF13" s="45"/>
      <c r="AG13" s="45"/>
      <c r="AH13" s="45"/>
      <c r="AI13" s="47"/>
      <c r="AJ13" s="45"/>
    </row>
    <row r="14" spans="1:36" ht="32.1" customHeight="1">
      <c r="A14" s="48"/>
      <c r="B14" s="49" t="s">
        <v>46</v>
      </c>
      <c r="C14" s="49"/>
      <c r="D14" s="16"/>
      <c r="E14" s="50">
        <v>574</v>
      </c>
      <c r="F14" s="50">
        <v>28</v>
      </c>
      <c r="G14" s="50">
        <v>18</v>
      </c>
      <c r="H14" s="50">
        <v>9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1</v>
      </c>
      <c r="P14" s="50">
        <v>0</v>
      </c>
      <c r="Q14" s="50">
        <v>0</v>
      </c>
      <c r="R14" s="50">
        <v>0</v>
      </c>
      <c r="S14" s="50">
        <v>2</v>
      </c>
      <c r="T14" s="50">
        <v>0</v>
      </c>
      <c r="U14" s="50">
        <v>6</v>
      </c>
      <c r="V14" s="50">
        <v>10</v>
      </c>
      <c r="W14" s="50">
        <v>0</v>
      </c>
      <c r="X14" s="50">
        <v>634</v>
      </c>
      <c r="Y14" s="51"/>
      <c r="Z14" s="50">
        <v>0</v>
      </c>
      <c r="AA14" s="50">
        <v>0</v>
      </c>
      <c r="AB14" s="50">
        <v>0</v>
      </c>
      <c r="AC14" s="50">
        <v>0</v>
      </c>
      <c r="AD14" s="19"/>
      <c r="AE14" s="20"/>
      <c r="AF14" s="21">
        <f>F14/E14*100</f>
        <v>4.8780487804878048</v>
      </c>
      <c r="AG14" s="21">
        <f t="shared" si="0"/>
        <v>64.285714285714292</v>
      </c>
      <c r="AH14" s="21">
        <f t="shared" ref="AH14:AH17" si="3">M14/E14*100000</f>
        <v>0</v>
      </c>
      <c r="AI14" s="22">
        <v>0</v>
      </c>
      <c r="AJ14" s="21">
        <f t="shared" ref="AJ14:AJ17" si="4">M14/F14*100</f>
        <v>0</v>
      </c>
    </row>
    <row r="15" spans="1:36" ht="32.1" customHeight="1">
      <c r="A15" s="52"/>
      <c r="B15" s="49" t="s">
        <v>47</v>
      </c>
      <c r="C15" s="49"/>
      <c r="D15" s="16"/>
      <c r="E15" s="50">
        <v>360</v>
      </c>
      <c r="F15" s="50">
        <v>16</v>
      </c>
      <c r="G15" s="50">
        <v>13</v>
      </c>
      <c r="H15" s="50">
        <v>2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2</v>
      </c>
      <c r="P15" s="50">
        <v>0</v>
      </c>
      <c r="Q15" s="50">
        <v>0</v>
      </c>
      <c r="R15" s="50">
        <v>0</v>
      </c>
      <c r="S15" s="50">
        <v>2</v>
      </c>
      <c r="T15" s="50">
        <v>2</v>
      </c>
      <c r="U15" s="50">
        <v>7</v>
      </c>
      <c r="V15" s="50">
        <v>3</v>
      </c>
      <c r="W15" s="50">
        <v>0</v>
      </c>
      <c r="X15" s="50">
        <v>339</v>
      </c>
      <c r="Y15" s="51"/>
      <c r="Z15" s="50">
        <v>0</v>
      </c>
      <c r="AA15" s="50">
        <v>0</v>
      </c>
      <c r="AB15" s="50">
        <v>0</v>
      </c>
      <c r="AC15" s="50">
        <v>0</v>
      </c>
      <c r="AD15" s="19"/>
      <c r="AE15" s="20"/>
      <c r="AF15" s="21">
        <f t="shared" ref="AF15:AF34" si="5">F15/E15*100</f>
        <v>4.4444444444444446</v>
      </c>
      <c r="AG15" s="21">
        <f t="shared" si="0"/>
        <v>81.25</v>
      </c>
      <c r="AH15" s="21">
        <f t="shared" si="3"/>
        <v>0</v>
      </c>
      <c r="AI15" s="22">
        <v>0</v>
      </c>
      <c r="AJ15" s="21">
        <f t="shared" si="4"/>
        <v>0</v>
      </c>
    </row>
    <row r="16" spans="1:36" ht="32.1" customHeight="1">
      <c r="A16" s="52"/>
      <c r="B16" s="49" t="s">
        <v>48</v>
      </c>
      <c r="C16" s="49"/>
      <c r="D16" s="16"/>
      <c r="E16" s="50">
        <v>372</v>
      </c>
      <c r="F16" s="50">
        <v>20</v>
      </c>
      <c r="G16" s="50">
        <v>16</v>
      </c>
      <c r="H16" s="50">
        <v>6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2</v>
      </c>
      <c r="P16" s="50">
        <v>0</v>
      </c>
      <c r="Q16" s="50">
        <v>0</v>
      </c>
      <c r="R16" s="50">
        <v>0</v>
      </c>
      <c r="S16" s="50">
        <v>2</v>
      </c>
      <c r="T16" s="50">
        <v>0</v>
      </c>
      <c r="U16" s="50">
        <v>6</v>
      </c>
      <c r="V16" s="50">
        <v>4</v>
      </c>
      <c r="W16" s="50">
        <v>0</v>
      </c>
      <c r="X16" s="50">
        <v>369</v>
      </c>
      <c r="Y16" s="51"/>
      <c r="Z16" s="50">
        <v>0</v>
      </c>
      <c r="AA16" s="50">
        <v>0</v>
      </c>
      <c r="AB16" s="50">
        <v>0</v>
      </c>
      <c r="AC16" s="50">
        <v>0</v>
      </c>
      <c r="AD16" s="19"/>
      <c r="AE16" s="20"/>
      <c r="AF16" s="21">
        <f t="shared" si="5"/>
        <v>5.376344086021505</v>
      </c>
      <c r="AG16" s="21">
        <f t="shared" si="0"/>
        <v>80</v>
      </c>
      <c r="AH16" s="21">
        <f t="shared" si="3"/>
        <v>0</v>
      </c>
      <c r="AI16" s="22">
        <v>0</v>
      </c>
      <c r="AJ16" s="21">
        <f t="shared" si="4"/>
        <v>0</v>
      </c>
    </row>
    <row r="17" spans="1:36" ht="32.1" customHeight="1">
      <c r="A17" s="52"/>
      <c r="B17" s="49" t="s">
        <v>49</v>
      </c>
      <c r="C17" s="49"/>
      <c r="D17" s="16"/>
      <c r="E17" s="50">
        <v>400</v>
      </c>
      <c r="F17" s="50">
        <v>30</v>
      </c>
      <c r="G17" s="50">
        <v>25</v>
      </c>
      <c r="H17" s="50">
        <v>10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2</v>
      </c>
      <c r="P17" s="50">
        <v>3</v>
      </c>
      <c r="Q17" s="50">
        <v>0</v>
      </c>
      <c r="R17" s="50">
        <v>0</v>
      </c>
      <c r="S17" s="50">
        <v>4</v>
      </c>
      <c r="T17" s="50">
        <v>1</v>
      </c>
      <c r="U17" s="50">
        <v>7</v>
      </c>
      <c r="V17" s="50">
        <v>5</v>
      </c>
      <c r="W17" s="50">
        <v>0</v>
      </c>
      <c r="X17" s="50">
        <v>362</v>
      </c>
      <c r="Y17" s="51"/>
      <c r="Z17" s="50">
        <v>0</v>
      </c>
      <c r="AA17" s="50">
        <v>0</v>
      </c>
      <c r="AB17" s="50">
        <v>0</v>
      </c>
      <c r="AC17" s="50">
        <v>0</v>
      </c>
      <c r="AD17" s="19"/>
      <c r="AE17" s="20"/>
      <c r="AF17" s="21">
        <f t="shared" si="5"/>
        <v>7.5</v>
      </c>
      <c r="AG17" s="21">
        <f t="shared" si="0"/>
        <v>83.333333333333343</v>
      </c>
      <c r="AH17" s="21">
        <f t="shared" si="3"/>
        <v>0</v>
      </c>
      <c r="AI17" s="22">
        <v>0</v>
      </c>
      <c r="AJ17" s="21">
        <f t="shared" si="4"/>
        <v>0</v>
      </c>
    </row>
    <row r="18" spans="1:36" ht="32.1" customHeight="1">
      <c r="A18" s="53" t="s">
        <v>50</v>
      </c>
      <c r="B18" s="49" t="s">
        <v>51</v>
      </c>
      <c r="C18" s="49"/>
      <c r="D18" s="16"/>
      <c r="E18" s="50">
        <v>940</v>
      </c>
      <c r="F18" s="50">
        <v>86</v>
      </c>
      <c r="G18" s="50">
        <v>75</v>
      </c>
      <c r="H18" s="50">
        <v>21</v>
      </c>
      <c r="I18" s="50">
        <v>1</v>
      </c>
      <c r="J18" s="50">
        <v>2</v>
      </c>
      <c r="K18" s="50">
        <v>1</v>
      </c>
      <c r="L18" s="50">
        <v>0</v>
      </c>
      <c r="M18" s="50">
        <v>3</v>
      </c>
      <c r="N18" s="50">
        <v>1</v>
      </c>
      <c r="O18" s="50">
        <v>6</v>
      </c>
      <c r="P18" s="50">
        <v>3</v>
      </c>
      <c r="Q18" s="50">
        <v>0</v>
      </c>
      <c r="R18" s="50">
        <v>0</v>
      </c>
      <c r="S18" s="50">
        <v>12</v>
      </c>
      <c r="T18" s="50">
        <v>3</v>
      </c>
      <c r="U18" s="50">
        <v>28</v>
      </c>
      <c r="V18" s="50">
        <v>11</v>
      </c>
      <c r="W18" s="50">
        <v>1</v>
      </c>
      <c r="X18" s="50">
        <v>1059</v>
      </c>
      <c r="Y18" s="51"/>
      <c r="Z18" s="50">
        <v>0</v>
      </c>
      <c r="AA18" s="50">
        <v>0</v>
      </c>
      <c r="AB18" s="50">
        <v>0</v>
      </c>
      <c r="AC18" s="50">
        <v>0</v>
      </c>
      <c r="AD18" s="19"/>
      <c r="AE18" s="20"/>
      <c r="AF18" s="21">
        <f t="shared" si="5"/>
        <v>9.1489361702127656</v>
      </c>
      <c r="AG18" s="21">
        <f t="shared" si="0"/>
        <v>87.20930232558139</v>
      </c>
      <c r="AH18" s="21">
        <f t="shared" si="1"/>
        <v>319.14893617021272</v>
      </c>
      <c r="AI18" s="22">
        <f t="shared" ref="AI18:AI34" si="6">J18/M18*100</f>
        <v>66.666666666666657</v>
      </c>
      <c r="AJ18" s="21">
        <f t="shared" si="2"/>
        <v>3.4883720930232558</v>
      </c>
    </row>
    <row r="19" spans="1:36" ht="32.1" customHeight="1">
      <c r="A19" s="52"/>
      <c r="B19" s="49" t="s">
        <v>52</v>
      </c>
      <c r="C19" s="49"/>
      <c r="D19" s="16"/>
      <c r="E19" s="50">
        <v>1684</v>
      </c>
      <c r="F19" s="50">
        <v>157</v>
      </c>
      <c r="G19" s="50">
        <v>136</v>
      </c>
      <c r="H19" s="50">
        <v>33</v>
      </c>
      <c r="I19" s="50">
        <v>3</v>
      </c>
      <c r="J19" s="50">
        <v>4</v>
      </c>
      <c r="K19" s="50">
        <v>2</v>
      </c>
      <c r="L19" s="50">
        <v>0</v>
      </c>
      <c r="M19" s="50">
        <v>7</v>
      </c>
      <c r="N19" s="50">
        <v>0</v>
      </c>
      <c r="O19" s="50">
        <v>16</v>
      </c>
      <c r="P19" s="50">
        <v>4</v>
      </c>
      <c r="Q19" s="50">
        <v>2</v>
      </c>
      <c r="R19" s="50">
        <v>1</v>
      </c>
      <c r="S19" s="50">
        <v>34</v>
      </c>
      <c r="T19" s="50">
        <v>8</v>
      </c>
      <c r="U19" s="50">
        <v>37</v>
      </c>
      <c r="V19" s="50">
        <v>21</v>
      </c>
      <c r="W19" s="50">
        <v>1</v>
      </c>
      <c r="X19" s="50">
        <v>1811</v>
      </c>
      <c r="Y19" s="51"/>
      <c r="Z19" s="50">
        <v>0</v>
      </c>
      <c r="AA19" s="50">
        <v>0</v>
      </c>
      <c r="AB19" s="50">
        <v>0</v>
      </c>
      <c r="AC19" s="50">
        <v>0</v>
      </c>
      <c r="AD19" s="19"/>
      <c r="AE19" s="20"/>
      <c r="AF19" s="21">
        <f t="shared" si="5"/>
        <v>9.323040380047507</v>
      </c>
      <c r="AG19" s="21">
        <f t="shared" si="0"/>
        <v>86.624203821656053</v>
      </c>
      <c r="AH19" s="21">
        <f t="shared" si="1"/>
        <v>415.67695961995247</v>
      </c>
      <c r="AI19" s="22">
        <f t="shared" si="6"/>
        <v>57.142857142857139</v>
      </c>
      <c r="AJ19" s="21">
        <f t="shared" si="2"/>
        <v>4.4585987261146496</v>
      </c>
    </row>
    <row r="20" spans="1:36" ht="32.1" customHeight="1">
      <c r="A20" s="52"/>
      <c r="B20" s="49" t="s">
        <v>53</v>
      </c>
      <c r="C20" s="49"/>
      <c r="D20" s="16"/>
      <c r="E20" s="50">
        <v>1252</v>
      </c>
      <c r="F20" s="50">
        <v>160</v>
      </c>
      <c r="G20" s="50">
        <v>128</v>
      </c>
      <c r="H20" s="50">
        <v>37</v>
      </c>
      <c r="I20" s="50">
        <v>3</v>
      </c>
      <c r="J20" s="50">
        <v>7</v>
      </c>
      <c r="K20" s="50">
        <v>1</v>
      </c>
      <c r="L20" s="50">
        <v>1</v>
      </c>
      <c r="M20" s="50">
        <v>11</v>
      </c>
      <c r="N20" s="50">
        <v>3</v>
      </c>
      <c r="O20" s="50">
        <v>17</v>
      </c>
      <c r="P20" s="50">
        <v>4</v>
      </c>
      <c r="Q20" s="50">
        <v>1</v>
      </c>
      <c r="R20" s="50">
        <v>0</v>
      </c>
      <c r="S20" s="50">
        <v>19</v>
      </c>
      <c r="T20" s="50">
        <v>4</v>
      </c>
      <c r="U20" s="50">
        <v>43</v>
      </c>
      <c r="V20" s="50">
        <v>32</v>
      </c>
      <c r="W20" s="50">
        <v>1</v>
      </c>
      <c r="X20" s="50">
        <v>1066</v>
      </c>
      <c r="Y20" s="51"/>
      <c r="Z20" s="50">
        <v>0</v>
      </c>
      <c r="AA20" s="50">
        <v>0</v>
      </c>
      <c r="AB20" s="50">
        <v>0</v>
      </c>
      <c r="AC20" s="50">
        <v>0</v>
      </c>
      <c r="AD20" s="19"/>
      <c r="AE20" s="20"/>
      <c r="AF20" s="21">
        <f t="shared" si="5"/>
        <v>12.779552715654951</v>
      </c>
      <c r="AG20" s="21">
        <f t="shared" si="0"/>
        <v>80</v>
      </c>
      <c r="AH20" s="21">
        <f t="shared" si="1"/>
        <v>878.59424920127788</v>
      </c>
      <c r="AI20" s="22">
        <f t="shared" si="6"/>
        <v>63.636363636363633</v>
      </c>
      <c r="AJ20" s="21">
        <f t="shared" si="2"/>
        <v>6.8750000000000009</v>
      </c>
    </row>
    <row r="21" spans="1:36" ht="32.1" customHeight="1">
      <c r="A21" s="52"/>
      <c r="B21" s="49" t="s">
        <v>54</v>
      </c>
      <c r="C21" s="49"/>
      <c r="D21" s="16"/>
      <c r="E21" s="50">
        <v>711</v>
      </c>
      <c r="F21" s="50">
        <v>77</v>
      </c>
      <c r="G21" s="50">
        <v>63</v>
      </c>
      <c r="H21" s="50">
        <v>12</v>
      </c>
      <c r="I21" s="50">
        <v>1</v>
      </c>
      <c r="J21" s="50">
        <v>1</v>
      </c>
      <c r="K21" s="50">
        <v>0</v>
      </c>
      <c r="L21" s="50">
        <v>0</v>
      </c>
      <c r="M21" s="50">
        <v>2</v>
      </c>
      <c r="N21" s="50">
        <v>0</v>
      </c>
      <c r="O21" s="50">
        <v>17</v>
      </c>
      <c r="P21" s="50">
        <v>3</v>
      </c>
      <c r="Q21" s="50">
        <v>0</v>
      </c>
      <c r="R21" s="50">
        <v>0</v>
      </c>
      <c r="S21" s="50">
        <v>7</v>
      </c>
      <c r="T21" s="50">
        <v>2</v>
      </c>
      <c r="U21" s="50">
        <v>21</v>
      </c>
      <c r="V21" s="50">
        <v>14</v>
      </c>
      <c r="W21" s="50">
        <v>1</v>
      </c>
      <c r="X21" s="50">
        <v>783</v>
      </c>
      <c r="Y21" s="51"/>
      <c r="Z21" s="50">
        <v>0</v>
      </c>
      <c r="AA21" s="50">
        <v>0</v>
      </c>
      <c r="AB21" s="50">
        <v>0</v>
      </c>
      <c r="AC21" s="50">
        <v>0</v>
      </c>
      <c r="AD21" s="19"/>
      <c r="AE21" s="20"/>
      <c r="AF21" s="21">
        <f t="shared" si="5"/>
        <v>10.829817158931084</v>
      </c>
      <c r="AG21" s="21">
        <f t="shared" si="0"/>
        <v>81.818181818181827</v>
      </c>
      <c r="AH21" s="21">
        <f t="shared" si="1"/>
        <v>281.29395218002816</v>
      </c>
      <c r="AI21" s="22">
        <f t="shared" si="6"/>
        <v>50</v>
      </c>
      <c r="AJ21" s="21">
        <f t="shared" si="2"/>
        <v>2.5974025974025974</v>
      </c>
    </row>
    <row r="22" spans="1:36" ht="32.1" customHeight="1" thickBot="1">
      <c r="A22" s="52"/>
      <c r="B22" s="54" t="s">
        <v>55</v>
      </c>
      <c r="C22" s="55"/>
      <c r="D22" s="56"/>
      <c r="E22" s="57">
        <v>409</v>
      </c>
      <c r="F22" s="57">
        <v>56</v>
      </c>
      <c r="G22" s="57">
        <v>46</v>
      </c>
      <c r="H22" s="57">
        <v>11</v>
      </c>
      <c r="I22" s="57">
        <v>1</v>
      </c>
      <c r="J22" s="57">
        <v>2</v>
      </c>
      <c r="K22" s="57">
        <v>0</v>
      </c>
      <c r="L22" s="57">
        <v>1</v>
      </c>
      <c r="M22" s="57">
        <v>4</v>
      </c>
      <c r="N22" s="57">
        <v>0</v>
      </c>
      <c r="O22" s="57">
        <v>8</v>
      </c>
      <c r="P22" s="57">
        <v>1</v>
      </c>
      <c r="Q22" s="57">
        <v>0</v>
      </c>
      <c r="R22" s="57">
        <v>0</v>
      </c>
      <c r="S22" s="57">
        <v>10</v>
      </c>
      <c r="T22" s="57">
        <v>0</v>
      </c>
      <c r="U22" s="57">
        <v>13</v>
      </c>
      <c r="V22" s="57">
        <v>10</v>
      </c>
      <c r="W22" s="57">
        <v>2</v>
      </c>
      <c r="X22" s="57">
        <v>363</v>
      </c>
      <c r="Y22" s="58"/>
      <c r="Z22" s="57">
        <v>0</v>
      </c>
      <c r="AA22" s="57">
        <v>0</v>
      </c>
      <c r="AB22" s="57">
        <v>0</v>
      </c>
      <c r="AC22" s="57">
        <v>0</v>
      </c>
      <c r="AD22" s="59"/>
      <c r="AE22" s="60"/>
      <c r="AF22" s="61">
        <f t="shared" si="5"/>
        <v>13.691931540342297</v>
      </c>
      <c r="AG22" s="61">
        <f t="shared" si="0"/>
        <v>82.142857142857139</v>
      </c>
      <c r="AH22" s="62">
        <f t="shared" si="1"/>
        <v>977.9951100244499</v>
      </c>
      <c r="AI22" s="62">
        <f t="shared" si="6"/>
        <v>50</v>
      </c>
      <c r="AJ22" s="61">
        <f t="shared" si="2"/>
        <v>7.1428571428571423</v>
      </c>
    </row>
    <row r="23" spans="1:36" ht="32.1" customHeight="1" thickBot="1">
      <c r="A23" s="63"/>
      <c r="B23" s="64" t="s">
        <v>56</v>
      </c>
      <c r="C23" s="65"/>
      <c r="D23" s="66"/>
      <c r="E23" s="67">
        <v>6702</v>
      </c>
      <c r="F23" s="67">
        <v>630</v>
      </c>
      <c r="G23" s="67">
        <v>520</v>
      </c>
      <c r="H23" s="67">
        <v>141</v>
      </c>
      <c r="I23" s="67">
        <v>9</v>
      </c>
      <c r="J23" s="67">
        <v>16</v>
      </c>
      <c r="K23" s="67">
        <v>4</v>
      </c>
      <c r="L23" s="67">
        <v>2</v>
      </c>
      <c r="M23" s="67">
        <v>27</v>
      </c>
      <c r="N23" s="67">
        <v>4</v>
      </c>
      <c r="O23" s="67">
        <v>71</v>
      </c>
      <c r="P23" s="67">
        <v>18</v>
      </c>
      <c r="Q23" s="67">
        <v>3</v>
      </c>
      <c r="R23" s="67">
        <v>1</v>
      </c>
      <c r="S23" s="67">
        <v>92</v>
      </c>
      <c r="T23" s="67">
        <v>20</v>
      </c>
      <c r="U23" s="67">
        <v>168</v>
      </c>
      <c r="V23" s="67">
        <v>110</v>
      </c>
      <c r="W23" s="67">
        <v>6</v>
      </c>
      <c r="X23" s="67">
        <v>6786</v>
      </c>
      <c r="Y23" s="68"/>
      <c r="Z23" s="67">
        <v>0</v>
      </c>
      <c r="AA23" s="67">
        <v>0</v>
      </c>
      <c r="AB23" s="67">
        <v>0</v>
      </c>
      <c r="AC23" s="67">
        <v>0</v>
      </c>
      <c r="AD23" s="69"/>
      <c r="AE23" s="70"/>
      <c r="AF23" s="71">
        <f t="shared" si="5"/>
        <v>9.4001790510295429</v>
      </c>
      <c r="AG23" s="71">
        <f t="shared" si="0"/>
        <v>82.539682539682531</v>
      </c>
      <c r="AH23" s="71">
        <f t="shared" si="1"/>
        <v>402.86481647269477</v>
      </c>
      <c r="AI23" s="72">
        <f t="shared" si="6"/>
        <v>59.259259259259252</v>
      </c>
      <c r="AJ23" s="71">
        <f t="shared" si="2"/>
        <v>4.2857142857142856</v>
      </c>
    </row>
    <row r="24" spans="1:36" ht="32.1" customHeight="1" thickTop="1">
      <c r="A24" s="52"/>
      <c r="B24" s="73" t="s">
        <v>46</v>
      </c>
      <c r="C24" s="73"/>
      <c r="D24" s="74"/>
      <c r="E24" s="75">
        <v>1313</v>
      </c>
      <c r="F24" s="75">
        <v>43</v>
      </c>
      <c r="G24" s="75">
        <v>40</v>
      </c>
      <c r="H24" s="75">
        <v>13</v>
      </c>
      <c r="I24" s="75">
        <v>0</v>
      </c>
      <c r="J24" s="75">
        <v>1</v>
      </c>
      <c r="K24" s="75">
        <v>0</v>
      </c>
      <c r="L24" s="75">
        <v>0</v>
      </c>
      <c r="M24" s="75">
        <v>1</v>
      </c>
      <c r="N24" s="75">
        <v>0</v>
      </c>
      <c r="O24" s="75">
        <v>11</v>
      </c>
      <c r="P24" s="75">
        <v>0</v>
      </c>
      <c r="Q24" s="75">
        <v>1</v>
      </c>
      <c r="R24" s="75">
        <v>0</v>
      </c>
      <c r="S24" s="75">
        <v>0</v>
      </c>
      <c r="T24" s="75">
        <v>1</v>
      </c>
      <c r="U24" s="75">
        <v>15</v>
      </c>
      <c r="V24" s="75">
        <v>3</v>
      </c>
      <c r="W24" s="75">
        <v>0</v>
      </c>
      <c r="X24" s="75">
        <v>1410</v>
      </c>
      <c r="Y24" s="76"/>
      <c r="Z24" s="75">
        <v>0</v>
      </c>
      <c r="AA24" s="75">
        <v>0</v>
      </c>
      <c r="AB24" s="75">
        <v>0</v>
      </c>
      <c r="AC24" s="75">
        <v>0</v>
      </c>
      <c r="AD24" s="39"/>
      <c r="AE24" s="40"/>
      <c r="AF24" s="41">
        <f t="shared" si="5"/>
        <v>3.2749428789032753</v>
      </c>
      <c r="AG24" s="41">
        <f t="shared" si="0"/>
        <v>93.023255813953483</v>
      </c>
      <c r="AH24" s="41">
        <f t="shared" si="1"/>
        <v>76.161462300076167</v>
      </c>
      <c r="AI24" s="22">
        <f t="shared" si="6"/>
        <v>100</v>
      </c>
      <c r="AJ24" s="41">
        <f t="shared" si="2"/>
        <v>2.3255813953488373</v>
      </c>
    </row>
    <row r="25" spans="1:36" ht="32.1" customHeight="1">
      <c r="A25" s="52"/>
      <c r="B25" s="49" t="s">
        <v>47</v>
      </c>
      <c r="C25" s="49"/>
      <c r="D25" s="16"/>
      <c r="E25" s="50">
        <v>761</v>
      </c>
      <c r="F25" s="50">
        <v>30</v>
      </c>
      <c r="G25" s="50">
        <v>26</v>
      </c>
      <c r="H25" s="50">
        <v>9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5</v>
      </c>
      <c r="P25" s="77">
        <v>0</v>
      </c>
      <c r="Q25" s="50">
        <v>0</v>
      </c>
      <c r="R25" s="50">
        <v>0</v>
      </c>
      <c r="S25" s="50">
        <v>1</v>
      </c>
      <c r="T25" s="50">
        <v>1</v>
      </c>
      <c r="U25" s="50">
        <v>9</v>
      </c>
      <c r="V25" s="50">
        <v>4</v>
      </c>
      <c r="W25" s="50">
        <v>1</v>
      </c>
      <c r="X25" s="50">
        <v>748</v>
      </c>
      <c r="Y25" s="51"/>
      <c r="Z25" s="50">
        <v>0</v>
      </c>
      <c r="AA25" s="50">
        <v>0</v>
      </c>
      <c r="AB25" s="50">
        <v>0</v>
      </c>
      <c r="AC25" s="50">
        <v>0</v>
      </c>
      <c r="AD25" s="19"/>
      <c r="AE25" s="20"/>
      <c r="AF25" s="21">
        <f t="shared" si="5"/>
        <v>3.9421813403416559</v>
      </c>
      <c r="AG25" s="21">
        <f t="shared" si="0"/>
        <v>86.666666666666671</v>
      </c>
      <c r="AH25" s="21">
        <f t="shared" si="1"/>
        <v>0</v>
      </c>
      <c r="AI25" s="22">
        <v>0</v>
      </c>
      <c r="AJ25" s="21">
        <f t="shared" si="2"/>
        <v>0</v>
      </c>
    </row>
    <row r="26" spans="1:36" ht="32.1" customHeight="1">
      <c r="A26" s="52"/>
      <c r="B26" s="49" t="s">
        <v>48</v>
      </c>
      <c r="C26" s="49"/>
      <c r="D26" s="16"/>
      <c r="E26" s="50">
        <v>743</v>
      </c>
      <c r="F26" s="50">
        <v>29</v>
      </c>
      <c r="G26" s="50">
        <v>28</v>
      </c>
      <c r="H26" s="50">
        <v>8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11</v>
      </c>
      <c r="P26" s="50">
        <v>0</v>
      </c>
      <c r="Q26" s="50">
        <v>0</v>
      </c>
      <c r="R26" s="50">
        <v>0</v>
      </c>
      <c r="S26" s="50">
        <v>1</v>
      </c>
      <c r="T26" s="50">
        <v>3</v>
      </c>
      <c r="U26" s="50">
        <v>6</v>
      </c>
      <c r="V26" s="50">
        <v>1</v>
      </c>
      <c r="W26" s="50">
        <v>0</v>
      </c>
      <c r="X26" s="50">
        <v>755</v>
      </c>
      <c r="Y26" s="51"/>
      <c r="Z26" s="50">
        <v>0</v>
      </c>
      <c r="AA26" s="50">
        <v>0</v>
      </c>
      <c r="AB26" s="50">
        <v>0</v>
      </c>
      <c r="AC26" s="50">
        <v>0</v>
      </c>
      <c r="AD26" s="19"/>
      <c r="AE26" s="20"/>
      <c r="AF26" s="21">
        <f t="shared" si="5"/>
        <v>3.9030955585464335</v>
      </c>
      <c r="AG26" s="21">
        <f t="shared" si="0"/>
        <v>96.551724137931032</v>
      </c>
      <c r="AH26" s="21">
        <f t="shared" si="1"/>
        <v>0</v>
      </c>
      <c r="AI26" s="22">
        <v>0</v>
      </c>
      <c r="AJ26" s="21">
        <f t="shared" si="2"/>
        <v>0</v>
      </c>
    </row>
    <row r="27" spans="1:36" ht="32.1" customHeight="1">
      <c r="A27" s="52"/>
      <c r="B27" s="49" t="s">
        <v>49</v>
      </c>
      <c r="C27" s="49"/>
      <c r="D27" s="16"/>
      <c r="E27" s="50">
        <v>705</v>
      </c>
      <c r="F27" s="50">
        <v>25</v>
      </c>
      <c r="G27" s="50">
        <v>21</v>
      </c>
      <c r="H27" s="50">
        <v>8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5</v>
      </c>
      <c r="P27" s="50">
        <v>1</v>
      </c>
      <c r="Q27" s="50">
        <v>1</v>
      </c>
      <c r="R27" s="50">
        <v>0</v>
      </c>
      <c r="S27" s="50">
        <v>1</v>
      </c>
      <c r="T27" s="50">
        <v>0</v>
      </c>
      <c r="U27" s="50">
        <v>6</v>
      </c>
      <c r="V27" s="50">
        <v>4</v>
      </c>
      <c r="W27" s="50">
        <v>0</v>
      </c>
      <c r="X27" s="50">
        <v>751</v>
      </c>
      <c r="Y27" s="51"/>
      <c r="Z27" s="50">
        <v>0</v>
      </c>
      <c r="AA27" s="50">
        <v>0</v>
      </c>
      <c r="AB27" s="50">
        <v>0</v>
      </c>
      <c r="AC27" s="50">
        <v>0</v>
      </c>
      <c r="AD27" s="19"/>
      <c r="AE27" s="20"/>
      <c r="AF27" s="21">
        <f t="shared" si="5"/>
        <v>3.5460992907801421</v>
      </c>
      <c r="AG27" s="21">
        <f t="shared" si="0"/>
        <v>84</v>
      </c>
      <c r="AH27" s="21">
        <f t="shared" si="1"/>
        <v>0</v>
      </c>
      <c r="AI27" s="22">
        <v>0</v>
      </c>
      <c r="AJ27" s="21">
        <f t="shared" si="2"/>
        <v>0</v>
      </c>
    </row>
    <row r="28" spans="1:36" ht="32.1" customHeight="1">
      <c r="A28" s="53" t="s">
        <v>57</v>
      </c>
      <c r="B28" s="49" t="s">
        <v>51</v>
      </c>
      <c r="C28" s="49"/>
      <c r="D28" s="16"/>
      <c r="E28" s="50">
        <v>1331</v>
      </c>
      <c r="F28" s="50">
        <v>72</v>
      </c>
      <c r="G28" s="50">
        <v>57</v>
      </c>
      <c r="H28" s="50">
        <v>24</v>
      </c>
      <c r="I28" s="50">
        <v>1</v>
      </c>
      <c r="J28" s="50">
        <v>0</v>
      </c>
      <c r="K28" s="50">
        <v>0</v>
      </c>
      <c r="L28" s="50">
        <v>0</v>
      </c>
      <c r="M28" s="50">
        <v>1</v>
      </c>
      <c r="N28" s="50">
        <v>0</v>
      </c>
      <c r="O28" s="50">
        <v>13</v>
      </c>
      <c r="P28" s="50">
        <v>0</v>
      </c>
      <c r="Q28" s="50">
        <v>0</v>
      </c>
      <c r="R28" s="50">
        <v>0</v>
      </c>
      <c r="S28" s="50">
        <v>1</v>
      </c>
      <c r="T28" s="50">
        <v>1</v>
      </c>
      <c r="U28" s="50">
        <v>20</v>
      </c>
      <c r="V28" s="50">
        <v>15</v>
      </c>
      <c r="W28" s="50">
        <v>0</v>
      </c>
      <c r="X28" s="50">
        <v>1443</v>
      </c>
      <c r="Y28" s="51"/>
      <c r="Z28" s="50">
        <v>0</v>
      </c>
      <c r="AA28" s="50">
        <v>0</v>
      </c>
      <c r="AB28" s="50">
        <v>0</v>
      </c>
      <c r="AC28" s="50">
        <v>0</v>
      </c>
      <c r="AD28" s="19"/>
      <c r="AE28" s="20"/>
      <c r="AF28" s="21">
        <f t="shared" si="5"/>
        <v>5.4094665664913597</v>
      </c>
      <c r="AG28" s="21">
        <f t="shared" si="0"/>
        <v>79.166666666666657</v>
      </c>
      <c r="AH28" s="21">
        <f t="shared" si="1"/>
        <v>75.13148009015778</v>
      </c>
      <c r="AI28" s="22">
        <f t="shared" si="6"/>
        <v>0</v>
      </c>
      <c r="AJ28" s="21">
        <f t="shared" si="2"/>
        <v>1.3888888888888888</v>
      </c>
    </row>
    <row r="29" spans="1:36" ht="32.1" customHeight="1">
      <c r="A29" s="52"/>
      <c r="B29" s="49" t="s">
        <v>52</v>
      </c>
      <c r="C29" s="49"/>
      <c r="D29" s="16"/>
      <c r="E29" s="50">
        <v>1412</v>
      </c>
      <c r="F29" s="50">
        <v>120</v>
      </c>
      <c r="G29" s="50">
        <v>112</v>
      </c>
      <c r="H29" s="50">
        <v>36</v>
      </c>
      <c r="I29" s="50">
        <v>0</v>
      </c>
      <c r="J29" s="50">
        <v>2</v>
      </c>
      <c r="K29" s="50">
        <v>0</v>
      </c>
      <c r="L29" s="50">
        <v>0</v>
      </c>
      <c r="M29" s="50">
        <v>2</v>
      </c>
      <c r="N29" s="50">
        <v>0</v>
      </c>
      <c r="O29" s="50">
        <v>24</v>
      </c>
      <c r="P29" s="50">
        <v>2</v>
      </c>
      <c r="Q29" s="50">
        <v>1</v>
      </c>
      <c r="R29" s="50">
        <v>0</v>
      </c>
      <c r="S29" s="50">
        <v>8</v>
      </c>
      <c r="T29" s="50">
        <v>6</v>
      </c>
      <c r="U29" s="50">
        <v>38</v>
      </c>
      <c r="V29" s="50">
        <v>8</v>
      </c>
      <c r="W29" s="50">
        <v>1</v>
      </c>
      <c r="X29" s="50">
        <v>1457</v>
      </c>
      <c r="Y29" s="51"/>
      <c r="Z29" s="50">
        <v>0</v>
      </c>
      <c r="AA29" s="50">
        <v>0</v>
      </c>
      <c r="AB29" s="50">
        <v>0</v>
      </c>
      <c r="AC29" s="50">
        <v>0</v>
      </c>
      <c r="AD29" s="19"/>
      <c r="AE29" s="20"/>
      <c r="AF29" s="21">
        <f t="shared" si="5"/>
        <v>8.4985835694050991</v>
      </c>
      <c r="AG29" s="21">
        <f t="shared" si="0"/>
        <v>93.333333333333329</v>
      </c>
      <c r="AH29" s="21">
        <f t="shared" si="1"/>
        <v>141.64305949008499</v>
      </c>
      <c r="AI29" s="22">
        <f t="shared" si="6"/>
        <v>100</v>
      </c>
      <c r="AJ29" s="21">
        <f t="shared" si="2"/>
        <v>1.6666666666666667</v>
      </c>
    </row>
    <row r="30" spans="1:36" ht="32.1" customHeight="1">
      <c r="A30" s="52"/>
      <c r="B30" s="49" t="s">
        <v>53</v>
      </c>
      <c r="C30" s="49"/>
      <c r="D30" s="16"/>
      <c r="E30" s="50">
        <v>1033</v>
      </c>
      <c r="F30" s="50">
        <v>84</v>
      </c>
      <c r="G30" s="50">
        <v>75</v>
      </c>
      <c r="H30" s="50">
        <v>25</v>
      </c>
      <c r="I30" s="50">
        <v>0</v>
      </c>
      <c r="J30" s="50">
        <v>4</v>
      </c>
      <c r="K30" s="50">
        <v>0</v>
      </c>
      <c r="L30" s="50">
        <v>0</v>
      </c>
      <c r="M30" s="50">
        <v>4</v>
      </c>
      <c r="N30" s="50">
        <v>0</v>
      </c>
      <c r="O30" s="50">
        <v>14</v>
      </c>
      <c r="P30" s="50">
        <v>1</v>
      </c>
      <c r="Q30" s="50">
        <v>1</v>
      </c>
      <c r="R30" s="50">
        <v>0</v>
      </c>
      <c r="S30" s="50">
        <v>10</v>
      </c>
      <c r="T30" s="50">
        <v>2</v>
      </c>
      <c r="U30" s="50">
        <v>21</v>
      </c>
      <c r="V30" s="50">
        <v>9</v>
      </c>
      <c r="W30" s="50">
        <v>2</v>
      </c>
      <c r="X30" s="50">
        <v>908</v>
      </c>
      <c r="Y30" s="51"/>
      <c r="Z30" s="50">
        <v>0</v>
      </c>
      <c r="AA30" s="50">
        <v>0</v>
      </c>
      <c r="AB30" s="50">
        <v>0</v>
      </c>
      <c r="AC30" s="50">
        <v>0</v>
      </c>
      <c r="AD30" s="19"/>
      <c r="AE30" s="20"/>
      <c r="AF30" s="21">
        <f t="shared" si="5"/>
        <v>8.1316553727008714</v>
      </c>
      <c r="AG30" s="21">
        <f t="shared" si="0"/>
        <v>89.285714285714292</v>
      </c>
      <c r="AH30" s="21">
        <f t="shared" si="1"/>
        <v>387.22168441432723</v>
      </c>
      <c r="AI30" s="22">
        <f t="shared" si="6"/>
        <v>100</v>
      </c>
      <c r="AJ30" s="21">
        <f t="shared" si="2"/>
        <v>4.7619047619047619</v>
      </c>
    </row>
    <row r="31" spans="1:36" ht="32.1" customHeight="1">
      <c r="A31" s="52"/>
      <c r="B31" s="13" t="s">
        <v>54</v>
      </c>
      <c r="C31" s="15"/>
      <c r="D31" s="16"/>
      <c r="E31" s="50">
        <v>674</v>
      </c>
      <c r="F31" s="50">
        <v>57</v>
      </c>
      <c r="G31" s="50">
        <v>52</v>
      </c>
      <c r="H31" s="50">
        <v>19</v>
      </c>
      <c r="I31" s="50">
        <v>0</v>
      </c>
      <c r="J31" s="50">
        <v>2</v>
      </c>
      <c r="K31" s="50">
        <v>1</v>
      </c>
      <c r="L31" s="50">
        <v>0</v>
      </c>
      <c r="M31" s="50">
        <v>2</v>
      </c>
      <c r="N31" s="50">
        <v>0</v>
      </c>
      <c r="O31" s="50">
        <v>10</v>
      </c>
      <c r="P31" s="50">
        <v>6</v>
      </c>
      <c r="Q31" s="50">
        <v>0</v>
      </c>
      <c r="R31" s="50">
        <v>0</v>
      </c>
      <c r="S31" s="50">
        <v>1</v>
      </c>
      <c r="T31" s="50">
        <v>0</v>
      </c>
      <c r="U31" s="50">
        <v>15</v>
      </c>
      <c r="V31" s="50">
        <v>5</v>
      </c>
      <c r="W31" s="50">
        <v>0</v>
      </c>
      <c r="X31" s="50">
        <v>641</v>
      </c>
      <c r="Y31" s="51"/>
      <c r="Z31" s="50">
        <v>0</v>
      </c>
      <c r="AA31" s="50">
        <v>0</v>
      </c>
      <c r="AB31" s="50">
        <v>0</v>
      </c>
      <c r="AC31" s="50">
        <v>0</v>
      </c>
      <c r="AD31" s="19"/>
      <c r="AE31" s="20"/>
      <c r="AF31" s="21">
        <f t="shared" si="5"/>
        <v>8.4569732937685469</v>
      </c>
      <c r="AG31" s="21">
        <f t="shared" si="0"/>
        <v>91.228070175438589</v>
      </c>
      <c r="AH31" s="21">
        <f t="shared" si="1"/>
        <v>296.73590504451039</v>
      </c>
      <c r="AI31" s="22">
        <f t="shared" si="6"/>
        <v>100</v>
      </c>
      <c r="AJ31" s="21">
        <f t="shared" si="2"/>
        <v>3.5087719298245612</v>
      </c>
    </row>
    <row r="32" spans="1:36" ht="32.1" customHeight="1" thickBot="1">
      <c r="A32" s="52"/>
      <c r="B32" s="54" t="s">
        <v>55</v>
      </c>
      <c r="C32" s="55"/>
      <c r="D32" s="56"/>
      <c r="E32" s="57">
        <v>361</v>
      </c>
      <c r="F32" s="57">
        <v>35</v>
      </c>
      <c r="G32" s="57">
        <v>28</v>
      </c>
      <c r="H32" s="57">
        <v>9</v>
      </c>
      <c r="I32" s="57">
        <v>1</v>
      </c>
      <c r="J32" s="57">
        <v>0</v>
      </c>
      <c r="K32" s="57">
        <v>0</v>
      </c>
      <c r="L32" s="57">
        <v>0</v>
      </c>
      <c r="M32" s="57">
        <v>1</v>
      </c>
      <c r="N32" s="57">
        <v>1</v>
      </c>
      <c r="O32" s="57">
        <v>7</v>
      </c>
      <c r="P32" s="57">
        <v>0</v>
      </c>
      <c r="Q32" s="78">
        <v>0</v>
      </c>
      <c r="R32" s="57">
        <v>0</v>
      </c>
      <c r="S32" s="57">
        <v>1</v>
      </c>
      <c r="T32" s="78">
        <v>0</v>
      </c>
      <c r="U32" s="57">
        <v>10</v>
      </c>
      <c r="V32" s="78">
        <v>7</v>
      </c>
      <c r="W32" s="57">
        <v>0</v>
      </c>
      <c r="X32" s="57">
        <v>370</v>
      </c>
      <c r="Y32" s="58"/>
      <c r="Z32" s="57">
        <v>0</v>
      </c>
      <c r="AA32" s="57">
        <v>0</v>
      </c>
      <c r="AB32" s="57">
        <v>0</v>
      </c>
      <c r="AC32" s="57">
        <v>0</v>
      </c>
      <c r="AD32" s="59"/>
      <c r="AE32" s="60"/>
      <c r="AF32" s="61">
        <f t="shared" si="5"/>
        <v>9.6952908587257625</v>
      </c>
      <c r="AG32" s="61">
        <f t="shared" si="0"/>
        <v>80</v>
      </c>
      <c r="AH32" s="61">
        <f t="shared" si="1"/>
        <v>277.0083102493075</v>
      </c>
      <c r="AI32" s="62">
        <f t="shared" si="6"/>
        <v>0</v>
      </c>
      <c r="AJ32" s="61">
        <f t="shared" si="2"/>
        <v>2.8571428571428572</v>
      </c>
    </row>
    <row r="33" spans="1:36" ht="32.1" customHeight="1" thickBot="1">
      <c r="A33" s="63"/>
      <c r="B33" s="64" t="s">
        <v>56</v>
      </c>
      <c r="C33" s="65"/>
      <c r="D33" s="66"/>
      <c r="E33" s="67">
        <v>8333</v>
      </c>
      <c r="F33" s="67">
        <v>495</v>
      </c>
      <c r="G33" s="67">
        <v>439</v>
      </c>
      <c r="H33" s="67">
        <v>151</v>
      </c>
      <c r="I33" s="67">
        <v>2</v>
      </c>
      <c r="J33" s="67">
        <v>9</v>
      </c>
      <c r="K33" s="67">
        <v>1</v>
      </c>
      <c r="L33" s="67">
        <v>0</v>
      </c>
      <c r="M33" s="67">
        <v>11</v>
      </c>
      <c r="N33" s="67">
        <v>1</v>
      </c>
      <c r="O33" s="67">
        <v>100</v>
      </c>
      <c r="P33" s="67">
        <v>10</v>
      </c>
      <c r="Q33" s="79">
        <v>4</v>
      </c>
      <c r="R33" s="67">
        <v>0</v>
      </c>
      <c r="S33" s="67">
        <v>24</v>
      </c>
      <c r="T33" s="79">
        <v>14</v>
      </c>
      <c r="U33" s="67">
        <v>140</v>
      </c>
      <c r="V33" s="79">
        <v>56</v>
      </c>
      <c r="W33" s="67">
        <v>4</v>
      </c>
      <c r="X33" s="67">
        <v>8483</v>
      </c>
      <c r="Y33" s="68"/>
      <c r="Z33" s="67">
        <v>0</v>
      </c>
      <c r="AA33" s="67">
        <v>0</v>
      </c>
      <c r="AB33" s="67">
        <v>0</v>
      </c>
      <c r="AC33" s="67">
        <v>0</v>
      </c>
      <c r="AD33" s="69"/>
      <c r="AE33" s="70"/>
      <c r="AF33" s="71">
        <f t="shared" si="5"/>
        <v>5.9402376095043801</v>
      </c>
      <c r="AG33" s="71">
        <f t="shared" si="0"/>
        <v>88.686868686868692</v>
      </c>
      <c r="AH33" s="71">
        <f t="shared" si="1"/>
        <v>132.00528021120843</v>
      </c>
      <c r="AI33" s="72">
        <f t="shared" si="6"/>
        <v>81.818181818181827</v>
      </c>
      <c r="AJ33" s="71">
        <f t="shared" si="2"/>
        <v>2.2222222222222223</v>
      </c>
    </row>
    <row r="34" spans="1:36" ht="32.1" customHeight="1" thickTop="1">
      <c r="A34" s="33"/>
      <c r="B34" s="34" t="s">
        <v>45</v>
      </c>
      <c r="C34" s="35"/>
      <c r="D34" s="36"/>
      <c r="E34" s="75">
        <v>15035</v>
      </c>
      <c r="F34" s="75">
        <v>1125</v>
      </c>
      <c r="G34" s="75">
        <v>959</v>
      </c>
      <c r="H34" s="75">
        <v>292</v>
      </c>
      <c r="I34" s="75">
        <v>11</v>
      </c>
      <c r="J34" s="75">
        <v>25</v>
      </c>
      <c r="K34" s="75">
        <v>5</v>
      </c>
      <c r="L34" s="75">
        <v>2</v>
      </c>
      <c r="M34" s="75">
        <v>38</v>
      </c>
      <c r="N34" s="75">
        <v>5</v>
      </c>
      <c r="O34" s="75">
        <v>171</v>
      </c>
      <c r="P34" s="75">
        <v>28</v>
      </c>
      <c r="Q34" s="80">
        <v>7</v>
      </c>
      <c r="R34" s="75">
        <v>1</v>
      </c>
      <c r="S34" s="75">
        <v>116</v>
      </c>
      <c r="T34" s="75">
        <v>34</v>
      </c>
      <c r="U34" s="75">
        <v>308</v>
      </c>
      <c r="V34" s="75">
        <v>166</v>
      </c>
      <c r="W34" s="75">
        <v>10</v>
      </c>
      <c r="X34" s="75">
        <v>15269</v>
      </c>
      <c r="Y34" s="76"/>
      <c r="Z34" s="75">
        <v>0</v>
      </c>
      <c r="AA34" s="75">
        <v>0</v>
      </c>
      <c r="AB34" s="75">
        <v>0</v>
      </c>
      <c r="AC34" s="75">
        <v>0</v>
      </c>
      <c r="AD34" s="39"/>
      <c r="AE34" s="40"/>
      <c r="AF34" s="41">
        <f t="shared" si="5"/>
        <v>7.4825407382773532</v>
      </c>
      <c r="AG34" s="41">
        <f t="shared" si="0"/>
        <v>85.24444444444444</v>
      </c>
      <c r="AH34" s="41">
        <f t="shared" si="1"/>
        <v>252.74359827070171</v>
      </c>
      <c r="AI34" s="42">
        <f t="shared" si="6"/>
        <v>65.789473684210535</v>
      </c>
      <c r="AJ34" s="41">
        <f t="shared" si="2"/>
        <v>3.3777777777777773</v>
      </c>
    </row>
    <row r="35" spans="1:36" ht="30" customHeight="1">
      <c r="A35" s="81"/>
      <c r="B35" s="81"/>
      <c r="C35" s="81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3"/>
      <c r="AE35" s="83"/>
      <c r="AF35" s="83"/>
      <c r="AG35" s="83"/>
      <c r="AH35" s="83"/>
      <c r="AI35" s="84"/>
      <c r="AJ35" s="83"/>
    </row>
    <row r="36" spans="1:36" ht="51.95" customHeight="1">
      <c r="A36" s="1" t="s">
        <v>58</v>
      </c>
      <c r="E36" s="3"/>
      <c r="AF36" s="4"/>
    </row>
    <row r="37" spans="1:36" s="3" customFormat="1" ht="30" customHeight="1">
      <c r="A37" s="5" t="s">
        <v>59</v>
      </c>
      <c r="B37" s="5"/>
      <c r="D37" s="6"/>
      <c r="E37" s="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8"/>
      <c r="AE37" s="8"/>
      <c r="AF37" s="8"/>
      <c r="AG37" s="9"/>
      <c r="AH37" s="9"/>
      <c r="AI37" s="9"/>
      <c r="AJ37" s="10" t="s">
        <v>2</v>
      </c>
    </row>
    <row r="38" spans="1:36" ht="30" customHeight="1">
      <c r="A38" s="344" t="s">
        <v>3</v>
      </c>
      <c r="B38" s="345"/>
      <c r="C38" s="346"/>
      <c r="D38" s="321" t="s">
        <v>4</v>
      </c>
      <c r="E38" s="328" t="s">
        <v>5</v>
      </c>
      <c r="F38" s="328" t="s">
        <v>6</v>
      </c>
      <c r="G38" s="328" t="s">
        <v>7</v>
      </c>
      <c r="H38" s="337" t="s">
        <v>8</v>
      </c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9"/>
      <c r="V38" s="321" t="s">
        <v>9</v>
      </c>
      <c r="W38" s="321" t="s">
        <v>10</v>
      </c>
      <c r="X38" s="340" t="s">
        <v>11</v>
      </c>
      <c r="Y38" s="340" t="s">
        <v>12</v>
      </c>
      <c r="Z38" s="342" t="s">
        <v>13</v>
      </c>
      <c r="AA38" s="342"/>
      <c r="AB38" s="342"/>
      <c r="AC38" s="342"/>
      <c r="AD38" s="318" t="s">
        <v>14</v>
      </c>
      <c r="AE38" s="334" t="s">
        <v>15</v>
      </c>
      <c r="AF38" s="318" t="s">
        <v>16</v>
      </c>
      <c r="AG38" s="318" t="s">
        <v>17</v>
      </c>
      <c r="AH38" s="318" t="s">
        <v>18</v>
      </c>
      <c r="AI38" s="318" t="s">
        <v>19</v>
      </c>
      <c r="AJ38" s="318" t="s">
        <v>20</v>
      </c>
    </row>
    <row r="39" spans="1:36" ht="30" customHeight="1">
      <c r="A39" s="347"/>
      <c r="B39" s="348"/>
      <c r="C39" s="349"/>
      <c r="D39" s="322"/>
      <c r="E39" s="329"/>
      <c r="F39" s="329"/>
      <c r="G39" s="329"/>
      <c r="H39" s="321" t="s">
        <v>21</v>
      </c>
      <c r="I39" s="324" t="s">
        <v>22</v>
      </c>
      <c r="J39" s="324"/>
      <c r="K39" s="324"/>
      <c r="L39" s="324"/>
      <c r="M39" s="325"/>
      <c r="N39" s="328" t="s">
        <v>23</v>
      </c>
      <c r="O39" s="328" t="s">
        <v>24</v>
      </c>
      <c r="P39" s="328" t="s">
        <v>25</v>
      </c>
      <c r="Q39" s="331" t="s">
        <v>26</v>
      </c>
      <c r="R39" s="331" t="s">
        <v>27</v>
      </c>
      <c r="S39" s="331" t="s">
        <v>28</v>
      </c>
      <c r="T39" s="331" t="s">
        <v>29</v>
      </c>
      <c r="U39" s="328" t="s">
        <v>30</v>
      </c>
      <c r="V39" s="322"/>
      <c r="W39" s="322"/>
      <c r="X39" s="340"/>
      <c r="Y39" s="340"/>
      <c r="Z39" s="356" t="s">
        <v>31</v>
      </c>
      <c r="AA39" s="356"/>
      <c r="AB39" s="356" t="s">
        <v>32</v>
      </c>
      <c r="AC39" s="356"/>
      <c r="AD39" s="319"/>
      <c r="AE39" s="335"/>
      <c r="AF39" s="319"/>
      <c r="AG39" s="319"/>
      <c r="AH39" s="319"/>
      <c r="AI39" s="319"/>
      <c r="AJ39" s="319"/>
    </row>
    <row r="40" spans="1:36" ht="30" customHeight="1">
      <c r="A40" s="347"/>
      <c r="B40" s="348"/>
      <c r="C40" s="349"/>
      <c r="D40" s="322"/>
      <c r="E40" s="329"/>
      <c r="F40" s="329"/>
      <c r="G40" s="329"/>
      <c r="H40" s="322"/>
      <c r="I40" s="326"/>
      <c r="J40" s="326"/>
      <c r="K40" s="326"/>
      <c r="L40" s="326"/>
      <c r="M40" s="327"/>
      <c r="N40" s="329"/>
      <c r="O40" s="329"/>
      <c r="P40" s="329"/>
      <c r="Q40" s="332"/>
      <c r="R40" s="332"/>
      <c r="S40" s="332"/>
      <c r="T40" s="332"/>
      <c r="U40" s="329"/>
      <c r="V40" s="322"/>
      <c r="W40" s="322"/>
      <c r="X40" s="340"/>
      <c r="Y40" s="340"/>
      <c r="Z40" s="353" t="s">
        <v>33</v>
      </c>
      <c r="AA40" s="353" t="s">
        <v>34</v>
      </c>
      <c r="AB40" s="353" t="s">
        <v>35</v>
      </c>
      <c r="AC40" s="353" t="s">
        <v>36</v>
      </c>
      <c r="AD40" s="319"/>
      <c r="AE40" s="335"/>
      <c r="AF40" s="319"/>
      <c r="AG40" s="319"/>
      <c r="AH40" s="319"/>
      <c r="AI40" s="319"/>
      <c r="AJ40" s="319"/>
    </row>
    <row r="41" spans="1:36" ht="30" customHeight="1">
      <c r="A41" s="347"/>
      <c r="B41" s="348"/>
      <c r="C41" s="349"/>
      <c r="D41" s="322"/>
      <c r="E41" s="329"/>
      <c r="F41" s="329"/>
      <c r="G41" s="329"/>
      <c r="H41" s="322"/>
      <c r="I41" s="304" t="s">
        <v>37</v>
      </c>
      <c r="J41" s="307" t="s">
        <v>38</v>
      </c>
      <c r="K41" s="11"/>
      <c r="L41" s="310" t="s">
        <v>39</v>
      </c>
      <c r="M41" s="313" t="s">
        <v>40</v>
      </c>
      <c r="N41" s="329"/>
      <c r="O41" s="329"/>
      <c r="P41" s="329"/>
      <c r="Q41" s="332"/>
      <c r="R41" s="332"/>
      <c r="S41" s="332"/>
      <c r="T41" s="332"/>
      <c r="U41" s="329"/>
      <c r="V41" s="322"/>
      <c r="W41" s="322"/>
      <c r="X41" s="340"/>
      <c r="Y41" s="340"/>
      <c r="Z41" s="353"/>
      <c r="AA41" s="354"/>
      <c r="AB41" s="353"/>
      <c r="AC41" s="354"/>
      <c r="AD41" s="319"/>
      <c r="AE41" s="335"/>
      <c r="AF41" s="319"/>
      <c r="AG41" s="319"/>
      <c r="AH41" s="319"/>
      <c r="AI41" s="319"/>
      <c r="AJ41" s="319"/>
    </row>
    <row r="42" spans="1:36" ht="30" customHeight="1">
      <c r="A42" s="347"/>
      <c r="B42" s="348"/>
      <c r="C42" s="349"/>
      <c r="D42" s="322"/>
      <c r="E42" s="329"/>
      <c r="F42" s="329"/>
      <c r="G42" s="329"/>
      <c r="H42" s="322"/>
      <c r="I42" s="305"/>
      <c r="J42" s="308"/>
      <c r="K42" s="316" t="s">
        <v>41</v>
      </c>
      <c r="L42" s="311"/>
      <c r="M42" s="314"/>
      <c r="N42" s="329"/>
      <c r="O42" s="329"/>
      <c r="P42" s="329"/>
      <c r="Q42" s="332"/>
      <c r="R42" s="332"/>
      <c r="S42" s="332"/>
      <c r="T42" s="332"/>
      <c r="U42" s="329"/>
      <c r="V42" s="322"/>
      <c r="W42" s="322"/>
      <c r="X42" s="341"/>
      <c r="Y42" s="341"/>
      <c r="Z42" s="355"/>
      <c r="AA42" s="354"/>
      <c r="AB42" s="355"/>
      <c r="AC42" s="354"/>
      <c r="AD42" s="319"/>
      <c r="AE42" s="335"/>
      <c r="AF42" s="319"/>
      <c r="AG42" s="319"/>
      <c r="AH42" s="319"/>
      <c r="AI42" s="319"/>
      <c r="AJ42" s="319"/>
    </row>
    <row r="43" spans="1:36" ht="59.25" customHeight="1">
      <c r="A43" s="350"/>
      <c r="B43" s="351"/>
      <c r="C43" s="352"/>
      <c r="D43" s="323"/>
      <c r="E43" s="330"/>
      <c r="F43" s="330"/>
      <c r="G43" s="330"/>
      <c r="H43" s="323"/>
      <c r="I43" s="306"/>
      <c r="J43" s="309"/>
      <c r="K43" s="317"/>
      <c r="L43" s="312"/>
      <c r="M43" s="315"/>
      <c r="N43" s="330"/>
      <c r="O43" s="330"/>
      <c r="P43" s="330"/>
      <c r="Q43" s="333"/>
      <c r="R43" s="333"/>
      <c r="S43" s="333"/>
      <c r="T43" s="333"/>
      <c r="U43" s="330"/>
      <c r="V43" s="323"/>
      <c r="W43" s="323"/>
      <c r="X43" s="341"/>
      <c r="Y43" s="341"/>
      <c r="Z43" s="355"/>
      <c r="AA43" s="354"/>
      <c r="AB43" s="355"/>
      <c r="AC43" s="354"/>
      <c r="AD43" s="320"/>
      <c r="AE43" s="336"/>
      <c r="AF43" s="320"/>
      <c r="AG43" s="320"/>
      <c r="AH43" s="320"/>
      <c r="AI43" s="320"/>
      <c r="AJ43" s="320"/>
    </row>
    <row r="44" spans="1:36" ht="18" customHeight="1"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3"/>
      <c r="AE44" s="83"/>
      <c r="AF44" s="83"/>
      <c r="AG44" s="83"/>
      <c r="AH44" s="83"/>
      <c r="AI44" s="84"/>
      <c r="AJ44" s="83"/>
    </row>
    <row r="45" spans="1:36" ht="32.1" customHeight="1">
      <c r="A45" s="13" t="s">
        <v>42</v>
      </c>
      <c r="B45" s="14"/>
      <c r="C45" s="15"/>
      <c r="D45" s="16"/>
      <c r="E45" s="17">
        <v>146</v>
      </c>
      <c r="F45" s="17">
        <v>7</v>
      </c>
      <c r="G45" s="17">
        <v>7</v>
      </c>
      <c r="H45" s="17">
        <v>2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2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3</v>
      </c>
      <c r="V45" s="17">
        <v>0</v>
      </c>
      <c r="W45" s="17">
        <v>0</v>
      </c>
      <c r="X45" s="17">
        <v>191</v>
      </c>
      <c r="Y45" s="18"/>
      <c r="Z45" s="17">
        <v>0</v>
      </c>
      <c r="AA45" s="17">
        <v>0</v>
      </c>
      <c r="AB45" s="17">
        <v>0</v>
      </c>
      <c r="AC45" s="17">
        <v>0</v>
      </c>
      <c r="AD45" s="19"/>
      <c r="AE45" s="20"/>
      <c r="AF45" s="21">
        <f>F45/E45*100</f>
        <v>4.7945205479452051</v>
      </c>
      <c r="AG45" s="21">
        <f>G45/F45*100</f>
        <v>100</v>
      </c>
      <c r="AH45" s="21">
        <f>M45/E45*100000</f>
        <v>0</v>
      </c>
      <c r="AI45" s="22" t="s">
        <v>43</v>
      </c>
      <c r="AJ45" s="21">
        <f>M45/F45*100</f>
        <v>0</v>
      </c>
    </row>
    <row r="46" spans="1:36" ht="32.1" customHeight="1" thickBot="1">
      <c r="A46" s="23" t="s">
        <v>44</v>
      </c>
      <c r="B46" s="24"/>
      <c r="C46" s="25"/>
      <c r="D46" s="26"/>
      <c r="E46" s="27">
        <v>182</v>
      </c>
      <c r="F46" s="27">
        <v>3</v>
      </c>
      <c r="G46" s="27">
        <v>3</v>
      </c>
      <c r="H46" s="27">
        <v>1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1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1</v>
      </c>
      <c r="V46" s="27">
        <v>0</v>
      </c>
      <c r="W46" s="27">
        <v>0</v>
      </c>
      <c r="X46" s="27">
        <v>210</v>
      </c>
      <c r="Y46" s="28"/>
      <c r="Z46" s="27">
        <v>0</v>
      </c>
      <c r="AA46" s="27">
        <v>0</v>
      </c>
      <c r="AB46" s="27">
        <v>0</v>
      </c>
      <c r="AC46" s="27">
        <v>0</v>
      </c>
      <c r="AD46" s="29"/>
      <c r="AE46" s="30"/>
      <c r="AF46" s="31">
        <f>F46/E46*100</f>
        <v>1.6483516483516485</v>
      </c>
      <c r="AG46" s="31">
        <f t="shared" ref="AG46:AG69" si="7">G46/F46*100</f>
        <v>100</v>
      </c>
      <c r="AH46" s="31">
        <f t="shared" ref="AH46:AH69" si="8">M46/E46*100000</f>
        <v>0</v>
      </c>
      <c r="AI46" s="32" t="s">
        <v>43</v>
      </c>
      <c r="AJ46" s="31">
        <f t="shared" ref="AJ46:AJ69" si="9">M46/F46*100</f>
        <v>0</v>
      </c>
    </row>
    <row r="47" spans="1:36" ht="32.1" customHeight="1" thickTop="1">
      <c r="A47" s="33"/>
      <c r="B47" s="34" t="s">
        <v>45</v>
      </c>
      <c r="C47" s="35"/>
      <c r="D47" s="36"/>
      <c r="E47" s="37">
        <v>328</v>
      </c>
      <c r="F47" s="37">
        <v>10</v>
      </c>
      <c r="G47" s="37">
        <v>10</v>
      </c>
      <c r="H47" s="37">
        <v>3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3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4</v>
      </c>
      <c r="V47" s="37">
        <v>0</v>
      </c>
      <c r="W47" s="37">
        <v>0</v>
      </c>
      <c r="X47" s="37">
        <v>401</v>
      </c>
      <c r="Y47" s="38"/>
      <c r="Z47" s="37">
        <v>0</v>
      </c>
      <c r="AA47" s="37">
        <v>0</v>
      </c>
      <c r="AB47" s="37">
        <v>0</v>
      </c>
      <c r="AC47" s="37">
        <v>0</v>
      </c>
      <c r="AD47" s="39"/>
      <c r="AE47" s="40"/>
      <c r="AF47" s="41">
        <f>F47/E47*100</f>
        <v>3.0487804878048781</v>
      </c>
      <c r="AG47" s="41">
        <f t="shared" si="7"/>
        <v>100</v>
      </c>
      <c r="AH47" s="41">
        <f t="shared" si="8"/>
        <v>0</v>
      </c>
      <c r="AI47" s="42" t="s">
        <v>43</v>
      </c>
      <c r="AJ47" s="41">
        <f t="shared" si="9"/>
        <v>0</v>
      </c>
    </row>
    <row r="48" spans="1:36" s="3" customFormat="1" ht="17.25" customHeight="1">
      <c r="A48" s="300"/>
      <c r="B48" s="300"/>
      <c r="C48" s="300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5"/>
      <c r="AE48" s="46"/>
      <c r="AF48" s="45"/>
      <c r="AG48" s="45"/>
      <c r="AH48" s="45"/>
      <c r="AI48" s="22"/>
      <c r="AJ48" s="45"/>
    </row>
    <row r="49" spans="1:36" ht="32.1" customHeight="1">
      <c r="A49" s="48"/>
      <c r="B49" s="49" t="s">
        <v>46</v>
      </c>
      <c r="C49" s="49"/>
      <c r="D49" s="16"/>
      <c r="E49" s="17">
        <v>671</v>
      </c>
      <c r="F49" s="17">
        <v>24</v>
      </c>
      <c r="G49" s="17">
        <v>22</v>
      </c>
      <c r="H49" s="17">
        <v>6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3</v>
      </c>
      <c r="P49" s="17">
        <v>0</v>
      </c>
      <c r="Q49" s="17">
        <v>1</v>
      </c>
      <c r="R49" s="17">
        <v>0</v>
      </c>
      <c r="S49" s="17">
        <v>5</v>
      </c>
      <c r="T49" s="17">
        <v>4</v>
      </c>
      <c r="U49" s="17">
        <v>7</v>
      </c>
      <c r="V49" s="17">
        <v>2</v>
      </c>
      <c r="W49" s="17">
        <v>0</v>
      </c>
      <c r="X49" s="17">
        <v>655</v>
      </c>
      <c r="Y49" s="17">
        <v>439</v>
      </c>
      <c r="Z49" s="17">
        <v>0</v>
      </c>
      <c r="AA49" s="17">
        <v>0</v>
      </c>
      <c r="AB49" s="17">
        <v>0</v>
      </c>
      <c r="AC49" s="17">
        <v>0</v>
      </c>
      <c r="AD49" s="19"/>
      <c r="AE49" s="20"/>
      <c r="AF49" s="21">
        <f>F49/E49*100</f>
        <v>3.5767511177347244</v>
      </c>
      <c r="AG49" s="21">
        <f t="shared" si="7"/>
        <v>91.666666666666657</v>
      </c>
      <c r="AH49" s="21">
        <f t="shared" ref="AH49:AH52" si="10">M49/E49*100000</f>
        <v>0</v>
      </c>
      <c r="AI49" s="22">
        <v>0</v>
      </c>
      <c r="AJ49" s="21">
        <f t="shared" ref="AJ49:AJ52" si="11">M49/F49*100</f>
        <v>0</v>
      </c>
    </row>
    <row r="50" spans="1:36" ht="32.1" customHeight="1">
      <c r="A50" s="52"/>
      <c r="B50" s="49" t="s">
        <v>47</v>
      </c>
      <c r="C50" s="49"/>
      <c r="D50" s="16"/>
      <c r="E50" s="17">
        <v>963</v>
      </c>
      <c r="F50" s="17">
        <v>48</v>
      </c>
      <c r="G50" s="17">
        <v>37</v>
      </c>
      <c r="H50" s="17">
        <v>15</v>
      </c>
      <c r="I50" s="17">
        <v>0</v>
      </c>
      <c r="J50" s="17">
        <v>1</v>
      </c>
      <c r="K50" s="17">
        <v>0</v>
      </c>
      <c r="L50" s="17">
        <v>0</v>
      </c>
      <c r="M50" s="17">
        <v>1</v>
      </c>
      <c r="N50" s="17">
        <v>0</v>
      </c>
      <c r="O50" s="17">
        <v>3</v>
      </c>
      <c r="P50" s="17">
        <v>0</v>
      </c>
      <c r="Q50" s="17">
        <v>0</v>
      </c>
      <c r="R50" s="17">
        <v>0</v>
      </c>
      <c r="S50" s="17">
        <v>1</v>
      </c>
      <c r="T50" s="17">
        <v>2</v>
      </c>
      <c r="U50" s="17">
        <v>17</v>
      </c>
      <c r="V50" s="17">
        <v>11</v>
      </c>
      <c r="W50" s="17">
        <v>1</v>
      </c>
      <c r="X50" s="17">
        <v>960</v>
      </c>
      <c r="Y50" s="17">
        <v>636</v>
      </c>
      <c r="Z50" s="17">
        <v>0</v>
      </c>
      <c r="AA50" s="17">
        <v>0</v>
      </c>
      <c r="AB50" s="17">
        <v>0</v>
      </c>
      <c r="AC50" s="17">
        <v>0</v>
      </c>
      <c r="AD50" s="19"/>
      <c r="AE50" s="20"/>
      <c r="AF50" s="21">
        <f t="shared" ref="AF50:AF69" si="12">F50/E50*100</f>
        <v>4.9844236760124607</v>
      </c>
      <c r="AG50" s="21">
        <f t="shared" si="7"/>
        <v>77.083333333333343</v>
      </c>
      <c r="AH50" s="21">
        <f t="shared" si="10"/>
        <v>103.84215991692626</v>
      </c>
      <c r="AI50" s="22">
        <f t="shared" ref="AI50" si="13">J50/M50*100</f>
        <v>100</v>
      </c>
      <c r="AJ50" s="21">
        <f t="shared" si="11"/>
        <v>2.083333333333333</v>
      </c>
    </row>
    <row r="51" spans="1:36" ht="32.1" customHeight="1">
      <c r="A51" s="52"/>
      <c r="B51" s="49" t="s">
        <v>48</v>
      </c>
      <c r="C51" s="49"/>
      <c r="D51" s="16"/>
      <c r="E51" s="17">
        <v>1125</v>
      </c>
      <c r="F51" s="17">
        <v>53</v>
      </c>
      <c r="G51" s="17">
        <v>44</v>
      </c>
      <c r="H51" s="17">
        <v>15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8</v>
      </c>
      <c r="P51" s="17">
        <v>1</v>
      </c>
      <c r="Q51" s="17">
        <v>2</v>
      </c>
      <c r="R51" s="17">
        <v>1</v>
      </c>
      <c r="S51" s="17">
        <v>1</v>
      </c>
      <c r="T51" s="17">
        <v>2</v>
      </c>
      <c r="U51" s="17">
        <v>19</v>
      </c>
      <c r="V51" s="17">
        <v>9</v>
      </c>
      <c r="W51" s="17">
        <v>0</v>
      </c>
      <c r="X51" s="17">
        <v>1080</v>
      </c>
      <c r="Y51" s="17">
        <v>731</v>
      </c>
      <c r="Z51" s="17">
        <v>0</v>
      </c>
      <c r="AA51" s="17">
        <v>0</v>
      </c>
      <c r="AB51" s="17">
        <v>0</v>
      </c>
      <c r="AC51" s="17">
        <v>0</v>
      </c>
      <c r="AD51" s="19"/>
      <c r="AE51" s="20"/>
      <c r="AF51" s="21">
        <f t="shared" si="12"/>
        <v>4.7111111111111112</v>
      </c>
      <c r="AG51" s="21">
        <f t="shared" si="7"/>
        <v>83.018867924528308</v>
      </c>
      <c r="AH51" s="21">
        <f t="shared" si="10"/>
        <v>0</v>
      </c>
      <c r="AI51" s="22">
        <v>0</v>
      </c>
      <c r="AJ51" s="21">
        <f t="shared" si="11"/>
        <v>0</v>
      </c>
    </row>
    <row r="52" spans="1:36" ht="32.1" customHeight="1">
      <c r="A52" s="52"/>
      <c r="B52" s="49" t="s">
        <v>49</v>
      </c>
      <c r="C52" s="49"/>
      <c r="D52" s="16"/>
      <c r="E52" s="17">
        <v>1350</v>
      </c>
      <c r="F52" s="17">
        <v>78</v>
      </c>
      <c r="G52" s="17">
        <v>66</v>
      </c>
      <c r="H52" s="17">
        <v>26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10</v>
      </c>
      <c r="P52" s="17">
        <v>1</v>
      </c>
      <c r="Q52" s="17">
        <v>0</v>
      </c>
      <c r="R52" s="17">
        <v>0</v>
      </c>
      <c r="S52" s="17">
        <v>7</v>
      </c>
      <c r="T52" s="17">
        <v>5</v>
      </c>
      <c r="U52" s="17">
        <v>23</v>
      </c>
      <c r="V52" s="17">
        <v>12</v>
      </c>
      <c r="W52" s="17">
        <v>1</v>
      </c>
      <c r="X52" s="17">
        <v>1349</v>
      </c>
      <c r="Y52" s="17">
        <v>845</v>
      </c>
      <c r="Z52" s="17">
        <v>0</v>
      </c>
      <c r="AA52" s="17">
        <v>0</v>
      </c>
      <c r="AB52" s="17">
        <v>0</v>
      </c>
      <c r="AC52" s="17">
        <v>0</v>
      </c>
      <c r="AD52" s="19"/>
      <c r="AE52" s="20"/>
      <c r="AF52" s="21">
        <f t="shared" si="12"/>
        <v>5.7777777777777777</v>
      </c>
      <c r="AG52" s="21">
        <f t="shared" si="7"/>
        <v>84.615384615384613</v>
      </c>
      <c r="AH52" s="21">
        <f t="shared" si="10"/>
        <v>0</v>
      </c>
      <c r="AI52" s="22">
        <v>0</v>
      </c>
      <c r="AJ52" s="21">
        <f t="shared" si="11"/>
        <v>0</v>
      </c>
    </row>
    <row r="53" spans="1:36" ht="32.1" customHeight="1">
      <c r="A53" s="53" t="s">
        <v>50</v>
      </c>
      <c r="B53" s="49" t="s">
        <v>51</v>
      </c>
      <c r="C53" s="49"/>
      <c r="D53" s="16"/>
      <c r="E53" s="17">
        <v>2652</v>
      </c>
      <c r="F53" s="17">
        <v>198</v>
      </c>
      <c r="G53" s="17">
        <v>163</v>
      </c>
      <c r="H53" s="17">
        <v>43</v>
      </c>
      <c r="I53" s="17">
        <v>0</v>
      </c>
      <c r="J53" s="17">
        <v>1</v>
      </c>
      <c r="K53" s="17">
        <v>0</v>
      </c>
      <c r="L53" s="17">
        <v>0</v>
      </c>
      <c r="M53" s="17">
        <v>1</v>
      </c>
      <c r="N53" s="17">
        <v>1</v>
      </c>
      <c r="O53" s="17">
        <v>23</v>
      </c>
      <c r="P53" s="17">
        <v>7</v>
      </c>
      <c r="Q53" s="17">
        <v>2</v>
      </c>
      <c r="R53" s="17">
        <v>0</v>
      </c>
      <c r="S53" s="17">
        <v>25</v>
      </c>
      <c r="T53" s="17">
        <v>14</v>
      </c>
      <c r="U53" s="17">
        <v>63</v>
      </c>
      <c r="V53" s="17">
        <v>35</v>
      </c>
      <c r="W53" s="17">
        <v>0</v>
      </c>
      <c r="X53" s="17">
        <v>2898</v>
      </c>
      <c r="Y53" s="17">
        <v>1712</v>
      </c>
      <c r="Z53" s="17">
        <v>0</v>
      </c>
      <c r="AA53" s="17">
        <v>0</v>
      </c>
      <c r="AB53" s="17">
        <v>0</v>
      </c>
      <c r="AC53" s="17">
        <v>0</v>
      </c>
      <c r="AD53" s="19"/>
      <c r="AE53" s="20"/>
      <c r="AF53" s="21">
        <f t="shared" si="12"/>
        <v>7.4660633484162897</v>
      </c>
      <c r="AG53" s="21">
        <f t="shared" si="7"/>
        <v>82.323232323232318</v>
      </c>
      <c r="AH53" s="21">
        <f t="shared" si="8"/>
        <v>37.70739064856712</v>
      </c>
      <c r="AI53" s="22">
        <f t="shared" ref="AI53:AI69" si="14">J53/M53*100</f>
        <v>100</v>
      </c>
      <c r="AJ53" s="21">
        <f t="shared" si="9"/>
        <v>0.50505050505050508</v>
      </c>
    </row>
    <row r="54" spans="1:36" ht="32.1" customHeight="1">
      <c r="A54" s="52"/>
      <c r="B54" s="49" t="s">
        <v>52</v>
      </c>
      <c r="C54" s="49"/>
      <c r="D54" s="16"/>
      <c r="E54" s="17">
        <v>7351</v>
      </c>
      <c r="F54" s="17">
        <v>554</v>
      </c>
      <c r="G54" s="17">
        <v>480</v>
      </c>
      <c r="H54" s="17">
        <v>166</v>
      </c>
      <c r="I54" s="17">
        <v>2</v>
      </c>
      <c r="J54" s="17">
        <v>15</v>
      </c>
      <c r="K54" s="17">
        <v>2</v>
      </c>
      <c r="L54" s="17">
        <v>2</v>
      </c>
      <c r="M54" s="17">
        <v>19</v>
      </c>
      <c r="N54" s="17">
        <v>1</v>
      </c>
      <c r="O54" s="17">
        <v>45</v>
      </c>
      <c r="P54" s="17">
        <v>7</v>
      </c>
      <c r="Q54" s="17">
        <v>2</v>
      </c>
      <c r="R54" s="17">
        <v>2</v>
      </c>
      <c r="S54" s="17">
        <v>57</v>
      </c>
      <c r="T54" s="17">
        <v>21</v>
      </c>
      <c r="U54" s="17">
        <v>188</v>
      </c>
      <c r="V54" s="17">
        <v>74</v>
      </c>
      <c r="W54" s="17">
        <v>3</v>
      </c>
      <c r="X54" s="17">
        <v>7688</v>
      </c>
      <c r="Y54" s="17">
        <v>4524</v>
      </c>
      <c r="Z54" s="17">
        <v>0</v>
      </c>
      <c r="AA54" s="17">
        <v>0</v>
      </c>
      <c r="AB54" s="17">
        <v>0</v>
      </c>
      <c r="AC54" s="17">
        <v>0</v>
      </c>
      <c r="AD54" s="19"/>
      <c r="AE54" s="20"/>
      <c r="AF54" s="21">
        <f t="shared" si="12"/>
        <v>7.5363896068562104</v>
      </c>
      <c r="AG54" s="21">
        <f t="shared" si="7"/>
        <v>86.642599277978334</v>
      </c>
      <c r="AH54" s="21">
        <f t="shared" si="8"/>
        <v>258.46823561420211</v>
      </c>
      <c r="AI54" s="22">
        <f t="shared" si="14"/>
        <v>78.94736842105263</v>
      </c>
      <c r="AJ54" s="21">
        <f t="shared" si="9"/>
        <v>3.4296028880866429</v>
      </c>
    </row>
    <row r="55" spans="1:36" ht="32.1" customHeight="1">
      <c r="A55" s="52"/>
      <c r="B55" s="49" t="s">
        <v>53</v>
      </c>
      <c r="C55" s="49"/>
      <c r="D55" s="16"/>
      <c r="E55" s="17">
        <v>9437</v>
      </c>
      <c r="F55" s="17">
        <v>756</v>
      </c>
      <c r="G55" s="17">
        <v>667</v>
      </c>
      <c r="H55" s="17">
        <v>230</v>
      </c>
      <c r="I55" s="17">
        <v>6</v>
      </c>
      <c r="J55" s="17">
        <v>16</v>
      </c>
      <c r="K55" s="17">
        <v>4</v>
      </c>
      <c r="L55" s="17">
        <v>4</v>
      </c>
      <c r="M55" s="17">
        <v>26</v>
      </c>
      <c r="N55" s="17">
        <v>1</v>
      </c>
      <c r="O55" s="17">
        <v>75</v>
      </c>
      <c r="P55" s="17">
        <v>17</v>
      </c>
      <c r="Q55" s="17">
        <v>3</v>
      </c>
      <c r="R55" s="17">
        <v>0</v>
      </c>
      <c r="S55" s="17">
        <v>84</v>
      </c>
      <c r="T55" s="17">
        <v>32</v>
      </c>
      <c r="U55" s="17">
        <v>232</v>
      </c>
      <c r="V55" s="17">
        <v>89</v>
      </c>
      <c r="W55" s="17">
        <v>5</v>
      </c>
      <c r="X55" s="17">
        <v>8442</v>
      </c>
      <c r="Y55" s="17">
        <v>5767</v>
      </c>
      <c r="Z55" s="17">
        <v>0</v>
      </c>
      <c r="AA55" s="17">
        <v>0</v>
      </c>
      <c r="AB55" s="17">
        <v>0</v>
      </c>
      <c r="AC55" s="17">
        <v>0</v>
      </c>
      <c r="AD55" s="19"/>
      <c r="AE55" s="20"/>
      <c r="AF55" s="21">
        <f t="shared" si="12"/>
        <v>8.0110204514146446</v>
      </c>
      <c r="AG55" s="21">
        <f t="shared" si="7"/>
        <v>88.227513227513228</v>
      </c>
      <c r="AH55" s="21">
        <f t="shared" si="8"/>
        <v>275.51128536611213</v>
      </c>
      <c r="AI55" s="22">
        <f t="shared" si="14"/>
        <v>61.53846153846154</v>
      </c>
      <c r="AJ55" s="21">
        <f t="shared" si="9"/>
        <v>3.4391534391534391</v>
      </c>
    </row>
    <row r="56" spans="1:36" ht="32.1" customHeight="1">
      <c r="A56" s="52"/>
      <c r="B56" s="49" t="s">
        <v>54</v>
      </c>
      <c r="C56" s="49"/>
      <c r="D56" s="16"/>
      <c r="E56" s="17">
        <v>6758</v>
      </c>
      <c r="F56" s="17">
        <v>551</v>
      </c>
      <c r="G56" s="17">
        <v>501</v>
      </c>
      <c r="H56" s="17">
        <v>169</v>
      </c>
      <c r="I56" s="17">
        <v>7</v>
      </c>
      <c r="J56" s="17">
        <v>17</v>
      </c>
      <c r="K56" s="17">
        <v>2</v>
      </c>
      <c r="L56" s="17">
        <v>2</v>
      </c>
      <c r="M56" s="17">
        <v>26</v>
      </c>
      <c r="N56" s="17">
        <v>6</v>
      </c>
      <c r="O56" s="17">
        <v>72</v>
      </c>
      <c r="P56" s="17">
        <v>17</v>
      </c>
      <c r="Q56" s="17">
        <v>1</v>
      </c>
      <c r="R56" s="17">
        <v>1</v>
      </c>
      <c r="S56" s="17">
        <v>55</v>
      </c>
      <c r="T56" s="17">
        <v>16</v>
      </c>
      <c r="U56" s="17">
        <v>161</v>
      </c>
      <c r="V56" s="17">
        <v>50</v>
      </c>
      <c r="W56" s="17">
        <v>4</v>
      </c>
      <c r="X56" s="17">
        <v>6649</v>
      </c>
      <c r="Y56" s="17">
        <v>4578</v>
      </c>
      <c r="Z56" s="17">
        <v>0</v>
      </c>
      <c r="AA56" s="17">
        <v>0</v>
      </c>
      <c r="AB56" s="17">
        <v>0</v>
      </c>
      <c r="AC56" s="17">
        <v>0</v>
      </c>
      <c r="AD56" s="19"/>
      <c r="AE56" s="20"/>
      <c r="AF56" s="21">
        <f t="shared" si="12"/>
        <v>8.1532997928381175</v>
      </c>
      <c r="AG56" s="21">
        <f t="shared" si="7"/>
        <v>90.92558983666062</v>
      </c>
      <c r="AH56" s="21">
        <f t="shared" si="8"/>
        <v>384.72920982539216</v>
      </c>
      <c r="AI56" s="22">
        <f t="shared" si="14"/>
        <v>65.384615384615387</v>
      </c>
      <c r="AJ56" s="21">
        <f t="shared" si="9"/>
        <v>4.7186932849364798</v>
      </c>
    </row>
    <row r="57" spans="1:36" ht="32.1" customHeight="1" thickBot="1">
      <c r="A57" s="52"/>
      <c r="B57" s="54" t="s">
        <v>55</v>
      </c>
      <c r="C57" s="55"/>
      <c r="D57" s="56"/>
      <c r="E57" s="86">
        <v>5152</v>
      </c>
      <c r="F57" s="86">
        <v>438</v>
      </c>
      <c r="G57" s="86">
        <v>398</v>
      </c>
      <c r="H57" s="86">
        <v>131</v>
      </c>
      <c r="I57" s="86">
        <v>16</v>
      </c>
      <c r="J57" s="86">
        <v>22</v>
      </c>
      <c r="K57" s="86">
        <v>4</v>
      </c>
      <c r="L57" s="86">
        <v>5</v>
      </c>
      <c r="M57" s="86">
        <v>43</v>
      </c>
      <c r="N57" s="86">
        <v>2</v>
      </c>
      <c r="O57" s="86">
        <v>51</v>
      </c>
      <c r="P57" s="86">
        <v>10</v>
      </c>
      <c r="Q57" s="86">
        <v>0</v>
      </c>
      <c r="R57" s="86">
        <v>1</v>
      </c>
      <c r="S57" s="86">
        <v>30</v>
      </c>
      <c r="T57" s="86">
        <v>10</v>
      </c>
      <c r="U57" s="86">
        <v>140</v>
      </c>
      <c r="V57" s="86">
        <v>40</v>
      </c>
      <c r="W57" s="86">
        <v>2</v>
      </c>
      <c r="X57" s="86">
        <v>5265</v>
      </c>
      <c r="Y57" s="86">
        <v>3663</v>
      </c>
      <c r="Z57" s="86">
        <v>0</v>
      </c>
      <c r="AA57" s="86">
        <v>0</v>
      </c>
      <c r="AB57" s="86">
        <v>0</v>
      </c>
      <c r="AC57" s="86">
        <v>0</v>
      </c>
      <c r="AD57" s="59"/>
      <c r="AE57" s="60"/>
      <c r="AF57" s="61">
        <f t="shared" si="12"/>
        <v>8.5015527950310563</v>
      </c>
      <c r="AG57" s="61">
        <f t="shared" si="7"/>
        <v>90.867579908675793</v>
      </c>
      <c r="AH57" s="61">
        <f t="shared" si="8"/>
        <v>834.62732919254665</v>
      </c>
      <c r="AI57" s="62">
        <f t="shared" si="14"/>
        <v>51.162790697674424</v>
      </c>
      <c r="AJ57" s="61">
        <f t="shared" si="9"/>
        <v>9.8173515981735147</v>
      </c>
    </row>
    <row r="58" spans="1:36" ht="32.1" customHeight="1" thickBot="1">
      <c r="A58" s="63"/>
      <c r="B58" s="64" t="s">
        <v>56</v>
      </c>
      <c r="C58" s="65"/>
      <c r="D58" s="66"/>
      <c r="E58" s="87">
        <v>35459</v>
      </c>
      <c r="F58" s="87">
        <v>2700</v>
      </c>
      <c r="G58" s="87">
        <v>2378</v>
      </c>
      <c r="H58" s="87">
        <v>801</v>
      </c>
      <c r="I58" s="87">
        <v>31</v>
      </c>
      <c r="J58" s="87">
        <v>72</v>
      </c>
      <c r="K58" s="87">
        <v>12</v>
      </c>
      <c r="L58" s="87">
        <v>13</v>
      </c>
      <c r="M58" s="87">
        <v>116</v>
      </c>
      <c r="N58" s="87">
        <v>11</v>
      </c>
      <c r="O58" s="87">
        <v>290</v>
      </c>
      <c r="P58" s="87">
        <v>60</v>
      </c>
      <c r="Q58" s="87">
        <v>11</v>
      </c>
      <c r="R58" s="87">
        <v>5</v>
      </c>
      <c r="S58" s="87">
        <v>265</v>
      </c>
      <c r="T58" s="87">
        <v>106</v>
      </c>
      <c r="U58" s="87">
        <v>850</v>
      </c>
      <c r="V58" s="87">
        <v>322</v>
      </c>
      <c r="W58" s="87">
        <v>16</v>
      </c>
      <c r="X58" s="87">
        <v>34986</v>
      </c>
      <c r="Y58" s="87">
        <v>22895</v>
      </c>
      <c r="Z58" s="87">
        <v>0</v>
      </c>
      <c r="AA58" s="87">
        <v>0</v>
      </c>
      <c r="AB58" s="87">
        <v>0</v>
      </c>
      <c r="AC58" s="87">
        <v>0</v>
      </c>
      <c r="AD58" s="69"/>
      <c r="AE58" s="70"/>
      <c r="AF58" s="71">
        <f t="shared" si="12"/>
        <v>7.6144279308497138</v>
      </c>
      <c r="AG58" s="71">
        <f t="shared" si="7"/>
        <v>88.074074074074076</v>
      </c>
      <c r="AH58" s="71">
        <f t="shared" si="8"/>
        <v>327.13838517724696</v>
      </c>
      <c r="AI58" s="72">
        <f t="shared" si="14"/>
        <v>62.068965517241381</v>
      </c>
      <c r="AJ58" s="71">
        <f t="shared" si="9"/>
        <v>4.2962962962962958</v>
      </c>
    </row>
    <row r="59" spans="1:36" ht="32.1" customHeight="1" thickTop="1">
      <c r="A59" s="52"/>
      <c r="B59" s="73" t="s">
        <v>46</v>
      </c>
      <c r="C59" s="73"/>
      <c r="D59" s="74"/>
      <c r="E59" s="37">
        <v>1530</v>
      </c>
      <c r="F59" s="37">
        <v>39</v>
      </c>
      <c r="G59" s="37">
        <v>36</v>
      </c>
      <c r="H59" s="37">
        <v>16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1</v>
      </c>
      <c r="O59" s="37">
        <v>8</v>
      </c>
      <c r="P59" s="37">
        <v>1</v>
      </c>
      <c r="Q59" s="37">
        <v>0</v>
      </c>
      <c r="R59" s="37">
        <v>0</v>
      </c>
      <c r="S59" s="37">
        <v>0</v>
      </c>
      <c r="T59" s="37">
        <v>1</v>
      </c>
      <c r="U59" s="37">
        <v>11</v>
      </c>
      <c r="V59" s="37">
        <v>3</v>
      </c>
      <c r="W59" s="37">
        <v>0</v>
      </c>
      <c r="X59" s="37">
        <v>1593</v>
      </c>
      <c r="Y59" s="37">
        <v>909</v>
      </c>
      <c r="Z59" s="37">
        <v>0</v>
      </c>
      <c r="AA59" s="37">
        <v>0</v>
      </c>
      <c r="AB59" s="37">
        <v>0</v>
      </c>
      <c r="AC59" s="37">
        <v>0</v>
      </c>
      <c r="AD59" s="39"/>
      <c r="AE59" s="40"/>
      <c r="AF59" s="41">
        <f t="shared" si="12"/>
        <v>2.5490196078431371</v>
      </c>
      <c r="AG59" s="41">
        <f t="shared" si="7"/>
        <v>92.307692307692307</v>
      </c>
      <c r="AH59" s="21">
        <f t="shared" si="8"/>
        <v>0</v>
      </c>
      <c r="AI59" s="22">
        <v>0</v>
      </c>
      <c r="AJ59" s="41">
        <f t="shared" si="9"/>
        <v>0</v>
      </c>
    </row>
    <row r="60" spans="1:36" ht="32.1" customHeight="1">
      <c r="A60" s="52"/>
      <c r="B60" s="49" t="s">
        <v>47</v>
      </c>
      <c r="C60" s="49"/>
      <c r="D60" s="16"/>
      <c r="E60" s="17">
        <v>2152</v>
      </c>
      <c r="F60" s="17">
        <v>63</v>
      </c>
      <c r="G60" s="17">
        <v>55</v>
      </c>
      <c r="H60" s="17">
        <v>21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19</v>
      </c>
      <c r="P60" s="17">
        <v>0</v>
      </c>
      <c r="Q60" s="17">
        <v>1</v>
      </c>
      <c r="R60" s="17">
        <v>0</v>
      </c>
      <c r="S60" s="17">
        <v>1</v>
      </c>
      <c r="T60" s="17">
        <v>1</v>
      </c>
      <c r="U60" s="17">
        <v>15</v>
      </c>
      <c r="V60" s="17">
        <v>8</v>
      </c>
      <c r="W60" s="17">
        <v>0</v>
      </c>
      <c r="X60" s="17">
        <v>2194</v>
      </c>
      <c r="Y60" s="17">
        <v>1353</v>
      </c>
      <c r="Z60" s="17">
        <v>0</v>
      </c>
      <c r="AA60" s="17">
        <v>0</v>
      </c>
      <c r="AB60" s="17">
        <v>0</v>
      </c>
      <c r="AC60" s="17">
        <v>0</v>
      </c>
      <c r="AD60" s="19"/>
      <c r="AE60" s="20"/>
      <c r="AF60" s="21">
        <f t="shared" si="12"/>
        <v>2.9275092936802976</v>
      </c>
      <c r="AG60" s="21">
        <f t="shared" si="7"/>
        <v>87.301587301587304</v>
      </c>
      <c r="AH60" s="21">
        <f t="shared" si="8"/>
        <v>0</v>
      </c>
      <c r="AI60" s="22">
        <v>0</v>
      </c>
      <c r="AJ60" s="21">
        <f t="shared" si="9"/>
        <v>0</v>
      </c>
    </row>
    <row r="61" spans="1:36" ht="32.1" customHeight="1">
      <c r="A61" s="52"/>
      <c r="B61" s="49" t="s">
        <v>48</v>
      </c>
      <c r="C61" s="49"/>
      <c r="D61" s="16"/>
      <c r="E61" s="17">
        <v>2393</v>
      </c>
      <c r="F61" s="17">
        <v>75</v>
      </c>
      <c r="G61" s="17">
        <v>71</v>
      </c>
      <c r="H61" s="17">
        <v>26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17</v>
      </c>
      <c r="P61" s="17">
        <v>0</v>
      </c>
      <c r="Q61" s="17">
        <v>0</v>
      </c>
      <c r="R61" s="17">
        <v>0</v>
      </c>
      <c r="S61" s="17">
        <v>3</v>
      </c>
      <c r="T61" s="17">
        <v>3</v>
      </c>
      <c r="U61" s="17">
        <v>25</v>
      </c>
      <c r="V61" s="17">
        <v>4</v>
      </c>
      <c r="W61" s="17">
        <v>0</v>
      </c>
      <c r="X61" s="17">
        <v>2461</v>
      </c>
      <c r="Y61" s="17">
        <v>1497</v>
      </c>
      <c r="Z61" s="17">
        <v>0</v>
      </c>
      <c r="AA61" s="17">
        <v>0</v>
      </c>
      <c r="AB61" s="17">
        <v>0</v>
      </c>
      <c r="AC61" s="17">
        <v>0</v>
      </c>
      <c r="AD61" s="19"/>
      <c r="AE61" s="20"/>
      <c r="AF61" s="21">
        <f t="shared" si="12"/>
        <v>3.134141245298788</v>
      </c>
      <c r="AG61" s="21">
        <f t="shared" si="7"/>
        <v>94.666666666666671</v>
      </c>
      <c r="AH61" s="21">
        <f t="shared" si="8"/>
        <v>0</v>
      </c>
      <c r="AI61" s="22">
        <v>0</v>
      </c>
      <c r="AJ61" s="21">
        <f t="shared" si="9"/>
        <v>0</v>
      </c>
    </row>
    <row r="62" spans="1:36" ht="32.1" customHeight="1">
      <c r="A62" s="52"/>
      <c r="B62" s="49" t="s">
        <v>49</v>
      </c>
      <c r="C62" s="49"/>
      <c r="D62" s="16"/>
      <c r="E62" s="17">
        <v>3150</v>
      </c>
      <c r="F62" s="17">
        <v>120</v>
      </c>
      <c r="G62" s="17">
        <v>108</v>
      </c>
      <c r="H62" s="17">
        <v>36</v>
      </c>
      <c r="I62" s="17">
        <v>1</v>
      </c>
      <c r="J62" s="17">
        <v>0</v>
      </c>
      <c r="K62" s="17">
        <v>0</v>
      </c>
      <c r="L62" s="17">
        <v>0</v>
      </c>
      <c r="M62" s="17">
        <v>1</v>
      </c>
      <c r="N62" s="17">
        <v>0</v>
      </c>
      <c r="O62" s="17">
        <v>23</v>
      </c>
      <c r="P62" s="17">
        <v>3</v>
      </c>
      <c r="Q62" s="17">
        <v>0</v>
      </c>
      <c r="R62" s="17">
        <v>0</v>
      </c>
      <c r="S62" s="17">
        <v>2</v>
      </c>
      <c r="T62" s="17">
        <v>7</v>
      </c>
      <c r="U62" s="17">
        <v>38</v>
      </c>
      <c r="V62" s="17">
        <v>12</v>
      </c>
      <c r="W62" s="17">
        <v>0</v>
      </c>
      <c r="X62" s="17">
        <v>3364</v>
      </c>
      <c r="Y62" s="17">
        <v>1964</v>
      </c>
      <c r="Z62" s="17">
        <v>0</v>
      </c>
      <c r="AA62" s="17">
        <v>0</v>
      </c>
      <c r="AB62" s="17">
        <v>0</v>
      </c>
      <c r="AC62" s="17">
        <v>0</v>
      </c>
      <c r="AD62" s="19"/>
      <c r="AE62" s="20"/>
      <c r="AF62" s="21">
        <f t="shared" si="12"/>
        <v>3.8095238095238098</v>
      </c>
      <c r="AG62" s="21">
        <f t="shared" si="7"/>
        <v>90</v>
      </c>
      <c r="AH62" s="21">
        <f t="shared" si="8"/>
        <v>31.746031746031747</v>
      </c>
      <c r="AI62" s="22">
        <f t="shared" si="14"/>
        <v>0</v>
      </c>
      <c r="AJ62" s="21">
        <f t="shared" si="9"/>
        <v>0.83333333333333337</v>
      </c>
    </row>
    <row r="63" spans="1:36" ht="32.1" customHeight="1">
      <c r="A63" s="53" t="s">
        <v>57</v>
      </c>
      <c r="B63" s="49" t="s">
        <v>51</v>
      </c>
      <c r="C63" s="49"/>
      <c r="D63" s="16"/>
      <c r="E63" s="17">
        <v>5440</v>
      </c>
      <c r="F63" s="17">
        <v>256</v>
      </c>
      <c r="G63" s="17">
        <v>235</v>
      </c>
      <c r="H63" s="17">
        <v>93</v>
      </c>
      <c r="I63" s="17">
        <v>1</v>
      </c>
      <c r="J63" s="17">
        <v>3</v>
      </c>
      <c r="K63" s="17">
        <v>0</v>
      </c>
      <c r="L63" s="17">
        <v>0</v>
      </c>
      <c r="M63" s="17">
        <v>4</v>
      </c>
      <c r="N63" s="17">
        <v>0</v>
      </c>
      <c r="O63" s="17">
        <v>51</v>
      </c>
      <c r="P63" s="17">
        <v>2</v>
      </c>
      <c r="Q63" s="17">
        <v>2</v>
      </c>
      <c r="R63" s="17">
        <v>0</v>
      </c>
      <c r="S63" s="17">
        <v>8</v>
      </c>
      <c r="T63" s="17">
        <v>5</v>
      </c>
      <c r="U63" s="17">
        <v>72</v>
      </c>
      <c r="V63" s="17">
        <v>21</v>
      </c>
      <c r="W63" s="17">
        <v>3</v>
      </c>
      <c r="X63" s="17">
        <v>5937</v>
      </c>
      <c r="Y63" s="17">
        <v>3396</v>
      </c>
      <c r="Z63" s="17">
        <v>0</v>
      </c>
      <c r="AA63" s="17">
        <v>0</v>
      </c>
      <c r="AB63" s="17">
        <v>0</v>
      </c>
      <c r="AC63" s="17">
        <v>0</v>
      </c>
      <c r="AD63" s="19"/>
      <c r="AE63" s="20"/>
      <c r="AF63" s="21">
        <f t="shared" si="12"/>
        <v>4.7058823529411766</v>
      </c>
      <c r="AG63" s="21">
        <f t="shared" si="7"/>
        <v>91.796875</v>
      </c>
      <c r="AH63" s="21">
        <f t="shared" si="8"/>
        <v>73.529411764705884</v>
      </c>
      <c r="AI63" s="22">
        <f t="shared" si="14"/>
        <v>75</v>
      </c>
      <c r="AJ63" s="21">
        <f t="shared" si="9"/>
        <v>1.5625</v>
      </c>
    </row>
    <row r="64" spans="1:36" ht="32.1" customHeight="1">
      <c r="A64" s="52"/>
      <c r="B64" s="49" t="s">
        <v>52</v>
      </c>
      <c r="C64" s="49"/>
      <c r="D64" s="16"/>
      <c r="E64" s="17">
        <v>9647</v>
      </c>
      <c r="F64" s="17">
        <v>490</v>
      </c>
      <c r="G64" s="17">
        <v>451</v>
      </c>
      <c r="H64" s="17">
        <v>160</v>
      </c>
      <c r="I64" s="17">
        <v>2</v>
      </c>
      <c r="J64" s="17">
        <v>6</v>
      </c>
      <c r="K64" s="17">
        <v>0</v>
      </c>
      <c r="L64" s="17">
        <v>2</v>
      </c>
      <c r="M64" s="17">
        <v>10</v>
      </c>
      <c r="N64" s="17">
        <v>2</v>
      </c>
      <c r="O64" s="17">
        <v>74</v>
      </c>
      <c r="P64" s="17">
        <v>5</v>
      </c>
      <c r="Q64" s="17">
        <v>1</v>
      </c>
      <c r="R64" s="17">
        <v>1</v>
      </c>
      <c r="S64" s="17">
        <v>18</v>
      </c>
      <c r="T64" s="17">
        <v>12</v>
      </c>
      <c r="U64" s="17">
        <v>186</v>
      </c>
      <c r="V64" s="17">
        <v>39</v>
      </c>
      <c r="W64" s="17">
        <v>2</v>
      </c>
      <c r="X64" s="17">
        <v>10298</v>
      </c>
      <c r="Y64" s="17">
        <v>6099</v>
      </c>
      <c r="Z64" s="17">
        <v>0</v>
      </c>
      <c r="AA64" s="17">
        <v>0</v>
      </c>
      <c r="AB64" s="17">
        <v>0</v>
      </c>
      <c r="AC64" s="17">
        <v>0</v>
      </c>
      <c r="AD64" s="19"/>
      <c r="AE64" s="20"/>
      <c r="AF64" s="21">
        <f t="shared" si="12"/>
        <v>5.0792992640199026</v>
      </c>
      <c r="AG64" s="21">
        <f t="shared" si="7"/>
        <v>92.040816326530617</v>
      </c>
      <c r="AH64" s="21">
        <f t="shared" si="8"/>
        <v>103.6591686534674</v>
      </c>
      <c r="AI64" s="22">
        <f t="shared" si="14"/>
        <v>60</v>
      </c>
      <c r="AJ64" s="21">
        <f t="shared" si="9"/>
        <v>2.0408163265306123</v>
      </c>
    </row>
    <row r="65" spans="1:36" ht="32.1" customHeight="1">
      <c r="A65" s="52"/>
      <c r="B65" s="49" t="s">
        <v>53</v>
      </c>
      <c r="C65" s="49"/>
      <c r="D65" s="16"/>
      <c r="E65" s="17">
        <v>9233</v>
      </c>
      <c r="F65" s="17">
        <v>523</v>
      </c>
      <c r="G65" s="17">
        <v>480</v>
      </c>
      <c r="H65" s="17">
        <v>182</v>
      </c>
      <c r="I65" s="17">
        <v>1</v>
      </c>
      <c r="J65" s="17">
        <v>5</v>
      </c>
      <c r="K65" s="17">
        <v>0</v>
      </c>
      <c r="L65" s="17">
        <v>2</v>
      </c>
      <c r="M65" s="17">
        <v>8</v>
      </c>
      <c r="N65" s="17">
        <v>1</v>
      </c>
      <c r="O65" s="17">
        <v>80</v>
      </c>
      <c r="P65" s="17">
        <v>5</v>
      </c>
      <c r="Q65" s="17">
        <v>1</v>
      </c>
      <c r="R65" s="17">
        <v>0</v>
      </c>
      <c r="S65" s="17">
        <v>25</v>
      </c>
      <c r="T65" s="17">
        <v>13</v>
      </c>
      <c r="U65" s="17">
        <v>189</v>
      </c>
      <c r="V65" s="17">
        <v>43</v>
      </c>
      <c r="W65" s="17">
        <v>4</v>
      </c>
      <c r="X65" s="17">
        <v>8460</v>
      </c>
      <c r="Y65" s="17">
        <v>5786</v>
      </c>
      <c r="Z65" s="17">
        <v>0</v>
      </c>
      <c r="AA65" s="17">
        <v>0</v>
      </c>
      <c r="AB65" s="17">
        <v>0</v>
      </c>
      <c r="AC65" s="17">
        <v>0</v>
      </c>
      <c r="AD65" s="19"/>
      <c r="AE65" s="20"/>
      <c r="AF65" s="21">
        <f t="shared" si="12"/>
        <v>5.6644644210982342</v>
      </c>
      <c r="AG65" s="21">
        <f t="shared" si="7"/>
        <v>91.77820267686424</v>
      </c>
      <c r="AH65" s="21">
        <f t="shared" si="8"/>
        <v>86.645727282573375</v>
      </c>
      <c r="AI65" s="22">
        <f t="shared" si="14"/>
        <v>62.5</v>
      </c>
      <c r="AJ65" s="21">
        <f t="shared" si="9"/>
        <v>1.5296367112810707</v>
      </c>
    </row>
    <row r="66" spans="1:36" ht="32.1" customHeight="1">
      <c r="A66" s="52"/>
      <c r="B66" s="13" t="s">
        <v>54</v>
      </c>
      <c r="C66" s="15"/>
      <c r="D66" s="16"/>
      <c r="E66" s="17">
        <v>5941</v>
      </c>
      <c r="F66" s="17">
        <v>347</v>
      </c>
      <c r="G66" s="17">
        <v>324</v>
      </c>
      <c r="H66" s="17">
        <v>120</v>
      </c>
      <c r="I66" s="17">
        <v>5</v>
      </c>
      <c r="J66" s="17">
        <v>4</v>
      </c>
      <c r="K66" s="17">
        <v>1</v>
      </c>
      <c r="L66" s="17">
        <v>3</v>
      </c>
      <c r="M66" s="17">
        <v>12</v>
      </c>
      <c r="N66" s="17">
        <v>0</v>
      </c>
      <c r="O66" s="17">
        <v>70</v>
      </c>
      <c r="P66" s="17">
        <v>7</v>
      </c>
      <c r="Q66" s="17">
        <v>1</v>
      </c>
      <c r="R66" s="17">
        <v>1</v>
      </c>
      <c r="S66" s="17">
        <v>19</v>
      </c>
      <c r="T66" s="17">
        <v>4</v>
      </c>
      <c r="U66" s="17">
        <v>100</v>
      </c>
      <c r="V66" s="17">
        <v>23</v>
      </c>
      <c r="W66" s="17">
        <v>3</v>
      </c>
      <c r="X66" s="17">
        <v>6162</v>
      </c>
      <c r="Y66" s="17">
        <v>4032</v>
      </c>
      <c r="Z66" s="17">
        <v>0</v>
      </c>
      <c r="AA66" s="17">
        <v>0</v>
      </c>
      <c r="AB66" s="17">
        <v>0</v>
      </c>
      <c r="AC66" s="17">
        <v>0</v>
      </c>
      <c r="AD66" s="19"/>
      <c r="AE66" s="20"/>
      <c r="AF66" s="21">
        <f t="shared" si="12"/>
        <v>5.8407675475509171</v>
      </c>
      <c r="AG66" s="21">
        <f t="shared" si="7"/>
        <v>93.371757925072046</v>
      </c>
      <c r="AH66" s="21">
        <f t="shared" si="8"/>
        <v>201.98619760982999</v>
      </c>
      <c r="AI66" s="22">
        <f t="shared" si="14"/>
        <v>33.333333333333329</v>
      </c>
      <c r="AJ66" s="21">
        <f t="shared" si="9"/>
        <v>3.4582132564841501</v>
      </c>
    </row>
    <row r="67" spans="1:36" ht="32.1" customHeight="1" thickBot="1">
      <c r="A67" s="52"/>
      <c r="B67" s="54" t="s">
        <v>55</v>
      </c>
      <c r="C67" s="55"/>
      <c r="D67" s="56"/>
      <c r="E67" s="86">
        <v>3900</v>
      </c>
      <c r="F67" s="86">
        <v>238</v>
      </c>
      <c r="G67" s="86">
        <v>213</v>
      </c>
      <c r="H67" s="86">
        <v>78</v>
      </c>
      <c r="I67" s="86">
        <v>3</v>
      </c>
      <c r="J67" s="86">
        <v>3</v>
      </c>
      <c r="K67" s="86">
        <v>1</v>
      </c>
      <c r="L67" s="86">
        <v>1</v>
      </c>
      <c r="M67" s="86">
        <v>7</v>
      </c>
      <c r="N67" s="86">
        <v>1</v>
      </c>
      <c r="O67" s="86">
        <v>45</v>
      </c>
      <c r="P67" s="86">
        <v>3</v>
      </c>
      <c r="Q67" s="86">
        <v>0</v>
      </c>
      <c r="R67" s="86">
        <v>0</v>
      </c>
      <c r="S67" s="86">
        <v>4</v>
      </c>
      <c r="T67" s="86">
        <v>1</v>
      </c>
      <c r="U67" s="86">
        <v>82</v>
      </c>
      <c r="V67" s="86">
        <v>25</v>
      </c>
      <c r="W67" s="86">
        <v>2</v>
      </c>
      <c r="X67" s="86">
        <v>4054</v>
      </c>
      <c r="Y67" s="86">
        <v>2654</v>
      </c>
      <c r="Z67" s="86">
        <v>0</v>
      </c>
      <c r="AA67" s="86">
        <v>0</v>
      </c>
      <c r="AB67" s="86">
        <v>0</v>
      </c>
      <c r="AC67" s="86">
        <v>0</v>
      </c>
      <c r="AD67" s="59"/>
      <c r="AE67" s="60"/>
      <c r="AF67" s="61">
        <f t="shared" si="12"/>
        <v>6.1025641025641022</v>
      </c>
      <c r="AG67" s="61">
        <f t="shared" si="7"/>
        <v>89.495798319327733</v>
      </c>
      <c r="AH67" s="61">
        <f t="shared" si="8"/>
        <v>179.48717948717947</v>
      </c>
      <c r="AI67" s="62">
        <f t="shared" si="14"/>
        <v>42.857142857142854</v>
      </c>
      <c r="AJ67" s="61">
        <f t="shared" si="9"/>
        <v>2.9411764705882351</v>
      </c>
    </row>
    <row r="68" spans="1:36" ht="32.1" customHeight="1" thickBot="1">
      <c r="A68" s="63"/>
      <c r="B68" s="64" t="s">
        <v>56</v>
      </c>
      <c r="C68" s="65"/>
      <c r="D68" s="66"/>
      <c r="E68" s="87">
        <v>43386</v>
      </c>
      <c r="F68" s="87">
        <v>2151</v>
      </c>
      <c r="G68" s="87">
        <v>1973</v>
      </c>
      <c r="H68" s="87">
        <v>732</v>
      </c>
      <c r="I68" s="87">
        <v>13</v>
      </c>
      <c r="J68" s="87">
        <v>21</v>
      </c>
      <c r="K68" s="87">
        <v>2</v>
      </c>
      <c r="L68" s="87">
        <v>8</v>
      </c>
      <c r="M68" s="87">
        <v>42</v>
      </c>
      <c r="N68" s="87">
        <v>5</v>
      </c>
      <c r="O68" s="87">
        <v>387</v>
      </c>
      <c r="P68" s="87">
        <v>26</v>
      </c>
      <c r="Q68" s="87">
        <v>6</v>
      </c>
      <c r="R68" s="87">
        <v>2</v>
      </c>
      <c r="S68" s="87">
        <v>80</v>
      </c>
      <c r="T68" s="87">
        <v>47</v>
      </c>
      <c r="U68" s="87">
        <v>718</v>
      </c>
      <c r="V68" s="87">
        <v>178</v>
      </c>
      <c r="W68" s="87">
        <v>14</v>
      </c>
      <c r="X68" s="87">
        <v>44523</v>
      </c>
      <c r="Y68" s="87">
        <v>27690</v>
      </c>
      <c r="Z68" s="87">
        <v>0</v>
      </c>
      <c r="AA68" s="87">
        <v>0</v>
      </c>
      <c r="AB68" s="87">
        <v>0</v>
      </c>
      <c r="AC68" s="87">
        <v>0</v>
      </c>
      <c r="AD68" s="69"/>
      <c r="AE68" s="70"/>
      <c r="AF68" s="71">
        <f t="shared" si="12"/>
        <v>4.9578204950905818</v>
      </c>
      <c r="AG68" s="71">
        <f t="shared" si="7"/>
        <v>91.724779172477923</v>
      </c>
      <c r="AH68" s="71">
        <f t="shared" si="8"/>
        <v>96.805421103581807</v>
      </c>
      <c r="AI68" s="72">
        <f t="shared" si="14"/>
        <v>50</v>
      </c>
      <c r="AJ68" s="71">
        <f t="shared" si="9"/>
        <v>1.9525801952580195</v>
      </c>
    </row>
    <row r="69" spans="1:36" ht="32.1" customHeight="1" thickTop="1">
      <c r="A69" s="33"/>
      <c r="B69" s="34" t="s">
        <v>45</v>
      </c>
      <c r="C69" s="35"/>
      <c r="D69" s="36"/>
      <c r="E69" s="37">
        <v>78845</v>
      </c>
      <c r="F69" s="37">
        <v>4851</v>
      </c>
      <c r="G69" s="37">
        <v>4351</v>
      </c>
      <c r="H69" s="37">
        <v>1533</v>
      </c>
      <c r="I69" s="37">
        <v>44</v>
      </c>
      <c r="J69" s="37">
        <v>93</v>
      </c>
      <c r="K69" s="37">
        <v>14</v>
      </c>
      <c r="L69" s="37">
        <v>21</v>
      </c>
      <c r="M69" s="37">
        <v>158</v>
      </c>
      <c r="N69" s="37">
        <v>16</v>
      </c>
      <c r="O69" s="37">
        <v>677</v>
      </c>
      <c r="P69" s="37">
        <v>86</v>
      </c>
      <c r="Q69" s="37">
        <v>17</v>
      </c>
      <c r="R69" s="37">
        <v>7</v>
      </c>
      <c r="S69" s="37">
        <v>345</v>
      </c>
      <c r="T69" s="37">
        <v>153</v>
      </c>
      <c r="U69" s="37">
        <v>1568</v>
      </c>
      <c r="V69" s="37">
        <v>500</v>
      </c>
      <c r="W69" s="37">
        <v>30</v>
      </c>
      <c r="X69" s="37">
        <v>79509</v>
      </c>
      <c r="Y69" s="37">
        <v>50585</v>
      </c>
      <c r="Z69" s="37">
        <v>0</v>
      </c>
      <c r="AA69" s="37">
        <v>0</v>
      </c>
      <c r="AB69" s="37">
        <v>0</v>
      </c>
      <c r="AC69" s="37">
        <v>0</v>
      </c>
      <c r="AD69" s="39"/>
      <c r="AE69" s="40"/>
      <c r="AF69" s="41">
        <f t="shared" si="12"/>
        <v>6.1525778426025743</v>
      </c>
      <c r="AG69" s="41">
        <f t="shared" si="7"/>
        <v>89.692846835703975</v>
      </c>
      <c r="AH69" s="41">
        <f t="shared" si="8"/>
        <v>200.39317648550954</v>
      </c>
      <c r="AI69" s="42">
        <f t="shared" si="14"/>
        <v>58.860759493670891</v>
      </c>
      <c r="AJ69" s="41">
        <f t="shared" si="9"/>
        <v>3.2570603999175427</v>
      </c>
    </row>
    <row r="70" spans="1:36" ht="51.95" customHeight="1">
      <c r="A70" s="1" t="s">
        <v>60</v>
      </c>
      <c r="D70" s="85"/>
      <c r="E70" s="6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3"/>
      <c r="AE70" s="83"/>
      <c r="AF70" s="83"/>
      <c r="AG70" s="83"/>
      <c r="AH70" s="83"/>
      <c r="AI70" s="84"/>
      <c r="AJ70" s="83"/>
    </row>
    <row r="71" spans="1:36" s="3" customFormat="1" ht="30" customHeight="1">
      <c r="A71" s="5" t="s">
        <v>61</v>
      </c>
      <c r="B71" s="5"/>
      <c r="D71" s="6"/>
      <c r="E71" s="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8"/>
      <c r="AE71" s="8"/>
      <c r="AF71" s="8"/>
      <c r="AG71" s="9"/>
      <c r="AH71" s="9"/>
      <c r="AI71" s="9"/>
      <c r="AJ71" s="10" t="s">
        <v>62</v>
      </c>
    </row>
    <row r="72" spans="1:36" ht="28.5" customHeight="1">
      <c r="A72" s="344" t="s">
        <v>3</v>
      </c>
      <c r="B72" s="345"/>
      <c r="C72" s="346"/>
      <c r="D72" s="321" t="s">
        <v>4</v>
      </c>
      <c r="E72" s="328" t="s">
        <v>5</v>
      </c>
      <c r="F72" s="328" t="s">
        <v>6</v>
      </c>
      <c r="G72" s="328" t="s">
        <v>7</v>
      </c>
      <c r="H72" s="337" t="s">
        <v>8</v>
      </c>
      <c r="I72" s="338"/>
      <c r="J72" s="338"/>
      <c r="K72" s="338"/>
      <c r="L72" s="338"/>
      <c r="M72" s="338"/>
      <c r="N72" s="338"/>
      <c r="O72" s="338"/>
      <c r="P72" s="338"/>
      <c r="Q72" s="338"/>
      <c r="R72" s="338"/>
      <c r="S72" s="338"/>
      <c r="T72" s="338"/>
      <c r="U72" s="339"/>
      <c r="V72" s="321" t="s">
        <v>9</v>
      </c>
      <c r="W72" s="321" t="s">
        <v>10</v>
      </c>
      <c r="X72" s="340" t="s">
        <v>11</v>
      </c>
      <c r="Y72" s="340" t="s">
        <v>12</v>
      </c>
      <c r="Z72" s="342" t="s">
        <v>13</v>
      </c>
      <c r="AA72" s="342"/>
      <c r="AB72" s="342"/>
      <c r="AC72" s="342"/>
      <c r="AD72" s="318" t="s">
        <v>14</v>
      </c>
      <c r="AE72" s="334" t="s">
        <v>15</v>
      </c>
      <c r="AF72" s="318" t="s">
        <v>16</v>
      </c>
      <c r="AG72" s="318" t="s">
        <v>17</v>
      </c>
      <c r="AH72" s="318" t="s">
        <v>18</v>
      </c>
      <c r="AI72" s="318" t="s">
        <v>19</v>
      </c>
      <c r="AJ72" s="318" t="s">
        <v>20</v>
      </c>
    </row>
    <row r="73" spans="1:36" ht="42.75" customHeight="1">
      <c r="A73" s="347"/>
      <c r="B73" s="348"/>
      <c r="C73" s="349"/>
      <c r="D73" s="322"/>
      <c r="E73" s="329"/>
      <c r="F73" s="329"/>
      <c r="G73" s="329"/>
      <c r="H73" s="321" t="s">
        <v>21</v>
      </c>
      <c r="I73" s="324" t="s">
        <v>22</v>
      </c>
      <c r="J73" s="324"/>
      <c r="K73" s="324"/>
      <c r="L73" s="324"/>
      <c r="M73" s="325"/>
      <c r="N73" s="328" t="s">
        <v>23</v>
      </c>
      <c r="O73" s="328" t="s">
        <v>24</v>
      </c>
      <c r="P73" s="328" t="s">
        <v>25</v>
      </c>
      <c r="Q73" s="331" t="s">
        <v>26</v>
      </c>
      <c r="R73" s="331" t="s">
        <v>27</v>
      </c>
      <c r="S73" s="331" t="s">
        <v>28</v>
      </c>
      <c r="T73" s="331" t="s">
        <v>29</v>
      </c>
      <c r="U73" s="328" t="s">
        <v>30</v>
      </c>
      <c r="V73" s="322"/>
      <c r="W73" s="322"/>
      <c r="X73" s="340"/>
      <c r="Y73" s="340"/>
      <c r="Z73" s="343" t="s">
        <v>31</v>
      </c>
      <c r="AA73" s="343"/>
      <c r="AB73" s="343" t="s">
        <v>32</v>
      </c>
      <c r="AC73" s="343"/>
      <c r="AD73" s="319"/>
      <c r="AE73" s="335"/>
      <c r="AF73" s="319"/>
      <c r="AG73" s="319"/>
      <c r="AH73" s="319"/>
      <c r="AI73" s="319"/>
      <c r="AJ73" s="319"/>
    </row>
    <row r="74" spans="1:36" ht="8.25" customHeight="1">
      <c r="A74" s="347"/>
      <c r="B74" s="348"/>
      <c r="C74" s="349"/>
      <c r="D74" s="322"/>
      <c r="E74" s="329"/>
      <c r="F74" s="329"/>
      <c r="G74" s="329"/>
      <c r="H74" s="322"/>
      <c r="I74" s="326"/>
      <c r="J74" s="326"/>
      <c r="K74" s="326"/>
      <c r="L74" s="326"/>
      <c r="M74" s="327"/>
      <c r="N74" s="329"/>
      <c r="O74" s="329"/>
      <c r="P74" s="329"/>
      <c r="Q74" s="332"/>
      <c r="R74" s="332"/>
      <c r="S74" s="332"/>
      <c r="T74" s="332"/>
      <c r="U74" s="329"/>
      <c r="V74" s="322"/>
      <c r="W74" s="322"/>
      <c r="X74" s="340"/>
      <c r="Y74" s="340"/>
      <c r="Z74" s="301" t="s">
        <v>33</v>
      </c>
      <c r="AA74" s="301" t="s">
        <v>34</v>
      </c>
      <c r="AB74" s="301" t="s">
        <v>35</v>
      </c>
      <c r="AC74" s="301" t="s">
        <v>36</v>
      </c>
      <c r="AD74" s="319"/>
      <c r="AE74" s="335"/>
      <c r="AF74" s="319"/>
      <c r="AG74" s="319"/>
      <c r="AH74" s="319"/>
      <c r="AI74" s="319"/>
      <c r="AJ74" s="319"/>
    </row>
    <row r="75" spans="1:36" ht="30" customHeight="1">
      <c r="A75" s="347"/>
      <c r="B75" s="348"/>
      <c r="C75" s="349"/>
      <c r="D75" s="322"/>
      <c r="E75" s="329"/>
      <c r="F75" s="329"/>
      <c r="G75" s="329"/>
      <c r="H75" s="322"/>
      <c r="I75" s="304" t="s">
        <v>37</v>
      </c>
      <c r="J75" s="307" t="s">
        <v>38</v>
      </c>
      <c r="K75" s="11"/>
      <c r="L75" s="310" t="s">
        <v>39</v>
      </c>
      <c r="M75" s="313" t="s">
        <v>40</v>
      </c>
      <c r="N75" s="329"/>
      <c r="O75" s="329"/>
      <c r="P75" s="329"/>
      <c r="Q75" s="332"/>
      <c r="R75" s="332"/>
      <c r="S75" s="332"/>
      <c r="T75" s="332"/>
      <c r="U75" s="329"/>
      <c r="V75" s="322"/>
      <c r="W75" s="322"/>
      <c r="X75" s="340"/>
      <c r="Y75" s="340"/>
      <c r="Z75" s="301"/>
      <c r="AA75" s="302"/>
      <c r="AB75" s="301"/>
      <c r="AC75" s="302"/>
      <c r="AD75" s="319"/>
      <c r="AE75" s="335"/>
      <c r="AF75" s="319"/>
      <c r="AG75" s="319"/>
      <c r="AH75" s="319"/>
      <c r="AI75" s="319"/>
      <c r="AJ75" s="319"/>
    </row>
    <row r="76" spans="1:36" ht="30" customHeight="1">
      <c r="A76" s="347"/>
      <c r="B76" s="348"/>
      <c r="C76" s="349"/>
      <c r="D76" s="322"/>
      <c r="E76" s="329"/>
      <c r="F76" s="329"/>
      <c r="G76" s="329"/>
      <c r="H76" s="322"/>
      <c r="I76" s="305"/>
      <c r="J76" s="308"/>
      <c r="K76" s="316" t="s">
        <v>41</v>
      </c>
      <c r="L76" s="311"/>
      <c r="M76" s="314"/>
      <c r="N76" s="329"/>
      <c r="O76" s="329"/>
      <c r="P76" s="329"/>
      <c r="Q76" s="332"/>
      <c r="R76" s="332"/>
      <c r="S76" s="332"/>
      <c r="T76" s="332"/>
      <c r="U76" s="329"/>
      <c r="V76" s="322"/>
      <c r="W76" s="322"/>
      <c r="X76" s="341"/>
      <c r="Y76" s="341"/>
      <c r="Z76" s="303"/>
      <c r="AA76" s="302"/>
      <c r="AB76" s="303"/>
      <c r="AC76" s="302"/>
      <c r="AD76" s="319"/>
      <c r="AE76" s="335"/>
      <c r="AF76" s="319"/>
      <c r="AG76" s="319"/>
      <c r="AH76" s="319"/>
      <c r="AI76" s="319"/>
      <c r="AJ76" s="319"/>
    </row>
    <row r="77" spans="1:36" ht="62.25" customHeight="1">
      <c r="A77" s="350"/>
      <c r="B77" s="351"/>
      <c r="C77" s="352"/>
      <c r="D77" s="323"/>
      <c r="E77" s="330"/>
      <c r="F77" s="330"/>
      <c r="G77" s="330"/>
      <c r="H77" s="323"/>
      <c r="I77" s="306"/>
      <c r="J77" s="309"/>
      <c r="K77" s="317"/>
      <c r="L77" s="312"/>
      <c r="M77" s="315"/>
      <c r="N77" s="330"/>
      <c r="O77" s="330"/>
      <c r="P77" s="330"/>
      <c r="Q77" s="333"/>
      <c r="R77" s="333"/>
      <c r="S77" s="333"/>
      <c r="T77" s="333"/>
      <c r="U77" s="330"/>
      <c r="V77" s="323"/>
      <c r="W77" s="323"/>
      <c r="X77" s="341"/>
      <c r="Y77" s="341"/>
      <c r="Z77" s="303"/>
      <c r="AA77" s="302"/>
      <c r="AB77" s="303"/>
      <c r="AC77" s="302"/>
      <c r="AD77" s="320"/>
      <c r="AE77" s="336"/>
      <c r="AF77" s="320"/>
      <c r="AG77" s="320"/>
      <c r="AH77" s="320"/>
      <c r="AI77" s="320"/>
      <c r="AJ77" s="320"/>
    </row>
    <row r="78" spans="1:36" ht="18" customHeight="1"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3"/>
      <c r="AE78" s="88"/>
      <c r="AF78" s="83"/>
      <c r="AG78" s="83"/>
      <c r="AH78" s="83"/>
      <c r="AI78" s="84"/>
      <c r="AJ78" s="83"/>
    </row>
    <row r="79" spans="1:36" ht="32.1" customHeight="1">
      <c r="A79" s="13" t="s">
        <v>42</v>
      </c>
      <c r="B79" s="14"/>
      <c r="C79" s="15"/>
      <c r="D79" s="89"/>
      <c r="E79" s="90">
        <v>241</v>
      </c>
      <c r="F79" s="90">
        <v>8</v>
      </c>
      <c r="G79" s="90">
        <v>7</v>
      </c>
      <c r="H79" s="90">
        <v>2</v>
      </c>
      <c r="I79" s="90">
        <v>0</v>
      </c>
      <c r="J79" s="90">
        <v>0</v>
      </c>
      <c r="K79" s="90">
        <v>0</v>
      </c>
      <c r="L79" s="90">
        <v>0</v>
      </c>
      <c r="M79" s="90">
        <v>0</v>
      </c>
      <c r="N79" s="90">
        <v>0</v>
      </c>
      <c r="O79" s="90">
        <v>2</v>
      </c>
      <c r="P79" s="90">
        <v>0</v>
      </c>
      <c r="Q79" s="90">
        <v>0</v>
      </c>
      <c r="R79" s="90">
        <v>0</v>
      </c>
      <c r="S79" s="90">
        <v>0</v>
      </c>
      <c r="T79" s="90">
        <v>0</v>
      </c>
      <c r="U79" s="90">
        <v>3</v>
      </c>
      <c r="V79" s="90">
        <v>1</v>
      </c>
      <c r="W79" s="90">
        <v>0</v>
      </c>
      <c r="X79" s="90">
        <v>348</v>
      </c>
      <c r="Y79" s="89"/>
      <c r="Z79" s="90">
        <v>0</v>
      </c>
      <c r="AA79" s="90">
        <v>0</v>
      </c>
      <c r="AB79" s="90">
        <v>0</v>
      </c>
      <c r="AC79" s="90">
        <v>0</v>
      </c>
      <c r="AD79" s="19"/>
      <c r="AE79" s="20"/>
      <c r="AF79" s="21">
        <f>F79/E79*100</f>
        <v>3.3195020746887969</v>
      </c>
      <c r="AG79" s="21">
        <f>G79/F79*100</f>
        <v>87.5</v>
      </c>
      <c r="AH79" s="21">
        <f>M79/E79*100000</f>
        <v>0</v>
      </c>
      <c r="AI79" s="22" t="s">
        <v>43</v>
      </c>
      <c r="AJ79" s="21">
        <f>M79/F79*100</f>
        <v>0</v>
      </c>
    </row>
    <row r="80" spans="1:36" ht="32.1" customHeight="1" thickBot="1">
      <c r="A80" s="23" t="s">
        <v>44</v>
      </c>
      <c r="B80" s="24"/>
      <c r="C80" s="25"/>
      <c r="D80" s="91"/>
      <c r="E80" s="92">
        <v>337</v>
      </c>
      <c r="F80" s="92">
        <v>6</v>
      </c>
      <c r="G80" s="92">
        <v>6</v>
      </c>
      <c r="H80" s="92">
        <v>1</v>
      </c>
      <c r="I80" s="92">
        <v>0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92">
        <v>2</v>
      </c>
      <c r="P80" s="92">
        <v>0</v>
      </c>
      <c r="Q80" s="92">
        <v>0</v>
      </c>
      <c r="R80" s="92">
        <v>0</v>
      </c>
      <c r="S80" s="92">
        <v>0</v>
      </c>
      <c r="T80" s="92">
        <v>0</v>
      </c>
      <c r="U80" s="92">
        <v>3</v>
      </c>
      <c r="V80" s="92">
        <v>0</v>
      </c>
      <c r="W80" s="92">
        <v>0</v>
      </c>
      <c r="X80" s="92">
        <v>488</v>
      </c>
      <c r="Y80" s="91"/>
      <c r="Z80" s="92">
        <v>0</v>
      </c>
      <c r="AA80" s="92">
        <v>0</v>
      </c>
      <c r="AB80" s="92">
        <v>0</v>
      </c>
      <c r="AC80" s="92">
        <v>0</v>
      </c>
      <c r="AD80" s="29"/>
      <c r="AE80" s="30"/>
      <c r="AF80" s="31">
        <f>F80/E80*100</f>
        <v>1.7804154302670623</v>
      </c>
      <c r="AG80" s="31">
        <f t="shared" ref="AG80:AG103" si="15">G80/F80*100</f>
        <v>100</v>
      </c>
      <c r="AH80" s="31">
        <f t="shared" ref="AH80:AH103" si="16">M80/E80*100000</f>
        <v>0</v>
      </c>
      <c r="AI80" s="32" t="s">
        <v>43</v>
      </c>
      <c r="AJ80" s="31">
        <f t="shared" ref="AJ80:AJ103" si="17">M80/F80*100</f>
        <v>0</v>
      </c>
    </row>
    <row r="81" spans="1:36" ht="32.1" customHeight="1" thickTop="1">
      <c r="A81" s="33"/>
      <c r="B81" s="34" t="s">
        <v>45</v>
      </c>
      <c r="C81" s="35"/>
      <c r="D81" s="93"/>
      <c r="E81" s="94">
        <v>578</v>
      </c>
      <c r="F81" s="94">
        <v>14</v>
      </c>
      <c r="G81" s="94">
        <v>13</v>
      </c>
      <c r="H81" s="94">
        <v>3</v>
      </c>
      <c r="I81" s="94">
        <v>0</v>
      </c>
      <c r="J81" s="94">
        <v>0</v>
      </c>
      <c r="K81" s="94">
        <v>0</v>
      </c>
      <c r="L81" s="94">
        <v>0</v>
      </c>
      <c r="M81" s="94">
        <v>0</v>
      </c>
      <c r="N81" s="94">
        <v>0</v>
      </c>
      <c r="O81" s="94">
        <v>4</v>
      </c>
      <c r="P81" s="94">
        <v>0</v>
      </c>
      <c r="Q81" s="94">
        <v>0</v>
      </c>
      <c r="R81" s="94">
        <v>0</v>
      </c>
      <c r="S81" s="94">
        <v>0</v>
      </c>
      <c r="T81" s="94">
        <v>0</v>
      </c>
      <c r="U81" s="94">
        <v>6</v>
      </c>
      <c r="V81" s="94">
        <v>1</v>
      </c>
      <c r="W81" s="94">
        <v>0</v>
      </c>
      <c r="X81" s="94">
        <v>836</v>
      </c>
      <c r="Y81" s="93"/>
      <c r="Z81" s="94">
        <v>0</v>
      </c>
      <c r="AA81" s="94">
        <v>0</v>
      </c>
      <c r="AB81" s="94">
        <v>0</v>
      </c>
      <c r="AC81" s="94">
        <v>0</v>
      </c>
      <c r="AD81" s="39"/>
      <c r="AE81" s="40"/>
      <c r="AF81" s="41">
        <f>F81/E81*100</f>
        <v>2.422145328719723</v>
      </c>
      <c r="AG81" s="41">
        <f t="shared" si="15"/>
        <v>92.857142857142861</v>
      </c>
      <c r="AH81" s="41">
        <f t="shared" si="16"/>
        <v>0</v>
      </c>
      <c r="AI81" s="42" t="s">
        <v>43</v>
      </c>
      <c r="AJ81" s="41">
        <f t="shared" si="17"/>
        <v>0</v>
      </c>
    </row>
    <row r="82" spans="1:36" s="3" customFormat="1" ht="17.25" customHeight="1">
      <c r="A82" s="300"/>
      <c r="B82" s="300"/>
      <c r="C82" s="300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5"/>
      <c r="AE82" s="95"/>
      <c r="AF82" s="45"/>
      <c r="AG82" s="21"/>
      <c r="AH82" s="21"/>
      <c r="AI82" s="47"/>
      <c r="AJ82" s="21"/>
    </row>
    <row r="83" spans="1:36" ht="32.1" customHeight="1">
      <c r="A83" s="48"/>
      <c r="B83" s="49" t="s">
        <v>46</v>
      </c>
      <c r="C83" s="49"/>
      <c r="D83" s="17">
        <v>76419</v>
      </c>
      <c r="E83" s="17">
        <v>1245</v>
      </c>
      <c r="F83" s="17">
        <v>52</v>
      </c>
      <c r="G83" s="17">
        <v>40</v>
      </c>
      <c r="H83" s="17">
        <v>15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4</v>
      </c>
      <c r="P83" s="17">
        <v>0</v>
      </c>
      <c r="Q83" s="17">
        <v>1</v>
      </c>
      <c r="R83" s="17">
        <v>0</v>
      </c>
      <c r="S83" s="17">
        <v>7</v>
      </c>
      <c r="T83" s="17">
        <v>4</v>
      </c>
      <c r="U83" s="17">
        <v>13</v>
      </c>
      <c r="V83" s="17">
        <v>12</v>
      </c>
      <c r="W83" s="17">
        <v>0</v>
      </c>
      <c r="X83" s="17">
        <v>1289</v>
      </c>
      <c r="Y83" s="17">
        <v>439</v>
      </c>
      <c r="Z83" s="17">
        <v>0</v>
      </c>
      <c r="AA83" s="17">
        <v>0</v>
      </c>
      <c r="AB83" s="17">
        <v>0</v>
      </c>
      <c r="AC83" s="17">
        <v>0</v>
      </c>
      <c r="AD83" s="21">
        <f>E83/D83*100</f>
        <v>1.6291759902642013</v>
      </c>
      <c r="AE83" s="96">
        <f>(X83+E83-Y83)/D83*100</f>
        <v>2.7414648189586361</v>
      </c>
      <c r="AF83" s="21">
        <f t="shared" ref="AF83:AF103" si="18">F83/E83*100</f>
        <v>4.1767068273092374</v>
      </c>
      <c r="AG83" s="21">
        <f t="shared" si="15"/>
        <v>76.923076923076934</v>
      </c>
      <c r="AH83" s="21">
        <f t="shared" si="16"/>
        <v>0</v>
      </c>
      <c r="AI83" s="22">
        <v>0</v>
      </c>
      <c r="AJ83" s="21">
        <f t="shared" si="17"/>
        <v>0</v>
      </c>
    </row>
    <row r="84" spans="1:36" ht="32.1" customHeight="1">
      <c r="A84" s="52"/>
      <c r="B84" s="49" t="s">
        <v>47</v>
      </c>
      <c r="C84" s="49"/>
      <c r="D84" s="17">
        <v>79346</v>
      </c>
      <c r="E84" s="17">
        <v>1323</v>
      </c>
      <c r="F84" s="17">
        <v>64</v>
      </c>
      <c r="G84" s="17">
        <v>50</v>
      </c>
      <c r="H84" s="17">
        <v>17</v>
      </c>
      <c r="I84" s="17">
        <v>0</v>
      </c>
      <c r="J84" s="17">
        <v>1</v>
      </c>
      <c r="K84" s="17">
        <v>0</v>
      </c>
      <c r="L84" s="17">
        <v>0</v>
      </c>
      <c r="M84" s="17">
        <v>1</v>
      </c>
      <c r="N84" s="17">
        <v>0</v>
      </c>
      <c r="O84" s="17">
        <v>5</v>
      </c>
      <c r="P84" s="17">
        <v>0</v>
      </c>
      <c r="Q84" s="17">
        <v>0</v>
      </c>
      <c r="R84" s="17">
        <v>0</v>
      </c>
      <c r="S84" s="17">
        <v>3</v>
      </c>
      <c r="T84" s="17">
        <v>4</v>
      </c>
      <c r="U84" s="17">
        <v>24</v>
      </c>
      <c r="V84" s="17">
        <v>14</v>
      </c>
      <c r="W84" s="17">
        <v>1</v>
      </c>
      <c r="X84" s="17">
        <v>1299</v>
      </c>
      <c r="Y84" s="17">
        <v>636</v>
      </c>
      <c r="Z84" s="17">
        <v>0</v>
      </c>
      <c r="AA84" s="17">
        <v>0</v>
      </c>
      <c r="AB84" s="17">
        <v>0</v>
      </c>
      <c r="AC84" s="17">
        <v>0</v>
      </c>
      <c r="AD84" s="21">
        <f t="shared" ref="AD84:AD103" si="19">E84/D84*100</f>
        <v>1.6673808383535402</v>
      </c>
      <c r="AE84" s="96">
        <f t="shared" ref="AE84:AE103" si="20">(X84+E84-Y84)/D84*100</f>
        <v>2.5029617119955638</v>
      </c>
      <c r="AF84" s="21">
        <f t="shared" si="18"/>
        <v>4.8374905517762663</v>
      </c>
      <c r="AG84" s="21">
        <f t="shared" si="15"/>
        <v>78.125</v>
      </c>
      <c r="AH84" s="21">
        <f t="shared" si="16"/>
        <v>75.585789871504161</v>
      </c>
      <c r="AI84" s="22">
        <f t="shared" ref="AI84:AI103" si="21">J84/M84*100</f>
        <v>100</v>
      </c>
      <c r="AJ84" s="21">
        <f t="shared" si="17"/>
        <v>1.5625</v>
      </c>
    </row>
    <row r="85" spans="1:36" ht="32.1" customHeight="1">
      <c r="A85" s="52"/>
      <c r="B85" s="49" t="s">
        <v>48</v>
      </c>
      <c r="C85" s="49"/>
      <c r="D85" s="17">
        <v>71198</v>
      </c>
      <c r="E85" s="17">
        <v>1497</v>
      </c>
      <c r="F85" s="17">
        <v>73</v>
      </c>
      <c r="G85" s="17">
        <v>60</v>
      </c>
      <c r="H85" s="17">
        <v>21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10</v>
      </c>
      <c r="P85" s="17">
        <v>1</v>
      </c>
      <c r="Q85" s="17">
        <v>2</v>
      </c>
      <c r="R85" s="17">
        <v>1</v>
      </c>
      <c r="S85" s="17">
        <v>3</v>
      </c>
      <c r="T85" s="17">
        <v>2</v>
      </c>
      <c r="U85" s="17">
        <v>25</v>
      </c>
      <c r="V85" s="17">
        <v>13</v>
      </c>
      <c r="W85" s="17">
        <v>0</v>
      </c>
      <c r="X85" s="17">
        <v>1449</v>
      </c>
      <c r="Y85" s="17">
        <v>731</v>
      </c>
      <c r="Z85" s="17">
        <v>0</v>
      </c>
      <c r="AA85" s="17">
        <v>0</v>
      </c>
      <c r="AB85" s="17">
        <v>0</v>
      </c>
      <c r="AC85" s="17">
        <v>0</v>
      </c>
      <c r="AD85" s="21">
        <f t="shared" si="19"/>
        <v>2.1025871513244754</v>
      </c>
      <c r="AE85" s="96">
        <f t="shared" si="20"/>
        <v>3.1110424450125005</v>
      </c>
      <c r="AF85" s="21">
        <f t="shared" si="18"/>
        <v>4.8764195056780233</v>
      </c>
      <c r="AG85" s="21">
        <f t="shared" si="15"/>
        <v>82.191780821917803</v>
      </c>
      <c r="AH85" s="21">
        <f t="shared" si="16"/>
        <v>0</v>
      </c>
      <c r="AI85" s="22">
        <v>0</v>
      </c>
      <c r="AJ85" s="21">
        <f t="shared" si="17"/>
        <v>0</v>
      </c>
    </row>
    <row r="86" spans="1:36" ht="32.1" customHeight="1">
      <c r="A86" s="52"/>
      <c r="B86" s="49" t="s">
        <v>49</v>
      </c>
      <c r="C86" s="49"/>
      <c r="D86" s="17">
        <v>69609</v>
      </c>
      <c r="E86" s="17">
        <v>1750</v>
      </c>
      <c r="F86" s="17">
        <v>108</v>
      </c>
      <c r="G86" s="17">
        <v>91</v>
      </c>
      <c r="H86" s="17">
        <v>36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12</v>
      </c>
      <c r="P86" s="17">
        <v>4</v>
      </c>
      <c r="Q86" s="17">
        <v>0</v>
      </c>
      <c r="R86" s="17">
        <v>0</v>
      </c>
      <c r="S86" s="17">
        <v>11</v>
      </c>
      <c r="T86" s="17">
        <v>6</v>
      </c>
      <c r="U86" s="17">
        <v>30</v>
      </c>
      <c r="V86" s="17">
        <v>17</v>
      </c>
      <c r="W86" s="17">
        <v>1</v>
      </c>
      <c r="X86" s="17">
        <v>1711</v>
      </c>
      <c r="Y86" s="17">
        <v>845</v>
      </c>
      <c r="Z86" s="17">
        <v>0</v>
      </c>
      <c r="AA86" s="17">
        <v>0</v>
      </c>
      <c r="AB86" s="17">
        <v>0</v>
      </c>
      <c r="AC86" s="17">
        <v>0</v>
      </c>
      <c r="AD86" s="21">
        <f t="shared" si="19"/>
        <v>2.5140427243603556</v>
      </c>
      <c r="AE86" s="96">
        <f t="shared" si="20"/>
        <v>3.7581347239581087</v>
      </c>
      <c r="AF86" s="21">
        <f t="shared" si="18"/>
        <v>6.1714285714285717</v>
      </c>
      <c r="AG86" s="21">
        <f t="shared" si="15"/>
        <v>84.259259259259252</v>
      </c>
      <c r="AH86" s="21">
        <f t="shared" si="16"/>
        <v>0</v>
      </c>
      <c r="AI86" s="22">
        <v>0</v>
      </c>
      <c r="AJ86" s="21">
        <f t="shared" si="17"/>
        <v>0</v>
      </c>
    </row>
    <row r="87" spans="1:36" ht="32.1" customHeight="1">
      <c r="A87" s="53" t="s">
        <v>50</v>
      </c>
      <c r="B87" s="49" t="s">
        <v>51</v>
      </c>
      <c r="C87" s="49"/>
      <c r="D87" s="17">
        <v>75568</v>
      </c>
      <c r="E87" s="17">
        <v>3592</v>
      </c>
      <c r="F87" s="17">
        <v>284</v>
      </c>
      <c r="G87" s="17">
        <v>238</v>
      </c>
      <c r="H87" s="17">
        <v>64</v>
      </c>
      <c r="I87" s="17">
        <v>1</v>
      </c>
      <c r="J87" s="17">
        <v>3</v>
      </c>
      <c r="K87" s="17">
        <v>1</v>
      </c>
      <c r="L87" s="17">
        <v>0</v>
      </c>
      <c r="M87" s="17">
        <v>4</v>
      </c>
      <c r="N87" s="17">
        <v>2</v>
      </c>
      <c r="O87" s="17">
        <v>29</v>
      </c>
      <c r="P87" s="17">
        <v>10</v>
      </c>
      <c r="Q87" s="17">
        <v>2</v>
      </c>
      <c r="R87" s="17">
        <v>0</v>
      </c>
      <c r="S87" s="17">
        <v>37</v>
      </c>
      <c r="T87" s="17">
        <v>17</v>
      </c>
      <c r="U87" s="17">
        <v>91</v>
      </c>
      <c r="V87" s="17">
        <v>46</v>
      </c>
      <c r="W87" s="17">
        <v>1</v>
      </c>
      <c r="X87" s="17">
        <v>3957</v>
      </c>
      <c r="Y87" s="17">
        <v>1712</v>
      </c>
      <c r="Z87" s="17">
        <v>0</v>
      </c>
      <c r="AA87" s="17">
        <v>0</v>
      </c>
      <c r="AB87" s="17">
        <v>0</v>
      </c>
      <c r="AC87" s="17">
        <v>0</v>
      </c>
      <c r="AD87" s="21">
        <f t="shared" si="19"/>
        <v>4.7533347448655512</v>
      </c>
      <c r="AE87" s="96">
        <f t="shared" si="20"/>
        <v>7.724168960406522</v>
      </c>
      <c r="AF87" s="21">
        <f t="shared" si="18"/>
        <v>7.9064587973273941</v>
      </c>
      <c r="AG87" s="21">
        <f t="shared" si="15"/>
        <v>83.802816901408448</v>
      </c>
      <c r="AH87" s="21">
        <f t="shared" si="16"/>
        <v>111.35857461024499</v>
      </c>
      <c r="AI87" s="22">
        <f t="shared" si="21"/>
        <v>75</v>
      </c>
      <c r="AJ87" s="21">
        <f t="shared" si="17"/>
        <v>1.4084507042253522</v>
      </c>
    </row>
    <row r="88" spans="1:36" ht="32.1" customHeight="1">
      <c r="A88" s="52"/>
      <c r="B88" s="49" t="s">
        <v>52</v>
      </c>
      <c r="C88" s="49"/>
      <c r="D88" s="17">
        <v>88810</v>
      </c>
      <c r="E88" s="17">
        <v>9035</v>
      </c>
      <c r="F88" s="17">
        <v>711</v>
      </c>
      <c r="G88" s="17">
        <v>616</v>
      </c>
      <c r="H88" s="17">
        <v>199</v>
      </c>
      <c r="I88" s="17">
        <v>5</v>
      </c>
      <c r="J88" s="17">
        <v>19</v>
      </c>
      <c r="K88" s="17">
        <v>4</v>
      </c>
      <c r="L88" s="17">
        <v>2</v>
      </c>
      <c r="M88" s="17">
        <v>26</v>
      </c>
      <c r="N88" s="17">
        <v>1</v>
      </c>
      <c r="O88" s="17">
        <v>61</v>
      </c>
      <c r="P88" s="17">
        <v>11</v>
      </c>
      <c r="Q88" s="17">
        <v>4</v>
      </c>
      <c r="R88" s="17">
        <v>3</v>
      </c>
      <c r="S88" s="17">
        <v>91</v>
      </c>
      <c r="T88" s="17">
        <v>29</v>
      </c>
      <c r="U88" s="17">
        <v>225</v>
      </c>
      <c r="V88" s="17">
        <v>95</v>
      </c>
      <c r="W88" s="17">
        <v>4</v>
      </c>
      <c r="X88" s="17">
        <v>9499</v>
      </c>
      <c r="Y88" s="17">
        <v>4524</v>
      </c>
      <c r="Z88" s="17">
        <v>0</v>
      </c>
      <c r="AA88" s="17">
        <v>0</v>
      </c>
      <c r="AB88" s="17">
        <v>0</v>
      </c>
      <c r="AC88" s="17">
        <v>0</v>
      </c>
      <c r="AD88" s="21">
        <f t="shared" si="19"/>
        <v>10.173403895957662</v>
      </c>
      <c r="AE88" s="96">
        <f t="shared" si="20"/>
        <v>15.775250534849681</v>
      </c>
      <c r="AF88" s="21">
        <f t="shared" si="18"/>
        <v>7.8693967902601001</v>
      </c>
      <c r="AG88" s="21">
        <f t="shared" si="15"/>
        <v>86.638537271448669</v>
      </c>
      <c r="AH88" s="21">
        <f t="shared" si="16"/>
        <v>287.7697841726619</v>
      </c>
      <c r="AI88" s="22">
        <f t="shared" si="21"/>
        <v>73.076923076923066</v>
      </c>
      <c r="AJ88" s="21">
        <f t="shared" si="17"/>
        <v>3.6568213783403656</v>
      </c>
    </row>
    <row r="89" spans="1:36" ht="32.1" customHeight="1">
      <c r="A89" s="52"/>
      <c r="B89" s="49" t="s">
        <v>53</v>
      </c>
      <c r="C89" s="49"/>
      <c r="D89" s="17">
        <v>77535</v>
      </c>
      <c r="E89" s="17">
        <v>10689</v>
      </c>
      <c r="F89" s="17">
        <v>916</v>
      </c>
      <c r="G89" s="17">
        <v>795</v>
      </c>
      <c r="H89" s="17">
        <v>267</v>
      </c>
      <c r="I89" s="17">
        <v>9</v>
      </c>
      <c r="J89" s="17">
        <v>23</v>
      </c>
      <c r="K89" s="17">
        <v>5</v>
      </c>
      <c r="L89" s="17">
        <v>5</v>
      </c>
      <c r="M89" s="17">
        <v>37</v>
      </c>
      <c r="N89" s="17">
        <v>4</v>
      </c>
      <c r="O89" s="17">
        <v>92</v>
      </c>
      <c r="P89" s="17">
        <v>21</v>
      </c>
      <c r="Q89" s="17">
        <v>4</v>
      </c>
      <c r="R89" s="17">
        <v>0</v>
      </c>
      <c r="S89" s="17">
        <v>103</v>
      </c>
      <c r="T89" s="17">
        <v>36</v>
      </c>
      <c r="U89" s="17">
        <v>275</v>
      </c>
      <c r="V89" s="17">
        <v>121</v>
      </c>
      <c r="W89" s="17">
        <v>6</v>
      </c>
      <c r="X89" s="17">
        <v>9508</v>
      </c>
      <c r="Y89" s="17">
        <v>5767</v>
      </c>
      <c r="Z89" s="17">
        <v>0</v>
      </c>
      <c r="AA89" s="17">
        <v>0</v>
      </c>
      <c r="AB89" s="17">
        <v>0</v>
      </c>
      <c r="AC89" s="17">
        <v>0</v>
      </c>
      <c r="AD89" s="21">
        <f t="shared" si="19"/>
        <v>13.786032114528924</v>
      </c>
      <c r="AE89" s="96">
        <f t="shared" si="20"/>
        <v>18.610949893596441</v>
      </c>
      <c r="AF89" s="21">
        <f t="shared" si="18"/>
        <v>8.5695574890073907</v>
      </c>
      <c r="AG89" s="21">
        <f t="shared" si="15"/>
        <v>86.790393013100442</v>
      </c>
      <c r="AH89" s="21">
        <f t="shared" si="16"/>
        <v>346.1502479184208</v>
      </c>
      <c r="AI89" s="22">
        <f t="shared" si="21"/>
        <v>62.162162162162161</v>
      </c>
      <c r="AJ89" s="21">
        <f t="shared" si="17"/>
        <v>4.0393013100436681</v>
      </c>
    </row>
    <row r="90" spans="1:36" ht="32.1" customHeight="1">
      <c r="A90" s="52"/>
      <c r="B90" s="49" t="s">
        <v>54</v>
      </c>
      <c r="C90" s="49"/>
      <c r="D90" s="17">
        <v>58240</v>
      </c>
      <c r="E90" s="17">
        <v>7469</v>
      </c>
      <c r="F90" s="17">
        <v>628</v>
      </c>
      <c r="G90" s="17">
        <v>564</v>
      </c>
      <c r="H90" s="17">
        <v>181</v>
      </c>
      <c r="I90" s="17">
        <v>8</v>
      </c>
      <c r="J90" s="17">
        <v>18</v>
      </c>
      <c r="K90" s="17">
        <v>2</v>
      </c>
      <c r="L90" s="17">
        <v>2</v>
      </c>
      <c r="M90" s="17">
        <v>28</v>
      </c>
      <c r="N90" s="17">
        <v>6</v>
      </c>
      <c r="O90" s="17">
        <v>89</v>
      </c>
      <c r="P90" s="17">
        <v>20</v>
      </c>
      <c r="Q90" s="17">
        <v>1</v>
      </c>
      <c r="R90" s="17">
        <v>1</v>
      </c>
      <c r="S90" s="17">
        <v>62</v>
      </c>
      <c r="T90" s="17">
        <v>18</v>
      </c>
      <c r="U90" s="17">
        <v>182</v>
      </c>
      <c r="V90" s="17">
        <v>64</v>
      </c>
      <c r="W90" s="17">
        <v>5</v>
      </c>
      <c r="X90" s="17">
        <v>7432</v>
      </c>
      <c r="Y90" s="17">
        <v>4578</v>
      </c>
      <c r="Z90" s="17">
        <v>0</v>
      </c>
      <c r="AA90" s="17">
        <v>0</v>
      </c>
      <c r="AB90" s="17">
        <v>0</v>
      </c>
      <c r="AC90" s="17">
        <v>0</v>
      </c>
      <c r="AD90" s="21">
        <f t="shared" si="19"/>
        <v>12.82451923076923</v>
      </c>
      <c r="AE90" s="96">
        <f t="shared" si="20"/>
        <v>17.724931318681321</v>
      </c>
      <c r="AF90" s="21">
        <f t="shared" si="18"/>
        <v>8.4080867586022219</v>
      </c>
      <c r="AG90" s="21">
        <f t="shared" si="15"/>
        <v>89.808917197452232</v>
      </c>
      <c r="AH90" s="21">
        <f t="shared" si="16"/>
        <v>374.88284910965325</v>
      </c>
      <c r="AI90" s="22">
        <f t="shared" si="21"/>
        <v>64.285714285714292</v>
      </c>
      <c r="AJ90" s="21">
        <f t="shared" si="17"/>
        <v>4.4585987261146496</v>
      </c>
    </row>
    <row r="91" spans="1:36" ht="32.1" customHeight="1" thickBot="1">
      <c r="A91" s="52"/>
      <c r="B91" s="54" t="s">
        <v>55</v>
      </c>
      <c r="C91" s="55"/>
      <c r="D91" s="86">
        <v>84752</v>
      </c>
      <c r="E91" s="86">
        <v>5561</v>
      </c>
      <c r="F91" s="86">
        <v>494</v>
      </c>
      <c r="G91" s="86">
        <v>444</v>
      </c>
      <c r="H91" s="86">
        <v>142</v>
      </c>
      <c r="I91" s="86">
        <v>17</v>
      </c>
      <c r="J91" s="86">
        <v>24</v>
      </c>
      <c r="K91" s="86">
        <v>4</v>
      </c>
      <c r="L91" s="86">
        <v>6</v>
      </c>
      <c r="M91" s="86">
        <v>47</v>
      </c>
      <c r="N91" s="86">
        <v>2</v>
      </c>
      <c r="O91" s="86">
        <v>59</v>
      </c>
      <c r="P91" s="86">
        <v>11</v>
      </c>
      <c r="Q91" s="86">
        <v>0</v>
      </c>
      <c r="R91" s="86">
        <v>1</v>
      </c>
      <c r="S91" s="86">
        <v>40</v>
      </c>
      <c r="T91" s="86">
        <v>10</v>
      </c>
      <c r="U91" s="86">
        <v>153</v>
      </c>
      <c r="V91" s="86">
        <v>50</v>
      </c>
      <c r="W91" s="86">
        <v>4</v>
      </c>
      <c r="X91" s="86">
        <v>5628</v>
      </c>
      <c r="Y91" s="86">
        <v>3663</v>
      </c>
      <c r="Z91" s="86">
        <v>0</v>
      </c>
      <c r="AA91" s="86">
        <v>0</v>
      </c>
      <c r="AB91" s="86">
        <v>0</v>
      </c>
      <c r="AC91" s="86">
        <v>0</v>
      </c>
      <c r="AD91" s="61">
        <f t="shared" si="19"/>
        <v>6.5614970738153673</v>
      </c>
      <c r="AE91" s="97">
        <f t="shared" si="20"/>
        <v>8.8800264300547482</v>
      </c>
      <c r="AF91" s="61">
        <f t="shared" si="18"/>
        <v>8.8832943715159143</v>
      </c>
      <c r="AG91" s="61">
        <f t="shared" si="15"/>
        <v>89.878542510121463</v>
      </c>
      <c r="AH91" s="61">
        <f t="shared" si="16"/>
        <v>845.1717317029312</v>
      </c>
      <c r="AI91" s="62">
        <f t="shared" si="21"/>
        <v>51.063829787234042</v>
      </c>
      <c r="AJ91" s="61">
        <f t="shared" si="17"/>
        <v>9.5141700404858298</v>
      </c>
    </row>
    <row r="92" spans="1:36" ht="32.1" customHeight="1" thickBot="1">
      <c r="A92" s="63"/>
      <c r="B92" s="64" t="s">
        <v>56</v>
      </c>
      <c r="C92" s="65"/>
      <c r="D92" s="87">
        <v>681477</v>
      </c>
      <c r="E92" s="87">
        <v>42161</v>
      </c>
      <c r="F92" s="87">
        <v>3330</v>
      </c>
      <c r="G92" s="87">
        <v>2898</v>
      </c>
      <c r="H92" s="87">
        <v>942</v>
      </c>
      <c r="I92" s="87">
        <v>40</v>
      </c>
      <c r="J92" s="87">
        <v>88</v>
      </c>
      <c r="K92" s="87">
        <v>16</v>
      </c>
      <c r="L92" s="87">
        <v>15</v>
      </c>
      <c r="M92" s="87">
        <v>143</v>
      </c>
      <c r="N92" s="87">
        <v>15</v>
      </c>
      <c r="O92" s="87">
        <v>361</v>
      </c>
      <c r="P92" s="87">
        <v>78</v>
      </c>
      <c r="Q92" s="87">
        <v>14</v>
      </c>
      <c r="R92" s="87">
        <v>6</v>
      </c>
      <c r="S92" s="87">
        <v>357</v>
      </c>
      <c r="T92" s="87">
        <v>126</v>
      </c>
      <c r="U92" s="87">
        <v>1018</v>
      </c>
      <c r="V92" s="87">
        <v>432</v>
      </c>
      <c r="W92" s="87">
        <v>22</v>
      </c>
      <c r="X92" s="87">
        <v>41772</v>
      </c>
      <c r="Y92" s="87">
        <v>22895</v>
      </c>
      <c r="Z92" s="87">
        <v>0</v>
      </c>
      <c r="AA92" s="87">
        <v>0</v>
      </c>
      <c r="AB92" s="87">
        <v>0</v>
      </c>
      <c r="AC92" s="87">
        <v>0</v>
      </c>
      <c r="AD92" s="71">
        <f t="shared" si="19"/>
        <v>6.1867091625982971</v>
      </c>
      <c r="AE92" s="98">
        <f t="shared" si="20"/>
        <v>8.9567219436606074</v>
      </c>
      <c r="AF92" s="71">
        <f t="shared" si="18"/>
        <v>7.8982946324802548</v>
      </c>
      <c r="AG92" s="71">
        <f t="shared" si="15"/>
        <v>87.027027027027032</v>
      </c>
      <c r="AH92" s="71">
        <f t="shared" si="16"/>
        <v>339.17601574915204</v>
      </c>
      <c r="AI92" s="72">
        <f t="shared" si="21"/>
        <v>61.53846153846154</v>
      </c>
      <c r="AJ92" s="71">
        <f t="shared" si="17"/>
        <v>4.2942942942942945</v>
      </c>
    </row>
    <row r="93" spans="1:36" ht="32.1" customHeight="1" thickTop="1">
      <c r="A93" s="52"/>
      <c r="B93" s="73" t="s">
        <v>46</v>
      </c>
      <c r="C93" s="73"/>
      <c r="D93" s="37">
        <v>72739</v>
      </c>
      <c r="E93" s="37">
        <v>2843</v>
      </c>
      <c r="F93" s="37">
        <v>82</v>
      </c>
      <c r="G93" s="37">
        <v>76</v>
      </c>
      <c r="H93" s="37">
        <v>29</v>
      </c>
      <c r="I93" s="37">
        <v>0</v>
      </c>
      <c r="J93" s="37">
        <v>1</v>
      </c>
      <c r="K93" s="37">
        <v>0</v>
      </c>
      <c r="L93" s="37">
        <v>0</v>
      </c>
      <c r="M93" s="37">
        <v>1</v>
      </c>
      <c r="N93" s="37">
        <v>1</v>
      </c>
      <c r="O93" s="37">
        <v>19</v>
      </c>
      <c r="P93" s="37">
        <v>1</v>
      </c>
      <c r="Q93" s="37">
        <v>1</v>
      </c>
      <c r="R93" s="37">
        <v>0</v>
      </c>
      <c r="S93" s="37">
        <v>0</v>
      </c>
      <c r="T93" s="37">
        <v>2</v>
      </c>
      <c r="U93" s="37">
        <v>26</v>
      </c>
      <c r="V93" s="37">
        <v>6</v>
      </c>
      <c r="W93" s="37">
        <v>0</v>
      </c>
      <c r="X93" s="37">
        <v>3003</v>
      </c>
      <c r="Y93" s="37">
        <v>909</v>
      </c>
      <c r="Z93" s="37">
        <v>0</v>
      </c>
      <c r="AA93" s="37">
        <v>0</v>
      </c>
      <c r="AB93" s="37">
        <v>0</v>
      </c>
      <c r="AC93" s="37">
        <v>0</v>
      </c>
      <c r="AD93" s="41">
        <f t="shared" si="19"/>
        <v>3.9084947552207208</v>
      </c>
      <c r="AE93" s="99">
        <f t="shared" si="20"/>
        <v>6.7872805510111487</v>
      </c>
      <c r="AF93" s="41">
        <f t="shared" si="18"/>
        <v>2.8842771720014069</v>
      </c>
      <c r="AG93" s="41">
        <f t="shared" si="15"/>
        <v>92.682926829268297</v>
      </c>
      <c r="AH93" s="41">
        <f t="shared" si="16"/>
        <v>35.174111853675697</v>
      </c>
      <c r="AI93" s="100">
        <f t="shared" si="21"/>
        <v>100</v>
      </c>
      <c r="AJ93" s="41">
        <f t="shared" si="17"/>
        <v>1.2195121951219512</v>
      </c>
    </row>
    <row r="94" spans="1:36" ht="32.1" customHeight="1">
      <c r="A94" s="52"/>
      <c r="B94" s="49" t="s">
        <v>47</v>
      </c>
      <c r="C94" s="49"/>
      <c r="D94" s="17">
        <v>75798</v>
      </c>
      <c r="E94" s="17">
        <v>2913</v>
      </c>
      <c r="F94" s="17">
        <v>93</v>
      </c>
      <c r="G94" s="17">
        <v>81</v>
      </c>
      <c r="H94" s="17">
        <v>30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24</v>
      </c>
      <c r="P94" s="17">
        <v>0</v>
      </c>
      <c r="Q94" s="17">
        <v>1</v>
      </c>
      <c r="R94" s="17">
        <v>0</v>
      </c>
      <c r="S94" s="17">
        <v>2</v>
      </c>
      <c r="T94" s="17">
        <v>2</v>
      </c>
      <c r="U94" s="17">
        <v>24</v>
      </c>
      <c r="V94" s="37">
        <v>12</v>
      </c>
      <c r="W94" s="37">
        <v>1</v>
      </c>
      <c r="X94" s="37">
        <v>2942</v>
      </c>
      <c r="Y94" s="37">
        <v>1353</v>
      </c>
      <c r="Z94" s="37">
        <v>0</v>
      </c>
      <c r="AA94" s="37">
        <v>0</v>
      </c>
      <c r="AB94" s="37">
        <v>0</v>
      </c>
      <c r="AC94" s="37">
        <v>0</v>
      </c>
      <c r="AD94" s="21">
        <f t="shared" si="19"/>
        <v>3.8431093168685191</v>
      </c>
      <c r="AE94" s="96">
        <f t="shared" si="20"/>
        <v>5.9394706984353149</v>
      </c>
      <c r="AF94" s="21">
        <f t="shared" si="18"/>
        <v>3.1925849639546859</v>
      </c>
      <c r="AG94" s="21">
        <f t="shared" si="15"/>
        <v>87.096774193548384</v>
      </c>
      <c r="AH94" s="21">
        <f t="shared" si="16"/>
        <v>0</v>
      </c>
      <c r="AI94" s="42">
        <v>0</v>
      </c>
      <c r="AJ94" s="21">
        <f t="shared" si="17"/>
        <v>0</v>
      </c>
    </row>
    <row r="95" spans="1:36" ht="32.1" customHeight="1">
      <c r="A95" s="52"/>
      <c r="B95" s="49" t="s">
        <v>48</v>
      </c>
      <c r="C95" s="49"/>
      <c r="D95" s="17">
        <v>70202</v>
      </c>
      <c r="E95" s="17">
        <v>3136</v>
      </c>
      <c r="F95" s="17">
        <v>104</v>
      </c>
      <c r="G95" s="17">
        <v>99</v>
      </c>
      <c r="H95" s="17">
        <v>34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28</v>
      </c>
      <c r="P95" s="17">
        <v>0</v>
      </c>
      <c r="Q95" s="17">
        <v>0</v>
      </c>
      <c r="R95" s="17">
        <v>0</v>
      </c>
      <c r="S95" s="17">
        <v>4</v>
      </c>
      <c r="T95" s="17">
        <v>6</v>
      </c>
      <c r="U95" s="17">
        <v>31</v>
      </c>
      <c r="V95" s="37">
        <v>5</v>
      </c>
      <c r="W95" s="37">
        <v>0</v>
      </c>
      <c r="X95" s="37">
        <v>3216</v>
      </c>
      <c r="Y95" s="37">
        <v>1497</v>
      </c>
      <c r="Z95" s="37">
        <v>0</v>
      </c>
      <c r="AA95" s="37">
        <v>0</v>
      </c>
      <c r="AB95" s="37">
        <v>0</v>
      </c>
      <c r="AC95" s="37">
        <v>0</v>
      </c>
      <c r="AD95" s="21">
        <f t="shared" si="19"/>
        <v>4.4671091991681147</v>
      </c>
      <c r="AE95" s="96">
        <f t="shared" si="20"/>
        <v>6.9157573858294628</v>
      </c>
      <c r="AF95" s="21">
        <f t="shared" si="18"/>
        <v>3.3163265306122449</v>
      </c>
      <c r="AG95" s="21">
        <f t="shared" si="15"/>
        <v>95.192307692307693</v>
      </c>
      <c r="AH95" s="21">
        <f t="shared" si="16"/>
        <v>0</v>
      </c>
      <c r="AI95" s="22">
        <v>0</v>
      </c>
      <c r="AJ95" s="21">
        <f t="shared" si="17"/>
        <v>0</v>
      </c>
    </row>
    <row r="96" spans="1:36" ht="32.1" customHeight="1">
      <c r="A96" s="52"/>
      <c r="B96" s="49" t="s">
        <v>49</v>
      </c>
      <c r="C96" s="49"/>
      <c r="D96" s="17">
        <v>68876</v>
      </c>
      <c r="E96" s="17">
        <v>3855</v>
      </c>
      <c r="F96" s="17">
        <v>145</v>
      </c>
      <c r="G96" s="17">
        <v>129</v>
      </c>
      <c r="H96" s="17">
        <v>44</v>
      </c>
      <c r="I96" s="17">
        <v>1</v>
      </c>
      <c r="J96" s="17">
        <v>0</v>
      </c>
      <c r="K96" s="17">
        <v>0</v>
      </c>
      <c r="L96" s="17">
        <v>0</v>
      </c>
      <c r="M96" s="17">
        <v>1</v>
      </c>
      <c r="N96" s="17">
        <v>0</v>
      </c>
      <c r="O96" s="17">
        <v>28</v>
      </c>
      <c r="P96" s="17">
        <v>4</v>
      </c>
      <c r="Q96" s="17">
        <v>1</v>
      </c>
      <c r="R96" s="17">
        <v>0</v>
      </c>
      <c r="S96" s="17">
        <v>3</v>
      </c>
      <c r="T96" s="17">
        <v>7</v>
      </c>
      <c r="U96" s="17">
        <v>44</v>
      </c>
      <c r="V96" s="37">
        <v>16</v>
      </c>
      <c r="W96" s="37">
        <v>0</v>
      </c>
      <c r="X96" s="37">
        <v>4115</v>
      </c>
      <c r="Y96" s="37">
        <v>1964</v>
      </c>
      <c r="Z96" s="37">
        <v>0</v>
      </c>
      <c r="AA96" s="37">
        <v>0</v>
      </c>
      <c r="AB96" s="37">
        <v>0</v>
      </c>
      <c r="AC96" s="37">
        <v>0</v>
      </c>
      <c r="AD96" s="21">
        <f t="shared" si="19"/>
        <v>5.5970149253731343</v>
      </c>
      <c r="AE96" s="96">
        <f t="shared" si="20"/>
        <v>8.7200185841221902</v>
      </c>
      <c r="AF96" s="21">
        <f t="shared" si="18"/>
        <v>3.7613488975356679</v>
      </c>
      <c r="AG96" s="21">
        <f t="shared" si="15"/>
        <v>88.965517241379317</v>
      </c>
      <c r="AH96" s="21">
        <f t="shared" si="16"/>
        <v>25.940337224383917</v>
      </c>
      <c r="AI96" s="22">
        <f t="shared" si="21"/>
        <v>0</v>
      </c>
      <c r="AJ96" s="21">
        <f t="shared" si="17"/>
        <v>0.68965517241379315</v>
      </c>
    </row>
    <row r="97" spans="1:36" ht="32.1" customHeight="1">
      <c r="A97" s="53" t="s">
        <v>57</v>
      </c>
      <c r="B97" s="49" t="s">
        <v>51</v>
      </c>
      <c r="C97" s="49"/>
      <c r="D97" s="17">
        <v>75388</v>
      </c>
      <c r="E97" s="17">
        <v>6771</v>
      </c>
      <c r="F97" s="17">
        <v>328</v>
      </c>
      <c r="G97" s="17">
        <v>292</v>
      </c>
      <c r="H97" s="17">
        <v>117</v>
      </c>
      <c r="I97" s="17">
        <v>2</v>
      </c>
      <c r="J97" s="17">
        <v>3</v>
      </c>
      <c r="K97" s="17">
        <v>0</v>
      </c>
      <c r="L97" s="17">
        <v>0</v>
      </c>
      <c r="M97" s="17">
        <v>5</v>
      </c>
      <c r="N97" s="17">
        <v>0</v>
      </c>
      <c r="O97" s="17">
        <v>64</v>
      </c>
      <c r="P97" s="17">
        <v>2</v>
      </c>
      <c r="Q97" s="17">
        <v>2</v>
      </c>
      <c r="R97" s="17">
        <v>0</v>
      </c>
      <c r="S97" s="17">
        <v>9</v>
      </c>
      <c r="T97" s="17">
        <v>6</v>
      </c>
      <c r="U97" s="17">
        <v>92</v>
      </c>
      <c r="V97" s="37">
        <v>36</v>
      </c>
      <c r="W97" s="37">
        <v>3</v>
      </c>
      <c r="X97" s="37">
        <v>7380</v>
      </c>
      <c r="Y97" s="37">
        <v>3396</v>
      </c>
      <c r="Z97" s="37">
        <v>0</v>
      </c>
      <c r="AA97" s="37">
        <v>0</v>
      </c>
      <c r="AB97" s="37">
        <v>0</v>
      </c>
      <c r="AC97" s="37">
        <v>0</v>
      </c>
      <c r="AD97" s="21">
        <f t="shared" si="19"/>
        <v>8.981535522894891</v>
      </c>
      <c r="AE97" s="96">
        <f t="shared" si="20"/>
        <v>14.266196211598665</v>
      </c>
      <c r="AF97" s="21">
        <f t="shared" si="18"/>
        <v>4.8441884507458282</v>
      </c>
      <c r="AG97" s="21">
        <f t="shared" si="15"/>
        <v>89.024390243902445</v>
      </c>
      <c r="AH97" s="21">
        <f t="shared" si="16"/>
        <v>73.844336139418104</v>
      </c>
      <c r="AI97" s="22">
        <f t="shared" si="21"/>
        <v>60</v>
      </c>
      <c r="AJ97" s="21">
        <f t="shared" si="17"/>
        <v>1.524390243902439</v>
      </c>
    </row>
    <row r="98" spans="1:36" ht="32.1" customHeight="1">
      <c r="A98" s="52"/>
      <c r="B98" s="49" t="s">
        <v>52</v>
      </c>
      <c r="C98" s="49"/>
      <c r="D98" s="17">
        <v>92380</v>
      </c>
      <c r="E98" s="17">
        <v>11059</v>
      </c>
      <c r="F98" s="17">
        <v>610</v>
      </c>
      <c r="G98" s="17">
        <v>563</v>
      </c>
      <c r="H98" s="17">
        <v>196</v>
      </c>
      <c r="I98" s="17">
        <v>2</v>
      </c>
      <c r="J98" s="17">
        <v>8</v>
      </c>
      <c r="K98" s="17">
        <v>0</v>
      </c>
      <c r="L98" s="17">
        <v>2</v>
      </c>
      <c r="M98" s="17">
        <v>12</v>
      </c>
      <c r="N98" s="17">
        <v>2</v>
      </c>
      <c r="O98" s="17">
        <v>98</v>
      </c>
      <c r="P98" s="17">
        <v>7</v>
      </c>
      <c r="Q98" s="17">
        <v>2</v>
      </c>
      <c r="R98" s="17">
        <v>1</v>
      </c>
      <c r="S98" s="17">
        <v>26</v>
      </c>
      <c r="T98" s="17">
        <v>18</v>
      </c>
      <c r="U98" s="17">
        <v>224</v>
      </c>
      <c r="V98" s="37">
        <v>47</v>
      </c>
      <c r="W98" s="37">
        <v>3</v>
      </c>
      <c r="X98" s="37">
        <v>11755</v>
      </c>
      <c r="Y98" s="37">
        <v>6099</v>
      </c>
      <c r="Z98" s="37">
        <v>0</v>
      </c>
      <c r="AA98" s="37">
        <v>0</v>
      </c>
      <c r="AB98" s="37">
        <v>0</v>
      </c>
      <c r="AC98" s="37">
        <v>0</v>
      </c>
      <c r="AD98" s="21">
        <f t="shared" si="19"/>
        <v>11.971205888720503</v>
      </c>
      <c r="AE98" s="96">
        <f t="shared" si="20"/>
        <v>18.093743234466334</v>
      </c>
      <c r="AF98" s="21">
        <f t="shared" si="18"/>
        <v>5.5158694276155167</v>
      </c>
      <c r="AG98" s="21">
        <f t="shared" si="15"/>
        <v>92.295081967213108</v>
      </c>
      <c r="AH98" s="21">
        <f t="shared" si="16"/>
        <v>108.50890677276428</v>
      </c>
      <c r="AI98" s="22">
        <f t="shared" si="21"/>
        <v>66.666666666666657</v>
      </c>
      <c r="AJ98" s="21">
        <f t="shared" si="17"/>
        <v>1.9672131147540985</v>
      </c>
    </row>
    <row r="99" spans="1:36" ht="32.1" customHeight="1">
      <c r="A99" s="52"/>
      <c r="B99" s="49" t="s">
        <v>53</v>
      </c>
      <c r="C99" s="49"/>
      <c r="D99" s="17">
        <v>82747</v>
      </c>
      <c r="E99" s="17">
        <v>10266</v>
      </c>
      <c r="F99" s="17">
        <v>607</v>
      </c>
      <c r="G99" s="17">
        <v>555</v>
      </c>
      <c r="H99" s="17">
        <v>207</v>
      </c>
      <c r="I99" s="17">
        <v>1</v>
      </c>
      <c r="J99" s="17">
        <v>9</v>
      </c>
      <c r="K99" s="17">
        <v>0</v>
      </c>
      <c r="L99" s="17">
        <v>2</v>
      </c>
      <c r="M99" s="17">
        <v>12</v>
      </c>
      <c r="N99" s="17">
        <v>1</v>
      </c>
      <c r="O99" s="17">
        <v>94</v>
      </c>
      <c r="P99" s="17">
        <v>6</v>
      </c>
      <c r="Q99" s="17">
        <v>2</v>
      </c>
      <c r="R99" s="17">
        <v>0</v>
      </c>
      <c r="S99" s="17">
        <v>35</v>
      </c>
      <c r="T99" s="17">
        <v>15</v>
      </c>
      <c r="U99" s="17">
        <v>210</v>
      </c>
      <c r="V99" s="17">
        <v>52</v>
      </c>
      <c r="W99" s="37">
        <v>6</v>
      </c>
      <c r="X99" s="37">
        <v>9368</v>
      </c>
      <c r="Y99" s="37">
        <v>5786</v>
      </c>
      <c r="Z99" s="37">
        <v>0</v>
      </c>
      <c r="AA99" s="37">
        <v>0</v>
      </c>
      <c r="AB99" s="37">
        <v>0</v>
      </c>
      <c r="AC99" s="37">
        <v>0</v>
      </c>
      <c r="AD99" s="21">
        <f t="shared" si="19"/>
        <v>12.406492078262655</v>
      </c>
      <c r="AE99" s="96">
        <f t="shared" si="20"/>
        <v>16.735349922051554</v>
      </c>
      <c r="AF99" s="21">
        <f t="shared" si="18"/>
        <v>5.9127216052990459</v>
      </c>
      <c r="AG99" s="21">
        <f t="shared" si="15"/>
        <v>91.433278418451408</v>
      </c>
      <c r="AH99" s="21">
        <f t="shared" si="16"/>
        <v>116.89070718877848</v>
      </c>
      <c r="AI99" s="22">
        <f t="shared" si="21"/>
        <v>75</v>
      </c>
      <c r="AJ99" s="21">
        <f t="shared" si="17"/>
        <v>1.9769357495881383</v>
      </c>
    </row>
    <row r="100" spans="1:36" ht="32.1" customHeight="1">
      <c r="A100" s="52"/>
      <c r="B100" s="13" t="s">
        <v>54</v>
      </c>
      <c r="C100" s="15"/>
      <c r="D100" s="17">
        <v>71586</v>
      </c>
      <c r="E100" s="17">
        <v>6615</v>
      </c>
      <c r="F100" s="17">
        <v>404</v>
      </c>
      <c r="G100" s="17">
        <v>376</v>
      </c>
      <c r="H100" s="17">
        <v>139</v>
      </c>
      <c r="I100" s="17">
        <v>5</v>
      </c>
      <c r="J100" s="17">
        <v>6</v>
      </c>
      <c r="K100" s="17">
        <v>2</v>
      </c>
      <c r="L100" s="17">
        <v>3</v>
      </c>
      <c r="M100" s="17">
        <v>14</v>
      </c>
      <c r="N100" s="17">
        <v>0</v>
      </c>
      <c r="O100" s="17">
        <v>80</v>
      </c>
      <c r="P100" s="17">
        <v>13</v>
      </c>
      <c r="Q100" s="17">
        <v>1</v>
      </c>
      <c r="R100" s="17">
        <v>1</v>
      </c>
      <c r="S100" s="17">
        <v>20</v>
      </c>
      <c r="T100" s="17">
        <v>4</v>
      </c>
      <c r="U100" s="17">
        <v>115</v>
      </c>
      <c r="V100" s="17">
        <v>28</v>
      </c>
      <c r="W100" s="37">
        <v>3</v>
      </c>
      <c r="X100" s="37">
        <v>6803</v>
      </c>
      <c r="Y100" s="37">
        <v>4032</v>
      </c>
      <c r="Z100" s="37">
        <v>0</v>
      </c>
      <c r="AA100" s="37">
        <v>0</v>
      </c>
      <c r="AB100" s="37">
        <v>0</v>
      </c>
      <c r="AC100" s="37">
        <v>0</v>
      </c>
      <c r="AD100" s="21">
        <f t="shared" si="19"/>
        <v>9.2406336434498364</v>
      </c>
      <c r="AE100" s="96">
        <f t="shared" si="20"/>
        <v>13.111502249043108</v>
      </c>
      <c r="AF100" s="21">
        <f t="shared" si="18"/>
        <v>6.1073318216175361</v>
      </c>
      <c r="AG100" s="21">
        <f t="shared" si="15"/>
        <v>93.069306930693074</v>
      </c>
      <c r="AH100" s="21">
        <f t="shared" si="16"/>
        <v>211.64021164021165</v>
      </c>
      <c r="AI100" s="22">
        <f t="shared" si="21"/>
        <v>42.857142857142854</v>
      </c>
      <c r="AJ100" s="21">
        <f t="shared" si="17"/>
        <v>3.4653465346534658</v>
      </c>
    </row>
    <row r="101" spans="1:36" ht="32.1" customHeight="1" thickBot="1">
      <c r="A101" s="52"/>
      <c r="B101" s="54" t="s">
        <v>55</v>
      </c>
      <c r="C101" s="55"/>
      <c r="D101" s="86">
        <v>161084</v>
      </c>
      <c r="E101" s="86">
        <v>4261</v>
      </c>
      <c r="F101" s="86">
        <v>273</v>
      </c>
      <c r="G101" s="86">
        <v>241</v>
      </c>
      <c r="H101" s="86">
        <v>87</v>
      </c>
      <c r="I101" s="86">
        <v>4</v>
      </c>
      <c r="J101" s="86">
        <v>3</v>
      </c>
      <c r="K101" s="86">
        <v>1</v>
      </c>
      <c r="L101" s="86">
        <v>1</v>
      </c>
      <c r="M101" s="86">
        <v>8</v>
      </c>
      <c r="N101" s="86">
        <v>2</v>
      </c>
      <c r="O101" s="86">
        <v>52</v>
      </c>
      <c r="P101" s="86">
        <v>3</v>
      </c>
      <c r="Q101" s="86">
        <v>0</v>
      </c>
      <c r="R101" s="86">
        <v>0</v>
      </c>
      <c r="S101" s="86">
        <v>5</v>
      </c>
      <c r="T101" s="86">
        <v>1</v>
      </c>
      <c r="U101" s="86">
        <v>92</v>
      </c>
      <c r="V101" s="86">
        <v>32</v>
      </c>
      <c r="W101" s="86">
        <v>2</v>
      </c>
      <c r="X101" s="86">
        <v>4424</v>
      </c>
      <c r="Y101" s="86">
        <v>2654</v>
      </c>
      <c r="Z101" s="86">
        <v>0</v>
      </c>
      <c r="AA101" s="86">
        <v>0</v>
      </c>
      <c r="AB101" s="86">
        <v>0</v>
      </c>
      <c r="AC101" s="86">
        <v>0</v>
      </c>
      <c r="AD101" s="61">
        <f t="shared" si="19"/>
        <v>2.6452037446301309</v>
      </c>
      <c r="AE101" s="97">
        <f t="shared" si="20"/>
        <v>3.7440093367435625</v>
      </c>
      <c r="AF101" s="61">
        <f t="shared" si="18"/>
        <v>6.4069467261206281</v>
      </c>
      <c r="AG101" s="61">
        <f t="shared" si="15"/>
        <v>88.278388278388277</v>
      </c>
      <c r="AH101" s="61">
        <f t="shared" si="16"/>
        <v>187.74935461159353</v>
      </c>
      <c r="AI101" s="62">
        <f t="shared" si="21"/>
        <v>37.5</v>
      </c>
      <c r="AJ101" s="61">
        <f t="shared" si="17"/>
        <v>2.9304029304029302</v>
      </c>
    </row>
    <row r="102" spans="1:36" ht="32.1" customHeight="1" thickBot="1">
      <c r="A102" s="63"/>
      <c r="B102" s="64" t="s">
        <v>56</v>
      </c>
      <c r="C102" s="65"/>
      <c r="D102" s="87">
        <v>770800</v>
      </c>
      <c r="E102" s="87">
        <v>51719</v>
      </c>
      <c r="F102" s="87">
        <v>2646</v>
      </c>
      <c r="G102" s="87">
        <v>2412</v>
      </c>
      <c r="H102" s="87">
        <v>883</v>
      </c>
      <c r="I102" s="87">
        <v>15</v>
      </c>
      <c r="J102" s="87">
        <v>30</v>
      </c>
      <c r="K102" s="87">
        <v>3</v>
      </c>
      <c r="L102" s="87">
        <v>8</v>
      </c>
      <c r="M102" s="87">
        <v>53</v>
      </c>
      <c r="N102" s="87">
        <v>6</v>
      </c>
      <c r="O102" s="87">
        <v>487</v>
      </c>
      <c r="P102" s="87">
        <v>36</v>
      </c>
      <c r="Q102" s="87">
        <v>10</v>
      </c>
      <c r="R102" s="87">
        <v>2</v>
      </c>
      <c r="S102" s="87">
        <v>104</v>
      </c>
      <c r="T102" s="87">
        <v>61</v>
      </c>
      <c r="U102" s="87">
        <v>858</v>
      </c>
      <c r="V102" s="87">
        <v>234</v>
      </c>
      <c r="W102" s="87">
        <v>18</v>
      </c>
      <c r="X102" s="87">
        <v>53006</v>
      </c>
      <c r="Y102" s="87">
        <v>27690</v>
      </c>
      <c r="Z102" s="87">
        <v>0</v>
      </c>
      <c r="AA102" s="87">
        <v>0</v>
      </c>
      <c r="AB102" s="87">
        <v>0</v>
      </c>
      <c r="AC102" s="87">
        <v>0</v>
      </c>
      <c r="AD102" s="71">
        <f t="shared" si="19"/>
        <v>6.7097820446289562</v>
      </c>
      <c r="AE102" s="98">
        <f t="shared" si="20"/>
        <v>9.9941619097042036</v>
      </c>
      <c r="AF102" s="71">
        <f t="shared" si="18"/>
        <v>5.1161082000812081</v>
      </c>
      <c r="AG102" s="71">
        <f t="shared" si="15"/>
        <v>91.156462585034021</v>
      </c>
      <c r="AH102" s="71">
        <f t="shared" si="16"/>
        <v>102.47684603337265</v>
      </c>
      <c r="AI102" s="72">
        <f t="shared" si="21"/>
        <v>56.60377358490566</v>
      </c>
      <c r="AJ102" s="71">
        <f t="shared" si="17"/>
        <v>2.0030234315948601</v>
      </c>
    </row>
    <row r="103" spans="1:36" ht="32.1" customHeight="1" thickTop="1">
      <c r="A103" s="33"/>
      <c r="B103" s="34" t="s">
        <v>45</v>
      </c>
      <c r="C103" s="35"/>
      <c r="D103" s="37">
        <v>1452277</v>
      </c>
      <c r="E103" s="37">
        <v>93880</v>
      </c>
      <c r="F103" s="37">
        <v>5976</v>
      </c>
      <c r="G103" s="37">
        <v>5310</v>
      </c>
      <c r="H103" s="37">
        <v>1825</v>
      </c>
      <c r="I103" s="37">
        <v>55</v>
      </c>
      <c r="J103" s="37">
        <v>118</v>
      </c>
      <c r="K103" s="37">
        <v>19</v>
      </c>
      <c r="L103" s="37">
        <v>23</v>
      </c>
      <c r="M103" s="37">
        <v>196</v>
      </c>
      <c r="N103" s="37">
        <v>21</v>
      </c>
      <c r="O103" s="37">
        <v>848</v>
      </c>
      <c r="P103" s="37">
        <v>114</v>
      </c>
      <c r="Q103" s="37">
        <v>24</v>
      </c>
      <c r="R103" s="37">
        <v>8</v>
      </c>
      <c r="S103" s="37">
        <v>461</v>
      </c>
      <c r="T103" s="37">
        <v>187</v>
      </c>
      <c r="U103" s="37">
        <v>1876</v>
      </c>
      <c r="V103" s="37">
        <v>666</v>
      </c>
      <c r="W103" s="37">
        <v>40</v>
      </c>
      <c r="X103" s="37">
        <v>94778</v>
      </c>
      <c r="Y103" s="37">
        <v>50585</v>
      </c>
      <c r="Z103" s="37">
        <v>0</v>
      </c>
      <c r="AA103" s="37">
        <v>0</v>
      </c>
      <c r="AB103" s="37">
        <v>0</v>
      </c>
      <c r="AC103" s="37">
        <v>0</v>
      </c>
      <c r="AD103" s="41">
        <f t="shared" si="19"/>
        <v>6.4643315290402583</v>
      </c>
      <c r="AE103" s="99">
        <f t="shared" si="20"/>
        <v>9.5073460503746876</v>
      </c>
      <c r="AF103" s="41">
        <f t="shared" si="18"/>
        <v>6.3655730720068169</v>
      </c>
      <c r="AG103" s="41">
        <f t="shared" si="15"/>
        <v>88.855421686746979</v>
      </c>
      <c r="AH103" s="41">
        <f t="shared" si="16"/>
        <v>208.77716233489562</v>
      </c>
      <c r="AI103" s="42">
        <f t="shared" si="21"/>
        <v>60.204081632653065</v>
      </c>
      <c r="AJ103" s="41">
        <f t="shared" si="17"/>
        <v>3.2797858099062918</v>
      </c>
    </row>
    <row r="104" spans="1:36" ht="30" customHeight="1">
      <c r="A104" s="81"/>
      <c r="B104" s="81"/>
      <c r="C104" s="81"/>
      <c r="D104" s="101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88"/>
      <c r="AE104" s="88"/>
      <c r="AF104" s="88"/>
      <c r="AG104" s="88"/>
      <c r="AH104" s="88"/>
      <c r="AI104" s="103"/>
      <c r="AJ104" s="88"/>
    </row>
  </sheetData>
  <mergeCells count="120">
    <mergeCell ref="F3:F8"/>
    <mergeCell ref="G3:G8"/>
    <mergeCell ref="H3:U3"/>
    <mergeCell ref="H4:H8"/>
    <mergeCell ref="I4:M5"/>
    <mergeCell ref="N4:N8"/>
    <mergeCell ref="O4:O8"/>
    <mergeCell ref="AE3:AE8"/>
    <mergeCell ref="AF3:AF8"/>
    <mergeCell ref="AG3:AG8"/>
    <mergeCell ref="AH3:AH8"/>
    <mergeCell ref="AI3:AI8"/>
    <mergeCell ref="AJ3:AJ8"/>
    <mergeCell ref="V3:V8"/>
    <mergeCell ref="W3:W8"/>
    <mergeCell ref="X3:X8"/>
    <mergeCell ref="Y3:Y8"/>
    <mergeCell ref="Z3:AC3"/>
    <mergeCell ref="AD3:AD8"/>
    <mergeCell ref="Z4:AA4"/>
    <mergeCell ref="AB4:AC4"/>
    <mergeCell ref="Z5:Z8"/>
    <mergeCell ref="AA5:AA8"/>
    <mergeCell ref="AB39:AC39"/>
    <mergeCell ref="Z40:Z43"/>
    <mergeCell ref="A13:C13"/>
    <mergeCell ref="A38:C43"/>
    <mergeCell ref="D38:D43"/>
    <mergeCell ref="E38:E43"/>
    <mergeCell ref="F38:F43"/>
    <mergeCell ref="G38:G43"/>
    <mergeCell ref="AB5:AB8"/>
    <mergeCell ref="AC5:AC8"/>
    <mergeCell ref="I6:I8"/>
    <mergeCell ref="J6:J8"/>
    <mergeCell ref="L6:L8"/>
    <mergeCell ref="M6:M8"/>
    <mergeCell ref="K7:K8"/>
    <mergeCell ref="P4:P8"/>
    <mergeCell ref="Q4:Q8"/>
    <mergeCell ref="R4:R8"/>
    <mergeCell ref="S4:S8"/>
    <mergeCell ref="T4:T8"/>
    <mergeCell ref="U4:U8"/>
    <mergeCell ref="A3:C8"/>
    <mergeCell ref="D3:D8"/>
    <mergeCell ref="E3:E8"/>
    <mergeCell ref="AJ38:AJ43"/>
    <mergeCell ref="H39:H43"/>
    <mergeCell ref="I39:M40"/>
    <mergeCell ref="N39:N43"/>
    <mergeCell ref="O39:O43"/>
    <mergeCell ref="P39:P43"/>
    <mergeCell ref="Q39:Q43"/>
    <mergeCell ref="R39:R43"/>
    <mergeCell ref="S39:S43"/>
    <mergeCell ref="T39:T43"/>
    <mergeCell ref="AD38:AD43"/>
    <mergeCell ref="AE38:AE43"/>
    <mergeCell ref="AF38:AF43"/>
    <mergeCell ref="AG38:AG43"/>
    <mergeCell ref="AH38:AH43"/>
    <mergeCell ref="AI38:AI43"/>
    <mergeCell ref="H38:U38"/>
    <mergeCell ref="V38:V43"/>
    <mergeCell ref="W38:W43"/>
    <mergeCell ref="X38:X43"/>
    <mergeCell ref="Y38:Y43"/>
    <mergeCell ref="Z38:AC38"/>
    <mergeCell ref="U39:U43"/>
    <mergeCell ref="Z39:AA39"/>
    <mergeCell ref="AB73:AC73"/>
    <mergeCell ref="Z74:Z77"/>
    <mergeCell ref="A48:C48"/>
    <mergeCell ref="A72:C77"/>
    <mergeCell ref="D72:D77"/>
    <mergeCell ref="E72:E77"/>
    <mergeCell ref="F72:F77"/>
    <mergeCell ref="G72:G77"/>
    <mergeCell ref="AA40:AA43"/>
    <mergeCell ref="AB40:AB43"/>
    <mergeCell ref="AC40:AC43"/>
    <mergeCell ref="I41:I43"/>
    <mergeCell ref="J41:J43"/>
    <mergeCell ref="L41:L43"/>
    <mergeCell ref="M41:M43"/>
    <mergeCell ref="K42:K43"/>
    <mergeCell ref="AJ72:AJ77"/>
    <mergeCell ref="H73:H77"/>
    <mergeCell ref="I73:M74"/>
    <mergeCell ref="N73:N77"/>
    <mergeCell ref="O73:O77"/>
    <mergeCell ref="P73:P77"/>
    <mergeCell ref="Q73:Q77"/>
    <mergeCell ref="R73:R77"/>
    <mergeCell ref="S73:S77"/>
    <mergeCell ref="T73:T77"/>
    <mergeCell ref="AD72:AD77"/>
    <mergeCell ref="AE72:AE77"/>
    <mergeCell ref="AF72:AF77"/>
    <mergeCell ref="AG72:AG77"/>
    <mergeCell ref="AH72:AH77"/>
    <mergeCell ref="AI72:AI77"/>
    <mergeCell ref="H72:U72"/>
    <mergeCell ref="V72:V77"/>
    <mergeCell ref="W72:W77"/>
    <mergeCell ref="X72:X77"/>
    <mergeCell ref="Y72:Y77"/>
    <mergeCell ref="Z72:AC72"/>
    <mergeCell ref="U73:U77"/>
    <mergeCell ref="Z73:AA73"/>
    <mergeCell ref="A82:C82"/>
    <mergeCell ref="AA74:AA77"/>
    <mergeCell ref="AB74:AB77"/>
    <mergeCell ref="AC74:AC77"/>
    <mergeCell ref="I75:I77"/>
    <mergeCell ref="J75:J77"/>
    <mergeCell ref="L75:L77"/>
    <mergeCell ref="M75:M77"/>
    <mergeCell ref="K76:K77"/>
  </mergeCells>
  <phoneticPr fontId="3"/>
  <pageMargins left="0.47244094488188981" right="0.23622047244094491" top="0.70866141732283472" bottom="0.47244094488188981" header="0.31496062992125984" footer="0.31496062992125984"/>
  <pageSetup paperSize="9" scale="32" fitToHeight="0" pageOrder="overThenDown" orientation="landscape" horizontalDpi="300" verticalDpi="300" r:id="rId1"/>
  <headerFooter alignWithMargins="0"/>
  <rowBreaks count="2" manualBreakCount="2">
    <brk id="35" max="16383" man="1"/>
    <brk id="69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71"/>
  <sheetViews>
    <sheetView view="pageBreakPreview" zoomScale="60" zoomScaleNormal="75" workbookViewId="0">
      <selection activeCell="F18" sqref="F18"/>
    </sheetView>
  </sheetViews>
  <sheetFormatPr defaultColWidth="11.625" defaultRowHeight="17.100000000000001" customHeight="1"/>
  <cols>
    <col min="1" max="1" width="30" style="221" customWidth="1"/>
    <col min="2" max="2" width="15.625" style="221" customWidth="1"/>
    <col min="3" max="3" width="12.625" style="221" customWidth="1"/>
    <col min="4" max="6" width="10.625" style="221" customWidth="1"/>
    <col min="7" max="8" width="8.625" style="221" customWidth="1"/>
    <col min="9" max="10" width="7.625" style="221" customWidth="1"/>
    <col min="11" max="11" width="8.625" style="221" customWidth="1"/>
    <col min="12" max="12" width="7.625" style="221" customWidth="1"/>
    <col min="13" max="13" width="10.625" style="221" customWidth="1"/>
    <col min="14" max="14" width="8.625" style="221" customWidth="1"/>
    <col min="15" max="15" width="7.625" style="221" customWidth="1"/>
    <col min="16" max="18" width="8.625" style="221" customWidth="1"/>
    <col min="19" max="19" width="10.625" style="221" customWidth="1"/>
    <col min="20" max="21" width="8.625" style="221" customWidth="1"/>
    <col min="22" max="23" width="12.625" style="221" customWidth="1"/>
    <col min="24" max="27" width="7.625" style="221" customWidth="1"/>
    <col min="28" max="31" width="10.625" style="221" customWidth="1"/>
    <col min="32" max="32" width="11.875" style="221" customWidth="1"/>
    <col min="33" max="33" width="14.625" style="221" customWidth="1"/>
    <col min="34" max="34" width="10.625" style="221" customWidth="1"/>
    <col min="35" max="37" width="7.625" style="221" customWidth="1"/>
    <col min="38" max="16384" width="11.625" style="221"/>
  </cols>
  <sheetData>
    <row r="1" spans="1:34" ht="50.1" customHeight="1">
      <c r="A1" s="218" t="s">
        <v>75</v>
      </c>
      <c r="B1" s="219"/>
      <c r="C1" s="220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</row>
    <row r="2" spans="1:34" ht="30" customHeight="1">
      <c r="A2" s="219" t="s">
        <v>76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22"/>
      <c r="AG2" s="223"/>
      <c r="AH2" s="224" t="s">
        <v>62</v>
      </c>
    </row>
    <row r="3" spans="1:34" ht="30" customHeight="1">
      <c r="A3" s="390" t="s">
        <v>3</v>
      </c>
      <c r="B3" s="383" t="s">
        <v>4</v>
      </c>
      <c r="C3" s="371" t="s">
        <v>77</v>
      </c>
      <c r="D3" s="371" t="s">
        <v>6</v>
      </c>
      <c r="E3" s="371" t="s">
        <v>7</v>
      </c>
      <c r="F3" s="391" t="s">
        <v>8</v>
      </c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3"/>
      <c r="T3" s="383" t="s">
        <v>9</v>
      </c>
      <c r="U3" s="386" t="s">
        <v>10</v>
      </c>
      <c r="V3" s="340" t="s">
        <v>11</v>
      </c>
      <c r="W3" s="387" t="s">
        <v>12</v>
      </c>
      <c r="X3" s="342" t="s">
        <v>13</v>
      </c>
      <c r="Y3" s="342"/>
      <c r="Z3" s="342"/>
      <c r="AA3" s="342"/>
      <c r="AB3" s="389" t="s">
        <v>78</v>
      </c>
      <c r="AC3" s="380" t="s">
        <v>79</v>
      </c>
      <c r="AD3" s="383" t="s">
        <v>16</v>
      </c>
      <c r="AE3" s="383" t="s">
        <v>17</v>
      </c>
      <c r="AF3" s="383" t="s">
        <v>18</v>
      </c>
      <c r="AG3" s="383" t="s">
        <v>19</v>
      </c>
      <c r="AH3" s="383" t="s">
        <v>20</v>
      </c>
    </row>
    <row r="4" spans="1:34" ht="40.5" customHeight="1">
      <c r="A4" s="363"/>
      <c r="B4" s="372"/>
      <c r="C4" s="372"/>
      <c r="D4" s="372"/>
      <c r="E4" s="372"/>
      <c r="F4" s="383" t="s">
        <v>21</v>
      </c>
      <c r="G4" s="394" t="s">
        <v>22</v>
      </c>
      <c r="H4" s="394"/>
      <c r="I4" s="394"/>
      <c r="J4" s="394"/>
      <c r="K4" s="395"/>
      <c r="L4" s="371" t="s">
        <v>23</v>
      </c>
      <c r="M4" s="371" t="s">
        <v>24</v>
      </c>
      <c r="N4" s="371" t="s">
        <v>25</v>
      </c>
      <c r="O4" s="371" t="s">
        <v>26</v>
      </c>
      <c r="P4" s="374" t="s">
        <v>27</v>
      </c>
      <c r="Q4" s="374" t="s">
        <v>28</v>
      </c>
      <c r="R4" s="377" t="s">
        <v>29</v>
      </c>
      <c r="S4" s="371" t="s">
        <v>30</v>
      </c>
      <c r="T4" s="372"/>
      <c r="U4" s="378"/>
      <c r="V4" s="340"/>
      <c r="W4" s="387"/>
      <c r="X4" s="301" t="s">
        <v>31</v>
      </c>
      <c r="Y4" s="301"/>
      <c r="Z4" s="301" t="s">
        <v>32</v>
      </c>
      <c r="AA4" s="301"/>
      <c r="AB4" s="381"/>
      <c r="AC4" s="381"/>
      <c r="AD4" s="384"/>
      <c r="AE4" s="384"/>
      <c r="AF4" s="384"/>
      <c r="AG4" s="384"/>
      <c r="AH4" s="384"/>
    </row>
    <row r="5" spans="1:34" ht="16.5" customHeight="1">
      <c r="A5" s="363"/>
      <c r="B5" s="372"/>
      <c r="C5" s="372"/>
      <c r="D5" s="372"/>
      <c r="E5" s="372"/>
      <c r="F5" s="372"/>
      <c r="G5" s="396"/>
      <c r="H5" s="396"/>
      <c r="I5" s="396"/>
      <c r="J5" s="396"/>
      <c r="K5" s="397"/>
      <c r="L5" s="372"/>
      <c r="M5" s="372"/>
      <c r="N5" s="372"/>
      <c r="O5" s="372"/>
      <c r="P5" s="375"/>
      <c r="Q5" s="375"/>
      <c r="R5" s="378"/>
      <c r="S5" s="372"/>
      <c r="T5" s="372"/>
      <c r="U5" s="378"/>
      <c r="V5" s="340"/>
      <c r="W5" s="387"/>
      <c r="X5" s="356" t="s">
        <v>33</v>
      </c>
      <c r="Y5" s="356" t="s">
        <v>80</v>
      </c>
      <c r="Z5" s="356" t="s">
        <v>35</v>
      </c>
      <c r="AA5" s="356" t="s">
        <v>81</v>
      </c>
      <c r="AB5" s="381"/>
      <c r="AC5" s="381"/>
      <c r="AD5" s="384"/>
      <c r="AE5" s="384"/>
      <c r="AF5" s="384"/>
      <c r="AG5" s="384"/>
      <c r="AH5" s="384"/>
    </row>
    <row r="6" spans="1:34" ht="30" customHeight="1">
      <c r="A6" s="363"/>
      <c r="B6" s="372"/>
      <c r="C6" s="372"/>
      <c r="D6" s="372"/>
      <c r="E6" s="372"/>
      <c r="F6" s="372"/>
      <c r="G6" s="359" t="s">
        <v>37</v>
      </c>
      <c r="H6" s="362" t="s">
        <v>38</v>
      </c>
      <c r="I6" s="225"/>
      <c r="J6" s="365" t="s">
        <v>39</v>
      </c>
      <c r="K6" s="368" t="s">
        <v>40</v>
      </c>
      <c r="L6" s="372"/>
      <c r="M6" s="372"/>
      <c r="N6" s="372"/>
      <c r="O6" s="372"/>
      <c r="P6" s="375"/>
      <c r="Q6" s="375"/>
      <c r="R6" s="378"/>
      <c r="S6" s="372"/>
      <c r="T6" s="372"/>
      <c r="U6" s="378"/>
      <c r="V6" s="340"/>
      <c r="W6" s="387"/>
      <c r="X6" s="356"/>
      <c r="Y6" s="358"/>
      <c r="Z6" s="356"/>
      <c r="AA6" s="358"/>
      <c r="AB6" s="381"/>
      <c r="AC6" s="381"/>
      <c r="AD6" s="384"/>
      <c r="AE6" s="384"/>
      <c r="AF6" s="384"/>
      <c r="AG6" s="384"/>
      <c r="AH6" s="384"/>
    </row>
    <row r="7" spans="1:34" ht="35.25" customHeight="1">
      <c r="A7" s="363"/>
      <c r="B7" s="372"/>
      <c r="C7" s="372"/>
      <c r="D7" s="372"/>
      <c r="E7" s="372"/>
      <c r="F7" s="372"/>
      <c r="G7" s="360"/>
      <c r="H7" s="363"/>
      <c r="I7" s="369" t="s">
        <v>41</v>
      </c>
      <c r="J7" s="366"/>
      <c r="K7" s="360"/>
      <c r="L7" s="372"/>
      <c r="M7" s="372"/>
      <c r="N7" s="372"/>
      <c r="O7" s="372"/>
      <c r="P7" s="375"/>
      <c r="Q7" s="375"/>
      <c r="R7" s="378"/>
      <c r="S7" s="372"/>
      <c r="T7" s="372"/>
      <c r="U7" s="378"/>
      <c r="V7" s="341"/>
      <c r="W7" s="388"/>
      <c r="X7" s="357"/>
      <c r="Y7" s="358"/>
      <c r="Z7" s="357"/>
      <c r="AA7" s="358"/>
      <c r="AB7" s="381"/>
      <c r="AC7" s="381"/>
      <c r="AD7" s="384"/>
      <c r="AE7" s="384"/>
      <c r="AF7" s="384"/>
      <c r="AG7" s="384"/>
      <c r="AH7" s="384"/>
    </row>
    <row r="8" spans="1:34" ht="45" customHeight="1">
      <c r="A8" s="364"/>
      <c r="B8" s="373"/>
      <c r="C8" s="373"/>
      <c r="D8" s="373"/>
      <c r="E8" s="373"/>
      <c r="F8" s="373"/>
      <c r="G8" s="361"/>
      <c r="H8" s="364"/>
      <c r="I8" s="370"/>
      <c r="J8" s="367"/>
      <c r="K8" s="361"/>
      <c r="L8" s="373"/>
      <c r="M8" s="373"/>
      <c r="N8" s="373"/>
      <c r="O8" s="373"/>
      <c r="P8" s="376"/>
      <c r="Q8" s="376"/>
      <c r="R8" s="379"/>
      <c r="S8" s="373"/>
      <c r="T8" s="373"/>
      <c r="U8" s="379"/>
      <c r="V8" s="341"/>
      <c r="W8" s="388"/>
      <c r="X8" s="357"/>
      <c r="Y8" s="358"/>
      <c r="Z8" s="357"/>
      <c r="AA8" s="358"/>
      <c r="AB8" s="382"/>
      <c r="AC8" s="382"/>
      <c r="AD8" s="385"/>
      <c r="AE8" s="385"/>
      <c r="AF8" s="385"/>
      <c r="AG8" s="385"/>
      <c r="AH8" s="385"/>
    </row>
    <row r="9" spans="1:34" ht="30" customHeight="1" thickBot="1">
      <c r="A9" s="226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8"/>
      <c r="AE9" s="229"/>
      <c r="AF9" s="229"/>
      <c r="AG9" s="229"/>
      <c r="AH9" s="230"/>
    </row>
    <row r="10" spans="1:34" s="235" customFormat="1" ht="30" customHeight="1" thickBot="1">
      <c r="A10" s="231" t="s">
        <v>82</v>
      </c>
      <c r="B10" s="232">
        <v>1452277</v>
      </c>
      <c r="C10" s="232">
        <v>93880</v>
      </c>
      <c r="D10" s="232">
        <v>5976</v>
      </c>
      <c r="E10" s="232">
        <v>5310</v>
      </c>
      <c r="F10" s="232">
        <v>1825</v>
      </c>
      <c r="G10" s="232">
        <v>55</v>
      </c>
      <c r="H10" s="232">
        <v>118</v>
      </c>
      <c r="I10" s="232">
        <v>19</v>
      </c>
      <c r="J10" s="232">
        <v>23</v>
      </c>
      <c r="K10" s="232">
        <v>196</v>
      </c>
      <c r="L10" s="232">
        <v>21</v>
      </c>
      <c r="M10" s="232">
        <v>848</v>
      </c>
      <c r="N10" s="232">
        <v>114</v>
      </c>
      <c r="O10" s="232">
        <v>24</v>
      </c>
      <c r="P10" s="232">
        <v>8</v>
      </c>
      <c r="Q10" s="232">
        <v>461</v>
      </c>
      <c r="R10" s="232">
        <v>187</v>
      </c>
      <c r="S10" s="232">
        <v>1876</v>
      </c>
      <c r="T10" s="232">
        <v>666</v>
      </c>
      <c r="U10" s="232">
        <v>40</v>
      </c>
      <c r="V10" s="232">
        <v>94778</v>
      </c>
      <c r="W10" s="232">
        <v>50585</v>
      </c>
      <c r="X10" s="232">
        <v>0</v>
      </c>
      <c r="Y10" s="232">
        <v>0</v>
      </c>
      <c r="Z10" s="232">
        <v>0</v>
      </c>
      <c r="AA10" s="232">
        <v>0</v>
      </c>
      <c r="AB10" s="233">
        <f>C10/B10*100</f>
        <v>6.4643315290402583</v>
      </c>
      <c r="AC10" s="233">
        <f>(C10+V10-W10)/B10*100</f>
        <v>9.5073460503746876</v>
      </c>
      <c r="AD10" s="233">
        <f>D10/C10*100</f>
        <v>6.3655730720068169</v>
      </c>
      <c r="AE10" s="233">
        <f>E10/D10*100</f>
        <v>88.855421686746979</v>
      </c>
      <c r="AF10" s="233">
        <f>K10/C10*100000</f>
        <v>208.77716233489562</v>
      </c>
      <c r="AG10" s="233">
        <f>H10/K10*100</f>
        <v>60.204081632653065</v>
      </c>
      <c r="AH10" s="234">
        <f>K10/D10*100</f>
        <v>3.2797858099062918</v>
      </c>
    </row>
    <row r="11" spans="1:34" s="235" customFormat="1" ht="30" customHeight="1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8"/>
      <c r="AC11" s="238"/>
      <c r="AD11" s="238"/>
      <c r="AE11" s="238"/>
      <c r="AF11" s="238"/>
      <c r="AG11" s="238"/>
      <c r="AH11" s="239"/>
    </row>
    <row r="12" spans="1:34" s="235" customFormat="1" ht="30" customHeight="1">
      <c r="A12" s="240" t="s">
        <v>83</v>
      </c>
      <c r="B12" s="237">
        <v>1400107</v>
      </c>
      <c r="C12" s="237">
        <v>88688</v>
      </c>
      <c r="D12" s="237">
        <v>5726</v>
      </c>
      <c r="E12" s="237">
        <v>5078</v>
      </c>
      <c r="F12" s="237">
        <v>1775</v>
      </c>
      <c r="G12" s="237">
        <v>48</v>
      </c>
      <c r="H12" s="237">
        <v>112</v>
      </c>
      <c r="I12" s="237">
        <v>19</v>
      </c>
      <c r="J12" s="237">
        <v>23</v>
      </c>
      <c r="K12" s="237">
        <v>183</v>
      </c>
      <c r="L12" s="237">
        <v>16</v>
      </c>
      <c r="M12" s="237">
        <v>801</v>
      </c>
      <c r="N12" s="237">
        <v>109</v>
      </c>
      <c r="O12" s="237">
        <v>22</v>
      </c>
      <c r="P12" s="237">
        <v>8</v>
      </c>
      <c r="Q12" s="237">
        <v>435</v>
      </c>
      <c r="R12" s="237">
        <v>176</v>
      </c>
      <c r="S12" s="237">
        <v>1776</v>
      </c>
      <c r="T12" s="237">
        <v>648</v>
      </c>
      <c r="U12" s="237">
        <v>37</v>
      </c>
      <c r="V12" s="237">
        <v>89358</v>
      </c>
      <c r="W12" s="237">
        <v>46637</v>
      </c>
      <c r="X12" s="237">
        <v>0</v>
      </c>
      <c r="Y12" s="237">
        <v>0</v>
      </c>
      <c r="Z12" s="237">
        <v>0</v>
      </c>
      <c r="AA12" s="237">
        <v>0</v>
      </c>
      <c r="AB12" s="238">
        <f t="shared" ref="AB12:AB69" si="0">C12/B12*100</f>
        <v>6.3343730157766505</v>
      </c>
      <c r="AC12" s="238">
        <f t="shared" ref="AC12:AC13" si="1">(C12+V12-W12)/B12*100</f>
        <v>9.3856398118143822</v>
      </c>
      <c r="AD12" s="238">
        <f>D12/C12*100</f>
        <v>6.4563413314089839</v>
      </c>
      <c r="AE12" s="238">
        <f>E12/D12*100</f>
        <v>88.683199441145661</v>
      </c>
      <c r="AF12" s="238">
        <f t="shared" ref="AF12:AF69" si="2">K12/C12*100000</f>
        <v>206.3413314089843</v>
      </c>
      <c r="AG12" s="238">
        <f t="shared" ref="AG12:AG69" si="3">H12/K12*100</f>
        <v>61.202185792349731</v>
      </c>
      <c r="AH12" s="239">
        <f t="shared" ref="AH12:AH69" si="4">K12/D12*100</f>
        <v>3.195948305972756</v>
      </c>
    </row>
    <row r="13" spans="1:34" s="235" customFormat="1" ht="30" customHeight="1">
      <c r="A13" s="240" t="s">
        <v>84</v>
      </c>
      <c r="B13" s="237">
        <v>52170</v>
      </c>
      <c r="C13" s="237">
        <v>5192</v>
      </c>
      <c r="D13" s="237">
        <v>250</v>
      </c>
      <c r="E13" s="237">
        <v>232</v>
      </c>
      <c r="F13" s="237">
        <v>50</v>
      </c>
      <c r="G13" s="237">
        <v>7</v>
      </c>
      <c r="H13" s="237">
        <v>6</v>
      </c>
      <c r="I13" s="237">
        <v>0</v>
      </c>
      <c r="J13" s="237">
        <v>0</v>
      </c>
      <c r="K13" s="237">
        <v>13</v>
      </c>
      <c r="L13" s="237">
        <v>5</v>
      </c>
      <c r="M13" s="237">
        <v>47</v>
      </c>
      <c r="N13" s="237">
        <v>5</v>
      </c>
      <c r="O13" s="237">
        <v>2</v>
      </c>
      <c r="P13" s="237">
        <v>0</v>
      </c>
      <c r="Q13" s="237">
        <v>26</v>
      </c>
      <c r="R13" s="237">
        <v>11</v>
      </c>
      <c r="S13" s="237">
        <v>100</v>
      </c>
      <c r="T13" s="237">
        <v>18</v>
      </c>
      <c r="U13" s="237">
        <v>3</v>
      </c>
      <c r="V13" s="237">
        <v>5420</v>
      </c>
      <c r="W13" s="237">
        <v>3948</v>
      </c>
      <c r="X13" s="237">
        <v>0</v>
      </c>
      <c r="Y13" s="237">
        <v>0</v>
      </c>
      <c r="Z13" s="237">
        <v>0</v>
      </c>
      <c r="AA13" s="237">
        <v>0</v>
      </c>
      <c r="AB13" s="238">
        <f t="shared" si="0"/>
        <v>9.952079739313783</v>
      </c>
      <c r="AC13" s="238">
        <f t="shared" si="1"/>
        <v>12.773624688518307</v>
      </c>
      <c r="AD13" s="238">
        <f>D13/C13*100</f>
        <v>4.815100154083205</v>
      </c>
      <c r="AE13" s="238">
        <f>E13/D13*100</f>
        <v>92.800000000000011</v>
      </c>
      <c r="AF13" s="238">
        <f t="shared" si="2"/>
        <v>250.38520801232664</v>
      </c>
      <c r="AG13" s="238">
        <f t="shared" si="3"/>
        <v>46.153846153846153</v>
      </c>
      <c r="AH13" s="239">
        <f t="shared" si="4"/>
        <v>5.2</v>
      </c>
    </row>
    <row r="14" spans="1:34" s="235" customFormat="1" ht="30" customHeight="1" thickBot="1">
      <c r="A14" s="236"/>
      <c r="B14" s="237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38"/>
      <c r="AC14" s="238"/>
      <c r="AD14" s="238"/>
      <c r="AE14" s="238"/>
      <c r="AF14" s="238"/>
      <c r="AG14" s="238"/>
      <c r="AH14" s="242"/>
    </row>
    <row r="15" spans="1:34" s="235" customFormat="1" ht="30" customHeight="1" thickBot="1">
      <c r="A15" s="231" t="s">
        <v>85</v>
      </c>
      <c r="B15" s="232">
        <v>45606</v>
      </c>
      <c r="C15" s="232">
        <v>3922</v>
      </c>
      <c r="D15" s="232">
        <v>328</v>
      </c>
      <c r="E15" s="232">
        <v>309</v>
      </c>
      <c r="F15" s="232">
        <v>65</v>
      </c>
      <c r="G15" s="232">
        <v>1</v>
      </c>
      <c r="H15" s="232">
        <v>6</v>
      </c>
      <c r="I15" s="232">
        <v>0</v>
      </c>
      <c r="J15" s="232">
        <v>0</v>
      </c>
      <c r="K15" s="232">
        <v>7</v>
      </c>
      <c r="L15" s="232">
        <v>0</v>
      </c>
      <c r="M15" s="232">
        <v>93</v>
      </c>
      <c r="N15" s="232">
        <v>2</v>
      </c>
      <c r="O15" s="232">
        <v>3</v>
      </c>
      <c r="P15" s="232">
        <v>0</v>
      </c>
      <c r="Q15" s="232">
        <v>23</v>
      </c>
      <c r="R15" s="232">
        <v>15</v>
      </c>
      <c r="S15" s="232">
        <v>120</v>
      </c>
      <c r="T15" s="232">
        <v>19</v>
      </c>
      <c r="U15" s="232">
        <v>2</v>
      </c>
      <c r="V15" s="232">
        <v>4317</v>
      </c>
      <c r="W15" s="232">
        <v>3004</v>
      </c>
      <c r="X15" s="232">
        <v>0</v>
      </c>
      <c r="Y15" s="232">
        <v>0</v>
      </c>
      <c r="Z15" s="232">
        <v>0</v>
      </c>
      <c r="AA15" s="232">
        <v>0</v>
      </c>
      <c r="AB15" s="233">
        <f t="shared" si="0"/>
        <v>8.5997456475025214</v>
      </c>
      <c r="AC15" s="233">
        <f t="shared" ref="AC15:AC18" si="5">(C15+V15-W15)/B15*100</f>
        <v>11.478752795684779</v>
      </c>
      <c r="AD15" s="233">
        <f t="shared" ref="AD15:AE18" si="6">D15/C15*100</f>
        <v>8.3630800611932692</v>
      </c>
      <c r="AE15" s="233">
        <f t="shared" si="6"/>
        <v>94.207317073170728</v>
      </c>
      <c r="AF15" s="233">
        <f t="shared" si="2"/>
        <v>178.48036715961243</v>
      </c>
      <c r="AG15" s="233">
        <f t="shared" si="3"/>
        <v>85.714285714285708</v>
      </c>
      <c r="AH15" s="234">
        <f t="shared" si="4"/>
        <v>2.1341463414634148</v>
      </c>
    </row>
    <row r="16" spans="1:34" ht="30" customHeight="1">
      <c r="A16" s="243" t="s">
        <v>86</v>
      </c>
      <c r="B16" s="244">
        <v>41448</v>
      </c>
      <c r="C16" s="244">
        <v>3452</v>
      </c>
      <c r="D16" s="244">
        <v>301</v>
      </c>
      <c r="E16" s="244">
        <v>283</v>
      </c>
      <c r="F16" s="244">
        <v>56</v>
      </c>
      <c r="G16" s="244">
        <v>1</v>
      </c>
      <c r="H16" s="244">
        <v>6</v>
      </c>
      <c r="I16" s="244">
        <v>0</v>
      </c>
      <c r="J16" s="244">
        <v>0</v>
      </c>
      <c r="K16" s="244">
        <v>7</v>
      </c>
      <c r="L16" s="244">
        <v>0</v>
      </c>
      <c r="M16" s="244">
        <v>85</v>
      </c>
      <c r="N16" s="244">
        <v>2</v>
      </c>
      <c r="O16" s="244">
        <v>3</v>
      </c>
      <c r="P16" s="244">
        <v>0</v>
      </c>
      <c r="Q16" s="244">
        <v>21</v>
      </c>
      <c r="R16" s="244">
        <v>14</v>
      </c>
      <c r="S16" s="244">
        <v>114</v>
      </c>
      <c r="T16" s="244">
        <v>18</v>
      </c>
      <c r="U16" s="244">
        <v>1</v>
      </c>
      <c r="V16" s="244">
        <v>3798</v>
      </c>
      <c r="W16" s="244">
        <v>2635</v>
      </c>
      <c r="X16" s="244">
        <v>0</v>
      </c>
      <c r="Y16" s="244">
        <v>0</v>
      </c>
      <c r="Z16" s="244">
        <v>0</v>
      </c>
      <c r="AA16" s="244">
        <v>0</v>
      </c>
      <c r="AB16" s="238">
        <f t="shared" si="0"/>
        <v>8.3285080100366731</v>
      </c>
      <c r="AC16" s="238">
        <f t="shared" si="5"/>
        <v>11.134433507044971</v>
      </c>
      <c r="AD16" s="238">
        <f t="shared" si="6"/>
        <v>8.7195828505214372</v>
      </c>
      <c r="AE16" s="238">
        <f t="shared" si="6"/>
        <v>94.019933554817285</v>
      </c>
      <c r="AF16" s="238">
        <f t="shared" si="2"/>
        <v>202.78099652375434</v>
      </c>
      <c r="AG16" s="238">
        <f t="shared" si="3"/>
        <v>85.714285714285708</v>
      </c>
      <c r="AH16" s="239">
        <f t="shared" si="4"/>
        <v>2.3255813953488373</v>
      </c>
    </row>
    <row r="17" spans="1:34" ht="30" customHeight="1">
      <c r="A17" s="243" t="s">
        <v>87</v>
      </c>
      <c r="B17" s="244">
        <v>3911</v>
      </c>
      <c r="C17" s="244">
        <v>432</v>
      </c>
      <c r="D17" s="244">
        <v>24</v>
      </c>
      <c r="E17" s="244">
        <v>23</v>
      </c>
      <c r="F17" s="244">
        <v>9</v>
      </c>
      <c r="G17" s="244">
        <v>0</v>
      </c>
      <c r="H17" s="244">
        <v>0</v>
      </c>
      <c r="I17" s="244">
        <v>0</v>
      </c>
      <c r="J17" s="244">
        <v>0</v>
      </c>
      <c r="K17" s="244">
        <v>0</v>
      </c>
      <c r="L17" s="244">
        <v>0</v>
      </c>
      <c r="M17" s="244">
        <v>7</v>
      </c>
      <c r="N17" s="244">
        <v>0</v>
      </c>
      <c r="O17" s="244">
        <v>0</v>
      </c>
      <c r="P17" s="244">
        <v>0</v>
      </c>
      <c r="Q17" s="244">
        <v>2</v>
      </c>
      <c r="R17" s="244">
        <v>1</v>
      </c>
      <c r="S17" s="244">
        <v>4</v>
      </c>
      <c r="T17" s="244">
        <v>1</v>
      </c>
      <c r="U17" s="244">
        <v>1</v>
      </c>
      <c r="V17" s="244">
        <v>458</v>
      </c>
      <c r="W17" s="244">
        <v>338</v>
      </c>
      <c r="X17" s="244">
        <v>0</v>
      </c>
      <c r="Y17" s="244">
        <v>0</v>
      </c>
      <c r="Z17" s="244">
        <v>0</v>
      </c>
      <c r="AA17" s="244">
        <v>0</v>
      </c>
      <c r="AB17" s="238">
        <f t="shared" si="0"/>
        <v>11.04576834569164</v>
      </c>
      <c r="AC17" s="238">
        <f t="shared" si="5"/>
        <v>14.114037330605983</v>
      </c>
      <c r="AD17" s="238">
        <f t="shared" si="6"/>
        <v>5.5555555555555554</v>
      </c>
      <c r="AE17" s="238">
        <f t="shared" si="6"/>
        <v>95.833333333333343</v>
      </c>
      <c r="AF17" s="238">
        <f t="shared" si="2"/>
        <v>0</v>
      </c>
      <c r="AG17" s="238">
        <v>0</v>
      </c>
      <c r="AH17" s="239">
        <f t="shared" si="4"/>
        <v>0</v>
      </c>
    </row>
    <row r="18" spans="1:34" ht="30" customHeight="1">
      <c r="A18" s="243" t="s">
        <v>88</v>
      </c>
      <c r="B18" s="244">
        <v>247</v>
      </c>
      <c r="C18" s="244">
        <v>38</v>
      </c>
      <c r="D18" s="244">
        <v>3</v>
      </c>
      <c r="E18" s="244">
        <v>3</v>
      </c>
      <c r="F18" s="244">
        <v>0</v>
      </c>
      <c r="G18" s="244">
        <v>0</v>
      </c>
      <c r="H18" s="244">
        <v>0</v>
      </c>
      <c r="I18" s="244">
        <v>0</v>
      </c>
      <c r="J18" s="244">
        <v>0</v>
      </c>
      <c r="K18" s="244">
        <v>0</v>
      </c>
      <c r="L18" s="244">
        <v>0</v>
      </c>
      <c r="M18" s="244">
        <v>1</v>
      </c>
      <c r="N18" s="244">
        <v>0</v>
      </c>
      <c r="O18" s="244">
        <v>0</v>
      </c>
      <c r="P18" s="244">
        <v>0</v>
      </c>
      <c r="Q18" s="244">
        <v>0</v>
      </c>
      <c r="R18" s="244">
        <v>0</v>
      </c>
      <c r="S18" s="244">
        <v>2</v>
      </c>
      <c r="T18" s="244">
        <v>0</v>
      </c>
      <c r="U18" s="244">
        <v>0</v>
      </c>
      <c r="V18" s="244">
        <v>61</v>
      </c>
      <c r="W18" s="244">
        <v>31</v>
      </c>
      <c r="X18" s="244">
        <v>0</v>
      </c>
      <c r="Y18" s="244">
        <v>0</v>
      </c>
      <c r="Z18" s="244">
        <v>0</v>
      </c>
      <c r="AA18" s="244">
        <v>0</v>
      </c>
      <c r="AB18" s="238">
        <f t="shared" si="0"/>
        <v>15.384615384615385</v>
      </c>
      <c r="AC18" s="238">
        <f t="shared" si="5"/>
        <v>27.530364372469634</v>
      </c>
      <c r="AD18" s="238">
        <f t="shared" si="6"/>
        <v>7.8947368421052628</v>
      </c>
      <c r="AE18" s="238">
        <f t="shared" si="6"/>
        <v>100</v>
      </c>
      <c r="AF18" s="238">
        <f t="shared" si="2"/>
        <v>0</v>
      </c>
      <c r="AG18" s="238">
        <v>0</v>
      </c>
      <c r="AH18" s="239">
        <f t="shared" si="4"/>
        <v>0</v>
      </c>
    </row>
    <row r="19" spans="1:34" s="235" customFormat="1" ht="30" customHeight="1" thickBot="1">
      <c r="A19" s="236"/>
      <c r="B19" s="237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8"/>
      <c r="AC19" s="238"/>
      <c r="AD19" s="238"/>
      <c r="AE19" s="238"/>
      <c r="AF19" s="238"/>
      <c r="AG19" s="238"/>
      <c r="AH19" s="242"/>
    </row>
    <row r="20" spans="1:34" s="235" customFormat="1" ht="30" customHeight="1" thickBot="1">
      <c r="A20" s="231" t="s">
        <v>89</v>
      </c>
      <c r="B20" s="232">
        <v>117302</v>
      </c>
      <c r="C20" s="232">
        <v>9572</v>
      </c>
      <c r="D20" s="232">
        <v>1032</v>
      </c>
      <c r="E20" s="232">
        <v>926</v>
      </c>
      <c r="F20" s="232">
        <v>236</v>
      </c>
      <c r="G20" s="232">
        <v>13</v>
      </c>
      <c r="H20" s="232">
        <v>13</v>
      </c>
      <c r="I20" s="232">
        <v>0</v>
      </c>
      <c r="J20" s="232">
        <v>0</v>
      </c>
      <c r="K20" s="232">
        <v>26</v>
      </c>
      <c r="L20" s="232">
        <v>3</v>
      </c>
      <c r="M20" s="232">
        <v>140</v>
      </c>
      <c r="N20" s="232">
        <v>25</v>
      </c>
      <c r="O20" s="232">
        <v>8</v>
      </c>
      <c r="P20" s="232">
        <v>1</v>
      </c>
      <c r="Q20" s="232">
        <v>77</v>
      </c>
      <c r="R20" s="232">
        <v>54</v>
      </c>
      <c r="S20" s="232">
        <v>494</v>
      </c>
      <c r="T20" s="232">
        <v>106</v>
      </c>
      <c r="U20" s="232">
        <v>3</v>
      </c>
      <c r="V20" s="232">
        <v>8031</v>
      </c>
      <c r="W20" s="232">
        <v>5625</v>
      </c>
      <c r="X20" s="232">
        <v>0</v>
      </c>
      <c r="Y20" s="232">
        <v>0</v>
      </c>
      <c r="Z20" s="232">
        <v>0</v>
      </c>
      <c r="AA20" s="232">
        <v>0</v>
      </c>
      <c r="AB20" s="233">
        <f t="shared" si="0"/>
        <v>8.1601336720601516</v>
      </c>
      <c r="AC20" s="233">
        <f t="shared" ref="AC20:AC24" si="7">(C20+V20-W20)/B20*100</f>
        <v>10.211249595062318</v>
      </c>
      <c r="AD20" s="233">
        <f t="shared" ref="AD20:AE24" si="8">D20/C20*100</f>
        <v>10.78144588382783</v>
      </c>
      <c r="AE20" s="233">
        <f t="shared" si="8"/>
        <v>89.728682170542641</v>
      </c>
      <c r="AF20" s="233">
        <f t="shared" si="2"/>
        <v>271.62557459256163</v>
      </c>
      <c r="AG20" s="233">
        <f t="shared" si="3"/>
        <v>50</v>
      </c>
      <c r="AH20" s="234">
        <f t="shared" si="4"/>
        <v>2.5193798449612403</v>
      </c>
    </row>
    <row r="21" spans="1:34" ht="30" customHeight="1">
      <c r="A21" s="243" t="s">
        <v>90</v>
      </c>
      <c r="B21" s="244">
        <v>62071</v>
      </c>
      <c r="C21" s="244">
        <v>6123</v>
      </c>
      <c r="D21" s="244">
        <v>706</v>
      </c>
      <c r="E21" s="244">
        <v>634</v>
      </c>
      <c r="F21" s="244">
        <v>168</v>
      </c>
      <c r="G21" s="244">
        <v>11</v>
      </c>
      <c r="H21" s="244">
        <v>7</v>
      </c>
      <c r="I21" s="244">
        <v>0</v>
      </c>
      <c r="J21" s="244">
        <v>0</v>
      </c>
      <c r="K21" s="244">
        <v>18</v>
      </c>
      <c r="L21" s="244">
        <v>0</v>
      </c>
      <c r="M21" s="244">
        <v>101</v>
      </c>
      <c r="N21" s="244">
        <v>16</v>
      </c>
      <c r="O21" s="244">
        <v>6</v>
      </c>
      <c r="P21" s="244">
        <v>1</v>
      </c>
      <c r="Q21" s="244">
        <v>51</v>
      </c>
      <c r="R21" s="244">
        <v>30</v>
      </c>
      <c r="S21" s="244">
        <v>366</v>
      </c>
      <c r="T21" s="244">
        <v>72</v>
      </c>
      <c r="U21" s="244">
        <v>0</v>
      </c>
      <c r="V21" s="244">
        <v>4445</v>
      </c>
      <c r="W21" s="244">
        <v>3158</v>
      </c>
      <c r="X21" s="244">
        <v>0</v>
      </c>
      <c r="Y21" s="244">
        <v>0</v>
      </c>
      <c r="Z21" s="244">
        <v>0</v>
      </c>
      <c r="AA21" s="244">
        <v>0</v>
      </c>
      <c r="AB21" s="238">
        <f t="shared" si="0"/>
        <v>9.8645099966167766</v>
      </c>
      <c r="AC21" s="238">
        <f t="shared" si="7"/>
        <v>11.937942034122214</v>
      </c>
      <c r="AD21" s="238">
        <f t="shared" si="8"/>
        <v>11.530295606728727</v>
      </c>
      <c r="AE21" s="238">
        <f t="shared" si="8"/>
        <v>89.801699716713884</v>
      </c>
      <c r="AF21" s="238">
        <f t="shared" si="2"/>
        <v>293.97354238118567</v>
      </c>
      <c r="AG21" s="238">
        <f t="shared" si="3"/>
        <v>38.888888888888893</v>
      </c>
      <c r="AH21" s="245">
        <f t="shared" si="4"/>
        <v>2.5495750708215295</v>
      </c>
    </row>
    <row r="22" spans="1:34" ht="30" customHeight="1">
      <c r="A22" s="243" t="s">
        <v>91</v>
      </c>
      <c r="B22" s="244">
        <v>27563</v>
      </c>
      <c r="C22" s="244">
        <v>1822</v>
      </c>
      <c r="D22" s="244">
        <v>172</v>
      </c>
      <c r="E22" s="244">
        <v>155</v>
      </c>
      <c r="F22" s="244">
        <v>33</v>
      </c>
      <c r="G22" s="244">
        <v>1</v>
      </c>
      <c r="H22" s="244">
        <v>3</v>
      </c>
      <c r="I22" s="244">
        <v>0</v>
      </c>
      <c r="J22" s="244">
        <v>0</v>
      </c>
      <c r="K22" s="244">
        <v>4</v>
      </c>
      <c r="L22" s="244">
        <v>0</v>
      </c>
      <c r="M22" s="244">
        <v>24</v>
      </c>
      <c r="N22" s="244">
        <v>4</v>
      </c>
      <c r="O22" s="244">
        <v>0</v>
      </c>
      <c r="P22" s="244">
        <v>0</v>
      </c>
      <c r="Q22" s="244">
        <v>14</v>
      </c>
      <c r="R22" s="244">
        <v>16</v>
      </c>
      <c r="S22" s="244">
        <v>61</v>
      </c>
      <c r="T22" s="244">
        <v>17</v>
      </c>
      <c r="U22" s="244">
        <v>3</v>
      </c>
      <c r="V22" s="244">
        <v>1870</v>
      </c>
      <c r="W22" s="244">
        <v>1241</v>
      </c>
      <c r="X22" s="244">
        <v>0</v>
      </c>
      <c r="Y22" s="244">
        <v>0</v>
      </c>
      <c r="Z22" s="244">
        <v>0</v>
      </c>
      <c r="AA22" s="244">
        <v>0</v>
      </c>
      <c r="AB22" s="238">
        <f t="shared" si="0"/>
        <v>6.6103109240648701</v>
      </c>
      <c r="AC22" s="238">
        <f t="shared" si="7"/>
        <v>8.8923556942277688</v>
      </c>
      <c r="AD22" s="238">
        <f t="shared" si="8"/>
        <v>9.4401756311745348</v>
      </c>
      <c r="AE22" s="238">
        <f t="shared" si="8"/>
        <v>90.116279069767444</v>
      </c>
      <c r="AF22" s="238">
        <f t="shared" si="2"/>
        <v>219.53896816684963</v>
      </c>
      <c r="AG22" s="238">
        <f t="shared" si="3"/>
        <v>75</v>
      </c>
      <c r="AH22" s="239">
        <f t="shared" si="4"/>
        <v>2.3255813953488373</v>
      </c>
    </row>
    <row r="23" spans="1:34" ht="30" customHeight="1">
      <c r="A23" s="243" t="s">
        <v>92</v>
      </c>
      <c r="B23" s="244">
        <v>19717</v>
      </c>
      <c r="C23" s="244">
        <v>931</v>
      </c>
      <c r="D23" s="244">
        <v>102</v>
      </c>
      <c r="E23" s="244">
        <v>90</v>
      </c>
      <c r="F23" s="244">
        <v>25</v>
      </c>
      <c r="G23" s="244">
        <v>1</v>
      </c>
      <c r="H23" s="244">
        <v>3</v>
      </c>
      <c r="I23" s="244">
        <v>0</v>
      </c>
      <c r="J23" s="244">
        <v>0</v>
      </c>
      <c r="K23" s="244">
        <v>4</v>
      </c>
      <c r="L23" s="244">
        <v>2</v>
      </c>
      <c r="M23" s="244">
        <v>10</v>
      </c>
      <c r="N23" s="244">
        <v>4</v>
      </c>
      <c r="O23" s="244">
        <v>0</v>
      </c>
      <c r="P23" s="244">
        <v>0</v>
      </c>
      <c r="Q23" s="244">
        <v>10</v>
      </c>
      <c r="R23" s="244">
        <v>6</v>
      </c>
      <c r="S23" s="244">
        <v>36</v>
      </c>
      <c r="T23" s="244">
        <v>12</v>
      </c>
      <c r="U23" s="244">
        <v>0</v>
      </c>
      <c r="V23" s="244">
        <v>982</v>
      </c>
      <c r="W23" s="244">
        <v>653</v>
      </c>
      <c r="X23" s="244">
        <v>0</v>
      </c>
      <c r="Y23" s="244">
        <v>0</v>
      </c>
      <c r="Z23" s="244">
        <v>0</v>
      </c>
      <c r="AA23" s="244">
        <v>0</v>
      </c>
      <c r="AB23" s="238">
        <f t="shared" si="0"/>
        <v>4.7218136633362073</v>
      </c>
      <c r="AC23" s="238">
        <f t="shared" si="7"/>
        <v>6.390424506770807</v>
      </c>
      <c r="AD23" s="238">
        <f t="shared" si="8"/>
        <v>10.955961331901182</v>
      </c>
      <c r="AE23" s="238">
        <f t="shared" si="8"/>
        <v>88.235294117647058</v>
      </c>
      <c r="AF23" s="238">
        <f t="shared" si="2"/>
        <v>429.64554242749728</v>
      </c>
      <c r="AG23" s="238">
        <f t="shared" si="3"/>
        <v>75</v>
      </c>
      <c r="AH23" s="239">
        <f t="shared" si="4"/>
        <v>3.9215686274509802</v>
      </c>
    </row>
    <row r="24" spans="1:34" ht="30" customHeight="1">
      <c r="A24" s="243" t="s">
        <v>93</v>
      </c>
      <c r="B24" s="244">
        <v>7951</v>
      </c>
      <c r="C24" s="244">
        <v>696</v>
      </c>
      <c r="D24" s="244">
        <v>52</v>
      </c>
      <c r="E24" s="244">
        <v>47</v>
      </c>
      <c r="F24" s="244">
        <v>10</v>
      </c>
      <c r="G24" s="244">
        <v>0</v>
      </c>
      <c r="H24" s="244">
        <v>0</v>
      </c>
      <c r="I24" s="244">
        <v>0</v>
      </c>
      <c r="J24" s="244">
        <v>0</v>
      </c>
      <c r="K24" s="244">
        <v>0</v>
      </c>
      <c r="L24" s="244">
        <v>1</v>
      </c>
      <c r="M24" s="244">
        <v>5</v>
      </c>
      <c r="N24" s="244">
        <v>1</v>
      </c>
      <c r="O24" s="244">
        <v>2</v>
      </c>
      <c r="P24" s="244">
        <v>0</v>
      </c>
      <c r="Q24" s="244">
        <v>2</v>
      </c>
      <c r="R24" s="244">
        <v>2</v>
      </c>
      <c r="S24" s="244">
        <v>31</v>
      </c>
      <c r="T24" s="244">
        <v>5</v>
      </c>
      <c r="U24" s="244">
        <v>0</v>
      </c>
      <c r="V24" s="244">
        <v>734</v>
      </c>
      <c r="W24" s="244">
        <v>573</v>
      </c>
      <c r="X24" s="244">
        <v>0</v>
      </c>
      <c r="Y24" s="244">
        <v>0</v>
      </c>
      <c r="Z24" s="244">
        <v>0</v>
      </c>
      <c r="AA24" s="244">
        <v>0</v>
      </c>
      <c r="AB24" s="238">
        <f t="shared" si="0"/>
        <v>8.7536158973714002</v>
      </c>
      <c r="AC24" s="238">
        <f t="shared" si="7"/>
        <v>10.778518425355301</v>
      </c>
      <c r="AD24" s="238">
        <f t="shared" si="8"/>
        <v>7.4712643678160928</v>
      </c>
      <c r="AE24" s="238">
        <f t="shared" si="8"/>
        <v>90.384615384615387</v>
      </c>
      <c r="AF24" s="238">
        <f t="shared" si="2"/>
        <v>0</v>
      </c>
      <c r="AG24" s="238">
        <v>0</v>
      </c>
      <c r="AH24" s="239">
        <f t="shared" si="4"/>
        <v>0</v>
      </c>
    </row>
    <row r="25" spans="1:34" s="235" customFormat="1" ht="30" customHeight="1" thickBot="1">
      <c r="A25" s="236"/>
      <c r="B25" s="237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8"/>
      <c r="AC25" s="238"/>
      <c r="AD25" s="238"/>
      <c r="AE25" s="238"/>
      <c r="AF25" s="238"/>
      <c r="AG25" s="238"/>
      <c r="AH25" s="242"/>
    </row>
    <row r="26" spans="1:34" s="235" customFormat="1" ht="30" customHeight="1" thickBot="1">
      <c r="A26" s="231" t="s">
        <v>94</v>
      </c>
      <c r="B26" s="232">
        <v>41630</v>
      </c>
      <c r="C26" s="232">
        <v>3526</v>
      </c>
      <c r="D26" s="232">
        <v>144</v>
      </c>
      <c r="E26" s="232">
        <v>135</v>
      </c>
      <c r="F26" s="232">
        <v>40</v>
      </c>
      <c r="G26" s="232">
        <v>3</v>
      </c>
      <c r="H26" s="232">
        <v>4</v>
      </c>
      <c r="I26" s="232">
        <v>0</v>
      </c>
      <c r="J26" s="232">
        <v>1</v>
      </c>
      <c r="K26" s="232">
        <v>8</v>
      </c>
      <c r="L26" s="232">
        <v>2</v>
      </c>
      <c r="M26" s="232">
        <v>21</v>
      </c>
      <c r="N26" s="232">
        <v>4</v>
      </c>
      <c r="O26" s="232">
        <v>1</v>
      </c>
      <c r="P26" s="232">
        <v>0</v>
      </c>
      <c r="Q26" s="232">
        <v>15</v>
      </c>
      <c r="R26" s="232">
        <v>10</v>
      </c>
      <c r="S26" s="232">
        <v>42</v>
      </c>
      <c r="T26" s="232">
        <v>9</v>
      </c>
      <c r="U26" s="232">
        <v>4</v>
      </c>
      <c r="V26" s="232">
        <v>3734</v>
      </c>
      <c r="W26" s="232">
        <v>2641</v>
      </c>
      <c r="X26" s="232">
        <v>0</v>
      </c>
      <c r="Y26" s="232">
        <v>0</v>
      </c>
      <c r="Z26" s="232">
        <v>0</v>
      </c>
      <c r="AA26" s="232">
        <v>0</v>
      </c>
      <c r="AB26" s="233">
        <f t="shared" si="0"/>
        <v>8.4698534710545275</v>
      </c>
      <c r="AC26" s="233">
        <f t="shared" ref="AC26:AC28" si="9">(C26+V26-W26)/B26*100</f>
        <v>11.095363920249818</v>
      </c>
      <c r="AD26" s="233">
        <f t="shared" ref="AD26:AE28" si="10">D26/C26*100</f>
        <v>4.0839478162223486</v>
      </c>
      <c r="AE26" s="233">
        <f t="shared" si="10"/>
        <v>93.75</v>
      </c>
      <c r="AF26" s="233">
        <f t="shared" si="2"/>
        <v>226.88598979013048</v>
      </c>
      <c r="AG26" s="233">
        <f t="shared" si="3"/>
        <v>50</v>
      </c>
      <c r="AH26" s="234">
        <f t="shared" si="4"/>
        <v>5.5555555555555554</v>
      </c>
    </row>
    <row r="27" spans="1:34" ht="30" customHeight="1">
      <c r="A27" s="243" t="s">
        <v>95</v>
      </c>
      <c r="B27" s="244">
        <v>33432</v>
      </c>
      <c r="C27" s="244">
        <v>2742</v>
      </c>
      <c r="D27" s="244">
        <v>114</v>
      </c>
      <c r="E27" s="244">
        <v>105</v>
      </c>
      <c r="F27" s="244">
        <v>34</v>
      </c>
      <c r="G27" s="244">
        <v>2</v>
      </c>
      <c r="H27" s="244">
        <v>4</v>
      </c>
      <c r="I27" s="244">
        <v>0</v>
      </c>
      <c r="J27" s="244">
        <v>1</v>
      </c>
      <c r="K27" s="244">
        <v>7</v>
      </c>
      <c r="L27" s="244">
        <v>2</v>
      </c>
      <c r="M27" s="244">
        <v>15</v>
      </c>
      <c r="N27" s="244">
        <v>3</v>
      </c>
      <c r="O27" s="244">
        <v>1</v>
      </c>
      <c r="P27" s="244">
        <v>0</v>
      </c>
      <c r="Q27" s="244">
        <v>9</v>
      </c>
      <c r="R27" s="244">
        <v>6</v>
      </c>
      <c r="S27" s="244">
        <v>30</v>
      </c>
      <c r="T27" s="244">
        <v>9</v>
      </c>
      <c r="U27" s="244">
        <v>4</v>
      </c>
      <c r="V27" s="244">
        <v>2896</v>
      </c>
      <c r="W27" s="244">
        <v>2013</v>
      </c>
      <c r="X27" s="244">
        <v>0</v>
      </c>
      <c r="Y27" s="244">
        <v>0</v>
      </c>
      <c r="Z27" s="244">
        <v>0</v>
      </c>
      <c r="AA27" s="244">
        <v>0</v>
      </c>
      <c r="AB27" s="238">
        <f t="shared" si="0"/>
        <v>8.201722900215362</v>
      </c>
      <c r="AC27" s="238">
        <f t="shared" si="9"/>
        <v>10.842905001196458</v>
      </c>
      <c r="AD27" s="238">
        <f t="shared" si="10"/>
        <v>4.1575492341356668</v>
      </c>
      <c r="AE27" s="238">
        <f t="shared" si="10"/>
        <v>92.10526315789474</v>
      </c>
      <c r="AF27" s="238">
        <f t="shared" si="2"/>
        <v>255.28811086797958</v>
      </c>
      <c r="AG27" s="238">
        <f t="shared" si="3"/>
        <v>57.142857142857139</v>
      </c>
      <c r="AH27" s="245">
        <f t="shared" si="4"/>
        <v>6.140350877192982</v>
      </c>
    </row>
    <row r="28" spans="1:34" ht="30" customHeight="1">
      <c r="A28" s="243" t="s">
        <v>96</v>
      </c>
      <c r="B28" s="244">
        <v>8198</v>
      </c>
      <c r="C28" s="244">
        <v>784</v>
      </c>
      <c r="D28" s="244">
        <v>30</v>
      </c>
      <c r="E28" s="244">
        <v>30</v>
      </c>
      <c r="F28" s="244">
        <v>6</v>
      </c>
      <c r="G28" s="244">
        <v>1</v>
      </c>
      <c r="H28" s="244">
        <v>0</v>
      </c>
      <c r="I28" s="244">
        <v>0</v>
      </c>
      <c r="J28" s="244">
        <v>0</v>
      </c>
      <c r="K28" s="244">
        <v>1</v>
      </c>
      <c r="L28" s="244">
        <v>0</v>
      </c>
      <c r="M28" s="244">
        <v>6</v>
      </c>
      <c r="N28" s="244">
        <v>1</v>
      </c>
      <c r="O28" s="244">
        <v>0</v>
      </c>
      <c r="P28" s="244">
        <v>0</v>
      </c>
      <c r="Q28" s="244">
        <v>6</v>
      </c>
      <c r="R28" s="244">
        <v>4</v>
      </c>
      <c r="S28" s="244">
        <v>12</v>
      </c>
      <c r="T28" s="244">
        <v>0</v>
      </c>
      <c r="U28" s="244">
        <v>0</v>
      </c>
      <c r="V28" s="244">
        <v>838</v>
      </c>
      <c r="W28" s="244">
        <v>628</v>
      </c>
      <c r="X28" s="244">
        <v>0</v>
      </c>
      <c r="Y28" s="244">
        <v>0</v>
      </c>
      <c r="Z28" s="244">
        <v>0</v>
      </c>
      <c r="AA28" s="244">
        <v>0</v>
      </c>
      <c r="AB28" s="238">
        <f t="shared" si="0"/>
        <v>9.563308123932666</v>
      </c>
      <c r="AC28" s="238">
        <f t="shared" si="9"/>
        <v>12.124908514271773</v>
      </c>
      <c r="AD28" s="238">
        <f t="shared" si="10"/>
        <v>3.8265306122448979</v>
      </c>
      <c r="AE28" s="238">
        <f t="shared" si="10"/>
        <v>100</v>
      </c>
      <c r="AF28" s="238">
        <f t="shared" si="2"/>
        <v>127.55102040816325</v>
      </c>
      <c r="AG28" s="238">
        <f>H28/K28*100</f>
        <v>0</v>
      </c>
      <c r="AH28" s="239">
        <f t="shared" si="4"/>
        <v>3.3333333333333335</v>
      </c>
    </row>
    <row r="29" spans="1:34" s="235" customFormat="1" ht="30" customHeight="1" thickBot="1">
      <c r="A29" s="236"/>
      <c r="B29" s="237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8"/>
      <c r="AC29" s="238"/>
      <c r="AD29" s="238"/>
      <c r="AE29" s="238"/>
      <c r="AF29" s="238"/>
      <c r="AG29" s="238"/>
      <c r="AH29" s="242"/>
    </row>
    <row r="30" spans="1:34" s="235" customFormat="1" ht="30" customHeight="1" thickBot="1">
      <c r="A30" s="246" t="s">
        <v>97</v>
      </c>
      <c r="B30" s="232">
        <v>146401</v>
      </c>
      <c r="C30" s="232">
        <v>11452</v>
      </c>
      <c r="D30" s="232">
        <v>542</v>
      </c>
      <c r="E30" s="232">
        <v>512</v>
      </c>
      <c r="F30" s="232">
        <v>181</v>
      </c>
      <c r="G30" s="232">
        <v>6</v>
      </c>
      <c r="H30" s="232">
        <v>18</v>
      </c>
      <c r="I30" s="232">
        <v>6</v>
      </c>
      <c r="J30" s="232">
        <v>4</v>
      </c>
      <c r="K30" s="232">
        <v>28</v>
      </c>
      <c r="L30" s="232">
        <v>1</v>
      </c>
      <c r="M30" s="232">
        <v>74</v>
      </c>
      <c r="N30" s="232">
        <v>13</v>
      </c>
      <c r="O30" s="232">
        <v>1</v>
      </c>
      <c r="P30" s="232">
        <v>1</v>
      </c>
      <c r="Q30" s="232">
        <v>60</v>
      </c>
      <c r="R30" s="232">
        <v>20</v>
      </c>
      <c r="S30" s="232">
        <v>163</v>
      </c>
      <c r="T30" s="232">
        <v>30</v>
      </c>
      <c r="U30" s="232">
        <v>2</v>
      </c>
      <c r="V30" s="232">
        <v>11854</v>
      </c>
      <c r="W30" s="232">
        <v>7812</v>
      </c>
      <c r="X30" s="232">
        <v>0</v>
      </c>
      <c r="Y30" s="232">
        <v>0</v>
      </c>
      <c r="Z30" s="232">
        <v>0</v>
      </c>
      <c r="AA30" s="232">
        <v>0</v>
      </c>
      <c r="AB30" s="233">
        <f t="shared" si="0"/>
        <v>7.8223509402258182</v>
      </c>
      <c r="AC30" s="233">
        <f t="shared" ref="AC30:AC35" si="11">(C30+V30-W30)/B30*100</f>
        <v>10.583261043298885</v>
      </c>
      <c r="AD30" s="233">
        <f t="shared" ref="AD30:AE35" si="12">D30/C30*100</f>
        <v>4.7327977645826058</v>
      </c>
      <c r="AE30" s="233">
        <f t="shared" si="12"/>
        <v>94.464944649446494</v>
      </c>
      <c r="AF30" s="233">
        <f t="shared" si="2"/>
        <v>244.49877750611248</v>
      </c>
      <c r="AG30" s="233">
        <f t="shared" si="3"/>
        <v>64.285714285714292</v>
      </c>
      <c r="AH30" s="234">
        <f t="shared" si="4"/>
        <v>5.1660516605166054</v>
      </c>
    </row>
    <row r="31" spans="1:34" ht="30" customHeight="1">
      <c r="A31" s="243" t="s">
        <v>98</v>
      </c>
      <c r="B31" s="244">
        <v>63305</v>
      </c>
      <c r="C31" s="244">
        <v>4665</v>
      </c>
      <c r="D31" s="244">
        <v>255</v>
      </c>
      <c r="E31" s="244">
        <v>241</v>
      </c>
      <c r="F31" s="244">
        <v>101</v>
      </c>
      <c r="G31" s="244">
        <v>0</v>
      </c>
      <c r="H31" s="244">
        <v>2</v>
      </c>
      <c r="I31" s="244">
        <v>0</v>
      </c>
      <c r="J31" s="244">
        <v>1</v>
      </c>
      <c r="K31" s="244">
        <v>3</v>
      </c>
      <c r="L31" s="244">
        <v>0</v>
      </c>
      <c r="M31" s="244">
        <v>34</v>
      </c>
      <c r="N31" s="244">
        <v>4</v>
      </c>
      <c r="O31" s="244">
        <v>1</v>
      </c>
      <c r="P31" s="244">
        <v>0</v>
      </c>
      <c r="Q31" s="244">
        <v>24</v>
      </c>
      <c r="R31" s="244">
        <v>10</v>
      </c>
      <c r="S31" s="244">
        <v>64</v>
      </c>
      <c r="T31" s="244">
        <v>14</v>
      </c>
      <c r="U31" s="244">
        <v>0</v>
      </c>
      <c r="V31" s="244">
        <v>4759</v>
      </c>
      <c r="W31" s="244">
        <v>2729</v>
      </c>
      <c r="X31" s="244">
        <v>0</v>
      </c>
      <c r="Y31" s="244">
        <v>0</v>
      </c>
      <c r="Z31" s="244">
        <v>0</v>
      </c>
      <c r="AA31" s="244">
        <v>0</v>
      </c>
      <c r="AB31" s="238">
        <f t="shared" si="0"/>
        <v>7.3690861701287416</v>
      </c>
      <c r="AC31" s="238">
        <f t="shared" si="11"/>
        <v>10.575783903325171</v>
      </c>
      <c r="AD31" s="238">
        <f t="shared" si="12"/>
        <v>5.4662379421221869</v>
      </c>
      <c r="AE31" s="238">
        <f t="shared" si="12"/>
        <v>94.509803921568619</v>
      </c>
      <c r="AF31" s="238">
        <f t="shared" si="2"/>
        <v>64.308681672025727</v>
      </c>
      <c r="AG31" s="238">
        <f t="shared" si="3"/>
        <v>66.666666666666657</v>
      </c>
      <c r="AH31" s="245">
        <f t="shared" si="4"/>
        <v>1.1764705882352942</v>
      </c>
    </row>
    <row r="32" spans="1:34" ht="30" customHeight="1">
      <c r="A32" s="243" t="s">
        <v>99</v>
      </c>
      <c r="B32" s="244">
        <v>50888</v>
      </c>
      <c r="C32" s="244">
        <v>3470</v>
      </c>
      <c r="D32" s="244">
        <v>122</v>
      </c>
      <c r="E32" s="244">
        <v>117</v>
      </c>
      <c r="F32" s="244">
        <v>42</v>
      </c>
      <c r="G32" s="244">
        <v>2</v>
      </c>
      <c r="H32" s="244">
        <v>6</v>
      </c>
      <c r="I32" s="244">
        <v>6</v>
      </c>
      <c r="J32" s="244">
        <v>2</v>
      </c>
      <c r="K32" s="244">
        <v>10</v>
      </c>
      <c r="L32" s="244">
        <v>0</v>
      </c>
      <c r="M32" s="244">
        <v>19</v>
      </c>
      <c r="N32" s="244">
        <v>4</v>
      </c>
      <c r="O32" s="244">
        <v>0</v>
      </c>
      <c r="P32" s="244">
        <v>0</v>
      </c>
      <c r="Q32" s="244">
        <v>14</v>
      </c>
      <c r="R32" s="244">
        <v>5</v>
      </c>
      <c r="S32" s="244">
        <v>31</v>
      </c>
      <c r="T32" s="244">
        <v>5</v>
      </c>
      <c r="U32" s="244">
        <v>1</v>
      </c>
      <c r="V32" s="244">
        <v>3667</v>
      </c>
      <c r="W32" s="244">
        <v>2505</v>
      </c>
      <c r="X32" s="244">
        <v>0</v>
      </c>
      <c r="Y32" s="244">
        <v>0</v>
      </c>
      <c r="Z32" s="244">
        <v>0</v>
      </c>
      <c r="AA32" s="244">
        <v>0</v>
      </c>
      <c r="AB32" s="238">
        <f t="shared" si="0"/>
        <v>6.8188963999371177</v>
      </c>
      <c r="AC32" s="238">
        <f t="shared" si="11"/>
        <v>9.1023423989938692</v>
      </c>
      <c r="AD32" s="238">
        <f t="shared" si="12"/>
        <v>3.515850144092219</v>
      </c>
      <c r="AE32" s="238">
        <f t="shared" si="12"/>
        <v>95.901639344262293</v>
      </c>
      <c r="AF32" s="238">
        <f t="shared" si="2"/>
        <v>288.18443804034581</v>
      </c>
      <c r="AG32" s="238">
        <f t="shared" si="3"/>
        <v>60</v>
      </c>
      <c r="AH32" s="239">
        <f t="shared" si="4"/>
        <v>8.1967213114754092</v>
      </c>
    </row>
    <row r="33" spans="1:34" ht="30" customHeight="1">
      <c r="A33" s="243" t="s">
        <v>100</v>
      </c>
      <c r="B33" s="244">
        <v>18816</v>
      </c>
      <c r="C33" s="244">
        <v>1853</v>
      </c>
      <c r="D33" s="244">
        <v>90</v>
      </c>
      <c r="E33" s="244">
        <v>86</v>
      </c>
      <c r="F33" s="244">
        <v>23</v>
      </c>
      <c r="G33" s="244">
        <v>0</v>
      </c>
      <c r="H33" s="244">
        <v>6</v>
      </c>
      <c r="I33" s="244">
        <v>0</v>
      </c>
      <c r="J33" s="244">
        <v>1</v>
      </c>
      <c r="K33" s="244">
        <v>7</v>
      </c>
      <c r="L33" s="244">
        <v>0</v>
      </c>
      <c r="M33" s="244">
        <v>12</v>
      </c>
      <c r="N33" s="244">
        <v>2</v>
      </c>
      <c r="O33" s="244">
        <v>0</v>
      </c>
      <c r="P33" s="244">
        <v>1</v>
      </c>
      <c r="Q33" s="244">
        <v>10</v>
      </c>
      <c r="R33" s="244">
        <v>3</v>
      </c>
      <c r="S33" s="244">
        <v>40</v>
      </c>
      <c r="T33" s="244">
        <v>4</v>
      </c>
      <c r="U33" s="244">
        <v>0</v>
      </c>
      <c r="V33" s="244">
        <v>1903</v>
      </c>
      <c r="W33" s="244">
        <v>1451</v>
      </c>
      <c r="X33" s="244">
        <v>0</v>
      </c>
      <c r="Y33" s="244">
        <v>0</v>
      </c>
      <c r="Z33" s="244">
        <v>0</v>
      </c>
      <c r="AA33" s="244">
        <v>0</v>
      </c>
      <c r="AB33" s="238">
        <f t="shared" si="0"/>
        <v>9.8480017006802711</v>
      </c>
      <c r="AC33" s="238">
        <f t="shared" si="11"/>
        <v>12.250212585034014</v>
      </c>
      <c r="AD33" s="238">
        <f t="shared" si="12"/>
        <v>4.8569886670264433</v>
      </c>
      <c r="AE33" s="238">
        <f t="shared" si="12"/>
        <v>95.555555555555557</v>
      </c>
      <c r="AF33" s="238">
        <f t="shared" si="2"/>
        <v>377.76578521316782</v>
      </c>
      <c r="AG33" s="238">
        <f t="shared" si="3"/>
        <v>85.714285714285708</v>
      </c>
      <c r="AH33" s="239">
        <f t="shared" si="4"/>
        <v>7.7777777777777777</v>
      </c>
    </row>
    <row r="34" spans="1:34" ht="30" customHeight="1">
      <c r="A34" s="243" t="s">
        <v>101</v>
      </c>
      <c r="B34" s="244">
        <v>8085</v>
      </c>
      <c r="C34" s="244">
        <v>734</v>
      </c>
      <c r="D34" s="244">
        <v>51</v>
      </c>
      <c r="E34" s="244">
        <v>46</v>
      </c>
      <c r="F34" s="244">
        <v>12</v>
      </c>
      <c r="G34" s="244">
        <v>3</v>
      </c>
      <c r="H34" s="244">
        <v>2</v>
      </c>
      <c r="I34" s="244">
        <v>0</v>
      </c>
      <c r="J34" s="244">
        <v>0</v>
      </c>
      <c r="K34" s="244">
        <v>5</v>
      </c>
      <c r="L34" s="244">
        <v>0</v>
      </c>
      <c r="M34" s="244">
        <v>7</v>
      </c>
      <c r="N34" s="244">
        <v>1</v>
      </c>
      <c r="O34" s="244">
        <v>0</v>
      </c>
      <c r="P34" s="244">
        <v>0</v>
      </c>
      <c r="Q34" s="244">
        <v>5</v>
      </c>
      <c r="R34" s="244">
        <v>0</v>
      </c>
      <c r="S34" s="244">
        <v>20</v>
      </c>
      <c r="T34" s="244">
        <v>5</v>
      </c>
      <c r="U34" s="244">
        <v>0</v>
      </c>
      <c r="V34" s="244">
        <v>779</v>
      </c>
      <c r="W34" s="244">
        <v>553</v>
      </c>
      <c r="X34" s="244">
        <v>0</v>
      </c>
      <c r="Y34" s="244">
        <v>0</v>
      </c>
      <c r="Z34" s="244">
        <v>0</v>
      </c>
      <c r="AA34" s="244">
        <v>0</v>
      </c>
      <c r="AB34" s="238">
        <f t="shared" si="0"/>
        <v>9.0785405071119367</v>
      </c>
      <c r="AC34" s="238">
        <f t="shared" si="11"/>
        <v>11.873840445269018</v>
      </c>
      <c r="AD34" s="238">
        <f t="shared" si="12"/>
        <v>6.9482288828337877</v>
      </c>
      <c r="AE34" s="238">
        <f t="shared" si="12"/>
        <v>90.196078431372555</v>
      </c>
      <c r="AF34" s="238">
        <f t="shared" si="2"/>
        <v>681.19891008174386</v>
      </c>
      <c r="AG34" s="238">
        <f t="shared" si="3"/>
        <v>40</v>
      </c>
      <c r="AH34" s="239">
        <f t="shared" si="4"/>
        <v>9.8039215686274517</v>
      </c>
    </row>
    <row r="35" spans="1:34" ht="30" customHeight="1">
      <c r="A35" s="243" t="s">
        <v>102</v>
      </c>
      <c r="B35" s="244">
        <v>5307</v>
      </c>
      <c r="C35" s="244">
        <v>730</v>
      </c>
      <c r="D35" s="244">
        <v>24</v>
      </c>
      <c r="E35" s="244">
        <v>22</v>
      </c>
      <c r="F35" s="244">
        <v>3</v>
      </c>
      <c r="G35" s="244">
        <v>1</v>
      </c>
      <c r="H35" s="244">
        <v>2</v>
      </c>
      <c r="I35" s="244">
        <v>0</v>
      </c>
      <c r="J35" s="244">
        <v>0</v>
      </c>
      <c r="K35" s="244">
        <v>3</v>
      </c>
      <c r="L35" s="244">
        <v>1</v>
      </c>
      <c r="M35" s="244">
        <v>2</v>
      </c>
      <c r="N35" s="244">
        <v>2</v>
      </c>
      <c r="O35" s="244">
        <v>0</v>
      </c>
      <c r="P35" s="244">
        <v>0</v>
      </c>
      <c r="Q35" s="244">
        <v>7</v>
      </c>
      <c r="R35" s="244">
        <v>2</v>
      </c>
      <c r="S35" s="244">
        <v>8</v>
      </c>
      <c r="T35" s="244">
        <v>2</v>
      </c>
      <c r="U35" s="244">
        <v>1</v>
      </c>
      <c r="V35" s="244">
        <v>746</v>
      </c>
      <c r="W35" s="244">
        <v>574</v>
      </c>
      <c r="X35" s="244">
        <v>0</v>
      </c>
      <c r="Y35" s="244">
        <v>0</v>
      </c>
      <c r="Z35" s="244">
        <v>0</v>
      </c>
      <c r="AA35" s="244">
        <v>0</v>
      </c>
      <c r="AB35" s="238">
        <f t="shared" si="0"/>
        <v>13.755417373280574</v>
      </c>
      <c r="AC35" s="238">
        <f t="shared" si="11"/>
        <v>16.996419822875446</v>
      </c>
      <c r="AD35" s="238">
        <f t="shared" si="12"/>
        <v>3.2876712328767121</v>
      </c>
      <c r="AE35" s="238">
        <f t="shared" si="12"/>
        <v>91.666666666666657</v>
      </c>
      <c r="AF35" s="238">
        <f t="shared" si="2"/>
        <v>410.95890410958901</v>
      </c>
      <c r="AG35" s="238">
        <f t="shared" si="3"/>
        <v>66.666666666666657</v>
      </c>
      <c r="AH35" s="239">
        <f t="shared" si="4"/>
        <v>12.5</v>
      </c>
    </row>
    <row r="36" spans="1:34" s="235" customFormat="1" ht="30" customHeight="1" thickBot="1">
      <c r="A36" s="236"/>
      <c r="B36" s="237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8"/>
      <c r="AC36" s="238"/>
      <c r="AD36" s="238"/>
      <c r="AE36" s="238"/>
      <c r="AF36" s="238"/>
      <c r="AG36" s="238"/>
      <c r="AH36" s="242"/>
    </row>
    <row r="37" spans="1:34" s="235" customFormat="1" ht="30" customHeight="1" thickBot="1">
      <c r="A37" s="231" t="s">
        <v>103</v>
      </c>
      <c r="B37" s="232">
        <v>223711</v>
      </c>
      <c r="C37" s="232">
        <v>14457</v>
      </c>
      <c r="D37" s="232">
        <v>588</v>
      </c>
      <c r="E37" s="232">
        <v>546</v>
      </c>
      <c r="F37" s="232">
        <v>165</v>
      </c>
      <c r="G37" s="232">
        <v>8</v>
      </c>
      <c r="H37" s="232">
        <v>15</v>
      </c>
      <c r="I37" s="232">
        <v>0</v>
      </c>
      <c r="J37" s="232">
        <v>0</v>
      </c>
      <c r="K37" s="232">
        <v>23</v>
      </c>
      <c r="L37" s="232">
        <v>1</v>
      </c>
      <c r="M37" s="232">
        <v>74</v>
      </c>
      <c r="N37" s="232">
        <v>10</v>
      </c>
      <c r="O37" s="232">
        <v>1</v>
      </c>
      <c r="P37" s="232">
        <v>1</v>
      </c>
      <c r="Q37" s="232">
        <v>79</v>
      </c>
      <c r="R37" s="232">
        <v>20</v>
      </c>
      <c r="S37" s="232">
        <v>177</v>
      </c>
      <c r="T37" s="232">
        <v>42</v>
      </c>
      <c r="U37" s="232">
        <v>4</v>
      </c>
      <c r="V37" s="232">
        <v>14641</v>
      </c>
      <c r="W37" s="232">
        <v>10234</v>
      </c>
      <c r="X37" s="232">
        <v>0</v>
      </c>
      <c r="Y37" s="232">
        <v>0</v>
      </c>
      <c r="Z37" s="232">
        <v>0</v>
      </c>
      <c r="AA37" s="232">
        <v>0</v>
      </c>
      <c r="AB37" s="233">
        <f t="shared" si="0"/>
        <v>6.4623554496649689</v>
      </c>
      <c r="AC37" s="233">
        <f t="shared" ref="AC37:AC41" si="13">(C37+V37-W37)/B37*100</f>
        <v>8.4323077542007319</v>
      </c>
      <c r="AD37" s="233">
        <f t="shared" ref="AD37:AE41" si="14">D37/C37*100</f>
        <v>4.0672338659472924</v>
      </c>
      <c r="AE37" s="233">
        <f t="shared" si="14"/>
        <v>92.857142857142861</v>
      </c>
      <c r="AF37" s="233">
        <f t="shared" si="2"/>
        <v>159.0924811509995</v>
      </c>
      <c r="AG37" s="233">
        <f t="shared" si="3"/>
        <v>65.217391304347828</v>
      </c>
      <c r="AH37" s="234">
        <f t="shared" si="4"/>
        <v>3.9115646258503403</v>
      </c>
    </row>
    <row r="38" spans="1:34" ht="30" customHeight="1">
      <c r="A38" s="243" t="s">
        <v>104</v>
      </c>
      <c r="B38" s="244">
        <v>171037</v>
      </c>
      <c r="C38" s="244">
        <v>9349</v>
      </c>
      <c r="D38" s="244">
        <v>329</v>
      </c>
      <c r="E38" s="244">
        <v>300</v>
      </c>
      <c r="F38" s="244">
        <v>82</v>
      </c>
      <c r="G38" s="244">
        <v>5</v>
      </c>
      <c r="H38" s="244">
        <v>9</v>
      </c>
      <c r="I38" s="244">
        <v>0</v>
      </c>
      <c r="J38" s="244">
        <v>0</v>
      </c>
      <c r="K38" s="244">
        <v>14</v>
      </c>
      <c r="L38" s="244">
        <v>1</v>
      </c>
      <c r="M38" s="244">
        <v>41</v>
      </c>
      <c r="N38" s="244">
        <v>6</v>
      </c>
      <c r="O38" s="244">
        <v>0</v>
      </c>
      <c r="P38" s="244">
        <v>0</v>
      </c>
      <c r="Q38" s="244">
        <v>50</v>
      </c>
      <c r="R38" s="244">
        <v>8</v>
      </c>
      <c r="S38" s="244">
        <v>94</v>
      </c>
      <c r="T38" s="244">
        <v>29</v>
      </c>
      <c r="U38" s="244">
        <v>4</v>
      </c>
      <c r="V38" s="244">
        <v>9506</v>
      </c>
      <c r="W38" s="244">
        <v>6537</v>
      </c>
      <c r="X38" s="244">
        <v>0</v>
      </c>
      <c r="Y38" s="244">
        <v>0</v>
      </c>
      <c r="Z38" s="244">
        <v>0</v>
      </c>
      <c r="AA38" s="244">
        <v>0</v>
      </c>
      <c r="AB38" s="238">
        <f t="shared" si="0"/>
        <v>5.4660687453591912</v>
      </c>
      <c r="AC38" s="238">
        <f t="shared" si="13"/>
        <v>7.2019504551646722</v>
      </c>
      <c r="AD38" s="238">
        <f t="shared" si="14"/>
        <v>3.5190929511177664</v>
      </c>
      <c r="AE38" s="238">
        <f t="shared" si="14"/>
        <v>91.1854103343465</v>
      </c>
      <c r="AF38" s="238">
        <f t="shared" si="2"/>
        <v>149.74863621777729</v>
      </c>
      <c r="AG38" s="238">
        <f t="shared" si="3"/>
        <v>64.285714285714292</v>
      </c>
      <c r="AH38" s="245">
        <f t="shared" si="4"/>
        <v>4.2553191489361701</v>
      </c>
    </row>
    <row r="39" spans="1:34" ht="30" customHeight="1">
      <c r="A39" s="243" t="s">
        <v>105</v>
      </c>
      <c r="B39" s="244">
        <v>26247</v>
      </c>
      <c r="C39" s="244">
        <v>2402</v>
      </c>
      <c r="D39" s="244">
        <v>122</v>
      </c>
      <c r="E39" s="244">
        <v>112</v>
      </c>
      <c r="F39" s="244">
        <v>28</v>
      </c>
      <c r="G39" s="244">
        <v>3</v>
      </c>
      <c r="H39" s="244">
        <v>5</v>
      </c>
      <c r="I39" s="244">
        <v>0</v>
      </c>
      <c r="J39" s="244">
        <v>0</v>
      </c>
      <c r="K39" s="244">
        <v>8</v>
      </c>
      <c r="L39" s="244">
        <v>0</v>
      </c>
      <c r="M39" s="244">
        <v>19</v>
      </c>
      <c r="N39" s="244">
        <v>2</v>
      </c>
      <c r="O39" s="244">
        <v>0</v>
      </c>
      <c r="P39" s="244">
        <v>1</v>
      </c>
      <c r="Q39" s="244">
        <v>12</v>
      </c>
      <c r="R39" s="244">
        <v>2</v>
      </c>
      <c r="S39" s="244">
        <v>47</v>
      </c>
      <c r="T39" s="244">
        <v>10</v>
      </c>
      <c r="U39" s="244">
        <v>0</v>
      </c>
      <c r="V39" s="244">
        <v>2392</v>
      </c>
      <c r="W39" s="244">
        <v>1735</v>
      </c>
      <c r="X39" s="244">
        <v>0</v>
      </c>
      <c r="Y39" s="244">
        <v>0</v>
      </c>
      <c r="Z39" s="244">
        <v>0</v>
      </c>
      <c r="AA39" s="244">
        <v>0</v>
      </c>
      <c r="AB39" s="238">
        <f t="shared" si="0"/>
        <v>9.1515220787137572</v>
      </c>
      <c r="AC39" s="238">
        <f t="shared" si="13"/>
        <v>11.654665295081342</v>
      </c>
      <c r="AD39" s="238">
        <f t="shared" si="14"/>
        <v>5.0791007493755203</v>
      </c>
      <c r="AE39" s="238">
        <f t="shared" si="14"/>
        <v>91.803278688524586</v>
      </c>
      <c r="AF39" s="238">
        <f t="shared" si="2"/>
        <v>333.05578684429645</v>
      </c>
      <c r="AG39" s="238">
        <f t="shared" si="3"/>
        <v>62.5</v>
      </c>
      <c r="AH39" s="239">
        <f t="shared" si="4"/>
        <v>6.557377049180328</v>
      </c>
    </row>
    <row r="40" spans="1:34" ht="30" customHeight="1">
      <c r="A40" s="243" t="s">
        <v>106</v>
      </c>
      <c r="B40" s="244">
        <v>3168</v>
      </c>
      <c r="C40" s="244">
        <v>346</v>
      </c>
      <c r="D40" s="244">
        <v>12</v>
      </c>
      <c r="E40" s="244">
        <v>12</v>
      </c>
      <c r="F40" s="244">
        <v>4</v>
      </c>
      <c r="G40" s="244">
        <v>0</v>
      </c>
      <c r="H40" s="244">
        <v>0</v>
      </c>
      <c r="I40" s="244">
        <v>0</v>
      </c>
      <c r="J40" s="244">
        <v>0</v>
      </c>
      <c r="K40" s="244">
        <v>0</v>
      </c>
      <c r="L40" s="244">
        <v>0</v>
      </c>
      <c r="M40" s="244">
        <v>3</v>
      </c>
      <c r="N40" s="244">
        <v>0</v>
      </c>
      <c r="O40" s="244">
        <v>0</v>
      </c>
      <c r="P40" s="244">
        <v>0</v>
      </c>
      <c r="Q40" s="244">
        <v>1</v>
      </c>
      <c r="R40" s="244">
        <v>0</v>
      </c>
      <c r="S40" s="244">
        <v>5</v>
      </c>
      <c r="T40" s="244">
        <v>0</v>
      </c>
      <c r="U40" s="244">
        <v>0</v>
      </c>
      <c r="V40" s="244">
        <v>346</v>
      </c>
      <c r="W40" s="244">
        <v>253</v>
      </c>
      <c r="X40" s="244">
        <v>0</v>
      </c>
      <c r="Y40" s="244">
        <v>0</v>
      </c>
      <c r="Z40" s="244">
        <v>0</v>
      </c>
      <c r="AA40" s="244">
        <v>0</v>
      </c>
      <c r="AB40" s="238">
        <f t="shared" si="0"/>
        <v>10.921717171717171</v>
      </c>
      <c r="AC40" s="238">
        <f t="shared" si="13"/>
        <v>13.857323232323232</v>
      </c>
      <c r="AD40" s="238">
        <f t="shared" si="14"/>
        <v>3.4682080924855487</v>
      </c>
      <c r="AE40" s="238">
        <f t="shared" si="14"/>
        <v>100</v>
      </c>
      <c r="AF40" s="238">
        <f t="shared" si="2"/>
        <v>0</v>
      </c>
      <c r="AG40" s="238">
        <v>0</v>
      </c>
      <c r="AH40" s="239">
        <f t="shared" si="4"/>
        <v>0</v>
      </c>
    </row>
    <row r="41" spans="1:34" ht="30" customHeight="1">
      <c r="A41" s="243" t="s">
        <v>107</v>
      </c>
      <c r="B41" s="244">
        <v>23259</v>
      </c>
      <c r="C41" s="244">
        <v>2360</v>
      </c>
      <c r="D41" s="244">
        <v>125</v>
      </c>
      <c r="E41" s="244">
        <v>122</v>
      </c>
      <c r="F41" s="244">
        <v>51</v>
      </c>
      <c r="G41" s="244">
        <v>0</v>
      </c>
      <c r="H41" s="244">
        <v>1</v>
      </c>
      <c r="I41" s="244">
        <v>0</v>
      </c>
      <c r="J41" s="244">
        <v>0</v>
      </c>
      <c r="K41" s="244">
        <v>1</v>
      </c>
      <c r="L41" s="244">
        <v>0</v>
      </c>
      <c r="M41" s="244">
        <v>11</v>
      </c>
      <c r="N41" s="244">
        <v>2</v>
      </c>
      <c r="O41" s="244">
        <v>1</v>
      </c>
      <c r="P41" s="244">
        <v>0</v>
      </c>
      <c r="Q41" s="244">
        <v>16</v>
      </c>
      <c r="R41" s="244">
        <v>10</v>
      </c>
      <c r="S41" s="244">
        <v>31</v>
      </c>
      <c r="T41" s="244">
        <v>3</v>
      </c>
      <c r="U41" s="244">
        <v>0</v>
      </c>
      <c r="V41" s="244">
        <v>2397</v>
      </c>
      <c r="W41" s="244">
        <v>1709</v>
      </c>
      <c r="X41" s="244">
        <v>0</v>
      </c>
      <c r="Y41" s="244">
        <v>0</v>
      </c>
      <c r="Z41" s="244">
        <v>0</v>
      </c>
      <c r="AA41" s="244">
        <v>0</v>
      </c>
      <c r="AB41" s="238">
        <f t="shared" si="0"/>
        <v>10.146609914441722</v>
      </c>
      <c r="AC41" s="238">
        <f t="shared" si="13"/>
        <v>13.104604669160324</v>
      </c>
      <c r="AD41" s="238">
        <f t="shared" si="14"/>
        <v>5.2966101694915251</v>
      </c>
      <c r="AE41" s="238">
        <f t="shared" si="14"/>
        <v>97.6</v>
      </c>
      <c r="AF41" s="238">
        <f t="shared" si="2"/>
        <v>42.372881355932201</v>
      </c>
      <c r="AG41" s="238">
        <f t="shared" si="3"/>
        <v>100</v>
      </c>
      <c r="AH41" s="239">
        <f t="shared" si="4"/>
        <v>0.8</v>
      </c>
    </row>
    <row r="42" spans="1:34" s="235" customFormat="1" ht="30" customHeight="1" thickBot="1">
      <c r="A42" s="236"/>
      <c r="B42" s="237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8"/>
      <c r="AC42" s="238"/>
      <c r="AD42" s="238"/>
      <c r="AE42" s="238"/>
      <c r="AF42" s="238"/>
      <c r="AG42" s="238"/>
      <c r="AH42" s="242"/>
    </row>
    <row r="43" spans="1:34" s="235" customFormat="1" ht="30" customHeight="1" thickBot="1">
      <c r="A43" s="231" t="s">
        <v>108</v>
      </c>
      <c r="B43" s="232">
        <v>24868</v>
      </c>
      <c r="C43" s="232">
        <v>2813</v>
      </c>
      <c r="D43" s="232">
        <v>121</v>
      </c>
      <c r="E43" s="232">
        <v>114</v>
      </c>
      <c r="F43" s="232">
        <v>30</v>
      </c>
      <c r="G43" s="232">
        <v>2</v>
      </c>
      <c r="H43" s="232">
        <v>1</v>
      </c>
      <c r="I43" s="232">
        <v>0</v>
      </c>
      <c r="J43" s="232">
        <v>1</v>
      </c>
      <c r="K43" s="232">
        <v>4</v>
      </c>
      <c r="L43" s="232">
        <v>3</v>
      </c>
      <c r="M43" s="232">
        <v>32</v>
      </c>
      <c r="N43" s="232">
        <v>4</v>
      </c>
      <c r="O43" s="232">
        <v>1</v>
      </c>
      <c r="P43" s="232">
        <v>0</v>
      </c>
      <c r="Q43" s="232">
        <v>10</v>
      </c>
      <c r="R43" s="232">
        <v>1</v>
      </c>
      <c r="S43" s="232">
        <v>29</v>
      </c>
      <c r="T43" s="232">
        <v>7</v>
      </c>
      <c r="U43" s="232">
        <v>0</v>
      </c>
      <c r="V43" s="232">
        <v>2936</v>
      </c>
      <c r="W43" s="232">
        <v>2106</v>
      </c>
      <c r="X43" s="232">
        <v>0</v>
      </c>
      <c r="Y43" s="232">
        <v>0</v>
      </c>
      <c r="Z43" s="232">
        <v>0</v>
      </c>
      <c r="AA43" s="232">
        <v>0</v>
      </c>
      <c r="AB43" s="233">
        <f t="shared" si="0"/>
        <v>11.311725912819687</v>
      </c>
      <c r="AC43" s="233">
        <f t="shared" ref="AC43:AC44" si="15">(C43+V43-W43)/B43*100</f>
        <v>14.649348560398906</v>
      </c>
      <c r="AD43" s="233">
        <f>D43/C43*100</f>
        <v>4.3014575186633488</v>
      </c>
      <c r="AE43" s="233">
        <f>E43/D43*100</f>
        <v>94.214876033057848</v>
      </c>
      <c r="AF43" s="233">
        <f t="shared" si="2"/>
        <v>142.19694276573054</v>
      </c>
      <c r="AG43" s="233">
        <f t="shared" si="3"/>
        <v>25</v>
      </c>
      <c r="AH43" s="234">
        <f t="shared" si="4"/>
        <v>3.3057851239669422</v>
      </c>
    </row>
    <row r="44" spans="1:34" ht="30" customHeight="1">
      <c r="A44" s="243" t="s">
        <v>109</v>
      </c>
      <c r="B44" s="244">
        <v>24868</v>
      </c>
      <c r="C44" s="244">
        <v>2813</v>
      </c>
      <c r="D44" s="244">
        <v>121</v>
      </c>
      <c r="E44" s="244">
        <v>114</v>
      </c>
      <c r="F44" s="244">
        <v>30</v>
      </c>
      <c r="G44" s="244">
        <v>2</v>
      </c>
      <c r="H44" s="244">
        <v>1</v>
      </c>
      <c r="I44" s="244">
        <v>0</v>
      </c>
      <c r="J44" s="244">
        <v>1</v>
      </c>
      <c r="K44" s="244">
        <v>4</v>
      </c>
      <c r="L44" s="244">
        <v>3</v>
      </c>
      <c r="M44" s="244">
        <v>32</v>
      </c>
      <c r="N44" s="244">
        <v>4</v>
      </c>
      <c r="O44" s="244">
        <v>1</v>
      </c>
      <c r="P44" s="244">
        <v>0</v>
      </c>
      <c r="Q44" s="244">
        <v>10</v>
      </c>
      <c r="R44" s="244">
        <v>1</v>
      </c>
      <c r="S44" s="244">
        <v>29</v>
      </c>
      <c r="T44" s="244">
        <v>7</v>
      </c>
      <c r="U44" s="244">
        <v>0</v>
      </c>
      <c r="V44" s="244">
        <v>2936</v>
      </c>
      <c r="W44" s="244">
        <v>2106</v>
      </c>
      <c r="X44" s="244">
        <v>0</v>
      </c>
      <c r="Y44" s="244">
        <v>0</v>
      </c>
      <c r="Z44" s="244">
        <v>0</v>
      </c>
      <c r="AA44" s="244">
        <v>0</v>
      </c>
      <c r="AB44" s="238">
        <f t="shared" si="0"/>
        <v>11.311725912819687</v>
      </c>
      <c r="AC44" s="238">
        <f t="shared" si="15"/>
        <v>14.649348560398906</v>
      </c>
      <c r="AD44" s="238">
        <f>D44/C44*100</f>
        <v>4.3014575186633488</v>
      </c>
      <c r="AE44" s="238">
        <f>E44/D44*100</f>
        <v>94.214876033057848</v>
      </c>
      <c r="AF44" s="238">
        <f t="shared" si="2"/>
        <v>142.19694276573054</v>
      </c>
      <c r="AG44" s="238">
        <f t="shared" si="3"/>
        <v>25</v>
      </c>
      <c r="AH44" s="245">
        <f t="shared" si="4"/>
        <v>3.3057851239669422</v>
      </c>
    </row>
    <row r="45" spans="1:34" s="235" customFormat="1" ht="30" customHeight="1" thickBot="1">
      <c r="A45" s="236"/>
      <c r="B45" s="237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8"/>
      <c r="AC45" s="238"/>
      <c r="AD45" s="238"/>
      <c r="AE45" s="238"/>
      <c r="AF45" s="238"/>
      <c r="AG45" s="238"/>
      <c r="AH45" s="242"/>
    </row>
    <row r="46" spans="1:34" s="235" customFormat="1" ht="30" customHeight="1" thickBot="1">
      <c r="A46" s="231" t="s">
        <v>110</v>
      </c>
      <c r="B46" s="232">
        <v>42676</v>
      </c>
      <c r="C46" s="232">
        <v>4056</v>
      </c>
      <c r="D46" s="232">
        <v>159</v>
      </c>
      <c r="E46" s="232">
        <v>147</v>
      </c>
      <c r="F46" s="232">
        <v>43</v>
      </c>
      <c r="G46" s="232">
        <v>1</v>
      </c>
      <c r="H46" s="232">
        <v>2</v>
      </c>
      <c r="I46" s="232">
        <v>0</v>
      </c>
      <c r="J46" s="232">
        <v>1</v>
      </c>
      <c r="K46" s="232">
        <v>4</v>
      </c>
      <c r="L46" s="232">
        <v>3</v>
      </c>
      <c r="M46" s="232">
        <v>26</v>
      </c>
      <c r="N46" s="232">
        <v>5</v>
      </c>
      <c r="O46" s="232">
        <v>1</v>
      </c>
      <c r="P46" s="232">
        <v>0</v>
      </c>
      <c r="Q46" s="232">
        <v>7</v>
      </c>
      <c r="R46" s="232">
        <v>1</v>
      </c>
      <c r="S46" s="232">
        <v>64</v>
      </c>
      <c r="T46" s="232">
        <v>12</v>
      </c>
      <c r="U46" s="232">
        <v>0</v>
      </c>
      <c r="V46" s="232">
        <v>4188</v>
      </c>
      <c r="W46" s="232">
        <v>2876</v>
      </c>
      <c r="X46" s="232">
        <v>0</v>
      </c>
      <c r="Y46" s="232">
        <v>0</v>
      </c>
      <c r="Z46" s="232">
        <v>0</v>
      </c>
      <c r="AA46" s="232">
        <v>0</v>
      </c>
      <c r="AB46" s="233">
        <f t="shared" si="0"/>
        <v>9.5041709626019308</v>
      </c>
      <c r="AC46" s="233">
        <f t="shared" ref="AC46:AC48" si="16">(C46+V46-W46)/B46*100</f>
        <v>12.578498453463304</v>
      </c>
      <c r="AD46" s="233">
        <f t="shared" ref="AD46:AE48" si="17">D46/C46*100</f>
        <v>3.920118343195266</v>
      </c>
      <c r="AE46" s="233">
        <f t="shared" si="17"/>
        <v>92.452830188679243</v>
      </c>
      <c r="AF46" s="233">
        <f t="shared" si="2"/>
        <v>98.619329388560161</v>
      </c>
      <c r="AG46" s="233">
        <f t="shared" si="3"/>
        <v>50</v>
      </c>
      <c r="AH46" s="234">
        <f t="shared" si="4"/>
        <v>2.5157232704402519</v>
      </c>
    </row>
    <row r="47" spans="1:34" ht="30" customHeight="1">
      <c r="A47" s="243" t="s">
        <v>111</v>
      </c>
      <c r="B47" s="244">
        <v>36942</v>
      </c>
      <c r="C47" s="244">
        <v>3602</v>
      </c>
      <c r="D47" s="244">
        <v>140</v>
      </c>
      <c r="E47" s="244">
        <v>128</v>
      </c>
      <c r="F47" s="244">
        <v>41</v>
      </c>
      <c r="G47" s="244">
        <v>1</v>
      </c>
      <c r="H47" s="244">
        <v>2</v>
      </c>
      <c r="I47" s="244">
        <v>0</v>
      </c>
      <c r="J47" s="244">
        <v>1</v>
      </c>
      <c r="K47" s="244">
        <v>4</v>
      </c>
      <c r="L47" s="244">
        <v>0</v>
      </c>
      <c r="M47" s="244">
        <v>18</v>
      </c>
      <c r="N47" s="244">
        <v>5</v>
      </c>
      <c r="O47" s="244">
        <v>1</v>
      </c>
      <c r="P47" s="244">
        <v>0</v>
      </c>
      <c r="Q47" s="244">
        <v>5</v>
      </c>
      <c r="R47" s="244">
        <v>1</v>
      </c>
      <c r="S47" s="244">
        <v>59</v>
      </c>
      <c r="T47" s="244">
        <v>12</v>
      </c>
      <c r="U47" s="244">
        <v>0</v>
      </c>
      <c r="V47" s="244">
        <v>3750</v>
      </c>
      <c r="W47" s="244">
        <v>2584</v>
      </c>
      <c r="X47" s="244">
        <v>0</v>
      </c>
      <c r="Y47" s="244">
        <v>0</v>
      </c>
      <c r="Z47" s="244">
        <v>0</v>
      </c>
      <c r="AA47" s="244">
        <v>0</v>
      </c>
      <c r="AB47" s="238">
        <f t="shared" si="0"/>
        <v>9.7504195766336412</v>
      </c>
      <c r="AC47" s="238">
        <f t="shared" si="16"/>
        <v>12.906718640030318</v>
      </c>
      <c r="AD47" s="238">
        <f t="shared" si="17"/>
        <v>3.8867295946696281</v>
      </c>
      <c r="AE47" s="238">
        <f t="shared" si="17"/>
        <v>91.428571428571431</v>
      </c>
      <c r="AF47" s="238">
        <f t="shared" si="2"/>
        <v>111.04941699056081</v>
      </c>
      <c r="AG47" s="238">
        <f t="shared" si="3"/>
        <v>50</v>
      </c>
      <c r="AH47" s="245">
        <f t="shared" si="4"/>
        <v>2.8571428571428572</v>
      </c>
    </row>
    <row r="48" spans="1:34" ht="30" customHeight="1">
      <c r="A48" s="243" t="s">
        <v>112</v>
      </c>
      <c r="B48" s="244">
        <v>5734</v>
      </c>
      <c r="C48" s="244">
        <v>454</v>
      </c>
      <c r="D48" s="244">
        <v>19</v>
      </c>
      <c r="E48" s="244">
        <v>19</v>
      </c>
      <c r="F48" s="244">
        <v>2</v>
      </c>
      <c r="G48" s="244">
        <v>0</v>
      </c>
      <c r="H48" s="244">
        <v>0</v>
      </c>
      <c r="I48" s="244">
        <v>0</v>
      </c>
      <c r="J48" s="244">
        <v>0</v>
      </c>
      <c r="K48" s="244">
        <v>0</v>
      </c>
      <c r="L48" s="244">
        <v>3</v>
      </c>
      <c r="M48" s="244">
        <v>8</v>
      </c>
      <c r="N48" s="244">
        <v>0</v>
      </c>
      <c r="O48" s="244">
        <v>0</v>
      </c>
      <c r="P48" s="244">
        <v>0</v>
      </c>
      <c r="Q48" s="244">
        <v>2</v>
      </c>
      <c r="R48" s="244">
        <v>0</v>
      </c>
      <c r="S48" s="244">
        <v>5</v>
      </c>
      <c r="T48" s="244">
        <v>0</v>
      </c>
      <c r="U48" s="244">
        <v>0</v>
      </c>
      <c r="V48" s="244">
        <v>438</v>
      </c>
      <c r="W48" s="244">
        <v>292</v>
      </c>
      <c r="X48" s="244">
        <v>0</v>
      </c>
      <c r="Y48" s="244">
        <v>0</v>
      </c>
      <c r="Z48" s="244">
        <v>0</v>
      </c>
      <c r="AA48" s="244">
        <v>0</v>
      </c>
      <c r="AB48" s="238">
        <f t="shared" si="0"/>
        <v>7.9176839902336944</v>
      </c>
      <c r="AC48" s="238">
        <f t="shared" si="16"/>
        <v>10.463899546564354</v>
      </c>
      <c r="AD48" s="238">
        <f t="shared" si="17"/>
        <v>4.1850220264317182</v>
      </c>
      <c r="AE48" s="238">
        <f t="shared" si="17"/>
        <v>100</v>
      </c>
      <c r="AF48" s="238">
        <f t="shared" si="2"/>
        <v>0</v>
      </c>
      <c r="AG48" s="238">
        <v>0</v>
      </c>
      <c r="AH48" s="239">
        <f t="shared" si="4"/>
        <v>0</v>
      </c>
    </row>
    <row r="49" spans="1:34" s="235" customFormat="1" ht="30" customHeight="1" thickBot="1">
      <c r="A49" s="236"/>
      <c r="B49" s="237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8"/>
      <c r="AC49" s="238"/>
      <c r="AD49" s="238"/>
      <c r="AE49" s="238"/>
      <c r="AF49" s="238"/>
      <c r="AG49" s="238"/>
      <c r="AH49" s="242"/>
    </row>
    <row r="50" spans="1:34" s="235" customFormat="1" ht="30" customHeight="1" thickBot="1">
      <c r="A50" s="231" t="s">
        <v>113</v>
      </c>
      <c r="B50" s="232">
        <v>42996</v>
      </c>
      <c r="C50" s="232">
        <v>4154</v>
      </c>
      <c r="D50" s="232">
        <v>168</v>
      </c>
      <c r="E50" s="232">
        <v>150</v>
      </c>
      <c r="F50" s="232">
        <v>40</v>
      </c>
      <c r="G50" s="232">
        <v>3</v>
      </c>
      <c r="H50" s="232">
        <v>6</v>
      </c>
      <c r="I50" s="232">
        <v>0</v>
      </c>
      <c r="J50" s="232">
        <v>0</v>
      </c>
      <c r="K50" s="232">
        <v>9</v>
      </c>
      <c r="L50" s="232">
        <v>1</v>
      </c>
      <c r="M50" s="232">
        <v>34</v>
      </c>
      <c r="N50" s="232">
        <v>3</v>
      </c>
      <c r="O50" s="232">
        <v>0</v>
      </c>
      <c r="P50" s="232">
        <v>0</v>
      </c>
      <c r="Q50" s="232">
        <v>7</v>
      </c>
      <c r="R50" s="232">
        <v>5</v>
      </c>
      <c r="S50" s="232">
        <v>62</v>
      </c>
      <c r="T50" s="232">
        <v>18</v>
      </c>
      <c r="U50" s="232">
        <v>1</v>
      </c>
      <c r="V50" s="232">
        <v>4277</v>
      </c>
      <c r="W50" s="232">
        <v>2897</v>
      </c>
      <c r="X50" s="232">
        <v>0</v>
      </c>
      <c r="Y50" s="232">
        <v>0</v>
      </c>
      <c r="Z50" s="232">
        <v>0</v>
      </c>
      <c r="AA50" s="232">
        <v>0</v>
      </c>
      <c r="AB50" s="233">
        <f t="shared" si="0"/>
        <v>9.6613638477997945</v>
      </c>
      <c r="AC50" s="233">
        <f t="shared" ref="AC50:AC52" si="18">(C50+V50-W50)/B50*100</f>
        <v>12.87096474090613</v>
      </c>
      <c r="AD50" s="233">
        <f t="shared" ref="AD50:AE52" si="19">D50/C50*100</f>
        <v>4.0442946557534905</v>
      </c>
      <c r="AE50" s="233">
        <f t="shared" si="19"/>
        <v>89.285714285714292</v>
      </c>
      <c r="AF50" s="233">
        <f t="shared" si="2"/>
        <v>216.65864227250844</v>
      </c>
      <c r="AG50" s="233">
        <f t="shared" si="3"/>
        <v>66.666666666666657</v>
      </c>
      <c r="AH50" s="234">
        <f t="shared" si="4"/>
        <v>5.3571428571428568</v>
      </c>
    </row>
    <row r="51" spans="1:34" ht="30" customHeight="1">
      <c r="A51" s="243" t="s">
        <v>114</v>
      </c>
      <c r="B51" s="244">
        <v>36302</v>
      </c>
      <c r="C51" s="244">
        <v>3370</v>
      </c>
      <c r="D51" s="244">
        <v>135</v>
      </c>
      <c r="E51" s="244">
        <v>122</v>
      </c>
      <c r="F51" s="244">
        <v>36</v>
      </c>
      <c r="G51" s="244">
        <v>1</v>
      </c>
      <c r="H51" s="244">
        <v>5</v>
      </c>
      <c r="I51" s="244">
        <v>0</v>
      </c>
      <c r="J51" s="244">
        <v>0</v>
      </c>
      <c r="K51" s="244">
        <v>6</v>
      </c>
      <c r="L51" s="244">
        <v>1</v>
      </c>
      <c r="M51" s="244">
        <v>27</v>
      </c>
      <c r="N51" s="244">
        <v>3</v>
      </c>
      <c r="O51" s="244">
        <v>0</v>
      </c>
      <c r="P51" s="244">
        <v>0</v>
      </c>
      <c r="Q51" s="244">
        <v>6</v>
      </c>
      <c r="R51" s="244">
        <v>3</v>
      </c>
      <c r="S51" s="244">
        <v>49</v>
      </c>
      <c r="T51" s="244">
        <v>13</v>
      </c>
      <c r="U51" s="244">
        <v>0</v>
      </c>
      <c r="V51" s="244">
        <v>3455</v>
      </c>
      <c r="W51" s="244">
        <v>2327</v>
      </c>
      <c r="X51" s="244">
        <v>0</v>
      </c>
      <c r="Y51" s="244">
        <v>0</v>
      </c>
      <c r="Z51" s="244">
        <v>0</v>
      </c>
      <c r="AA51" s="244">
        <v>0</v>
      </c>
      <c r="AB51" s="238">
        <f t="shared" si="0"/>
        <v>9.2832350834664759</v>
      </c>
      <c r="AC51" s="238">
        <f t="shared" si="18"/>
        <v>12.390501900721723</v>
      </c>
      <c r="AD51" s="238">
        <f t="shared" si="19"/>
        <v>4.0059347181008906</v>
      </c>
      <c r="AE51" s="238">
        <f t="shared" si="19"/>
        <v>90.370370370370367</v>
      </c>
      <c r="AF51" s="238">
        <f t="shared" si="2"/>
        <v>178.04154302670622</v>
      </c>
      <c r="AG51" s="238">
        <f t="shared" si="3"/>
        <v>83.333333333333343</v>
      </c>
      <c r="AH51" s="245">
        <f t="shared" si="4"/>
        <v>4.4444444444444446</v>
      </c>
    </row>
    <row r="52" spans="1:34" ht="30" customHeight="1">
      <c r="A52" s="243" t="s">
        <v>115</v>
      </c>
      <c r="B52" s="244">
        <v>6694</v>
      </c>
      <c r="C52" s="244">
        <v>784</v>
      </c>
      <c r="D52" s="244">
        <v>33</v>
      </c>
      <c r="E52" s="244">
        <v>28</v>
      </c>
      <c r="F52" s="244">
        <v>4</v>
      </c>
      <c r="G52" s="244">
        <v>2</v>
      </c>
      <c r="H52" s="244">
        <v>1</v>
      </c>
      <c r="I52" s="244">
        <v>0</v>
      </c>
      <c r="J52" s="244">
        <v>0</v>
      </c>
      <c r="K52" s="244">
        <v>3</v>
      </c>
      <c r="L52" s="244">
        <v>0</v>
      </c>
      <c r="M52" s="244">
        <v>7</v>
      </c>
      <c r="N52" s="244">
        <v>0</v>
      </c>
      <c r="O52" s="244">
        <v>0</v>
      </c>
      <c r="P52" s="244">
        <v>0</v>
      </c>
      <c r="Q52" s="244">
        <v>1</v>
      </c>
      <c r="R52" s="244">
        <v>2</v>
      </c>
      <c r="S52" s="244">
        <v>13</v>
      </c>
      <c r="T52" s="244">
        <v>5</v>
      </c>
      <c r="U52" s="244">
        <v>1</v>
      </c>
      <c r="V52" s="244">
        <v>822</v>
      </c>
      <c r="W52" s="244">
        <v>570</v>
      </c>
      <c r="X52" s="244">
        <v>0</v>
      </c>
      <c r="Y52" s="244">
        <v>0</v>
      </c>
      <c r="Z52" s="244">
        <v>0</v>
      </c>
      <c r="AA52" s="244">
        <v>0</v>
      </c>
      <c r="AB52" s="238">
        <f t="shared" si="0"/>
        <v>11.711980878398567</v>
      </c>
      <c r="AC52" s="238">
        <f t="shared" si="18"/>
        <v>15.476546160740961</v>
      </c>
      <c r="AD52" s="238">
        <f t="shared" si="19"/>
        <v>4.2091836734693873</v>
      </c>
      <c r="AE52" s="238">
        <f t="shared" si="19"/>
        <v>84.848484848484844</v>
      </c>
      <c r="AF52" s="238">
        <f t="shared" si="2"/>
        <v>382.65306122448976</v>
      </c>
      <c r="AG52" s="238">
        <f t="shared" si="3"/>
        <v>33.333333333333329</v>
      </c>
      <c r="AH52" s="239">
        <f t="shared" si="4"/>
        <v>9.0909090909090917</v>
      </c>
    </row>
    <row r="53" spans="1:34" s="235" customFormat="1" ht="30" customHeight="1" thickBot="1">
      <c r="A53" s="236"/>
      <c r="B53" s="237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8"/>
      <c r="AC53" s="238"/>
      <c r="AD53" s="238"/>
      <c r="AE53" s="238"/>
      <c r="AF53" s="238"/>
      <c r="AG53" s="238"/>
      <c r="AH53" s="242"/>
    </row>
    <row r="54" spans="1:34" s="235" customFormat="1" ht="30" customHeight="1" thickBot="1">
      <c r="A54" s="231" t="s">
        <v>116</v>
      </c>
      <c r="B54" s="232">
        <v>58650</v>
      </c>
      <c r="C54" s="232">
        <v>4475</v>
      </c>
      <c r="D54" s="232">
        <v>223</v>
      </c>
      <c r="E54" s="232">
        <v>216</v>
      </c>
      <c r="F54" s="232">
        <v>71</v>
      </c>
      <c r="G54" s="232">
        <v>3</v>
      </c>
      <c r="H54" s="232">
        <v>7</v>
      </c>
      <c r="I54" s="232">
        <v>0</v>
      </c>
      <c r="J54" s="232">
        <v>0</v>
      </c>
      <c r="K54" s="232">
        <v>10</v>
      </c>
      <c r="L54" s="232">
        <v>2</v>
      </c>
      <c r="M54" s="232">
        <v>53</v>
      </c>
      <c r="N54" s="232">
        <v>10</v>
      </c>
      <c r="O54" s="232">
        <v>1</v>
      </c>
      <c r="P54" s="232">
        <v>1</v>
      </c>
      <c r="Q54" s="232">
        <v>16</v>
      </c>
      <c r="R54" s="232">
        <v>1</v>
      </c>
      <c r="S54" s="232">
        <v>47</v>
      </c>
      <c r="T54" s="232">
        <v>7</v>
      </c>
      <c r="U54" s="232">
        <v>4</v>
      </c>
      <c r="V54" s="232">
        <v>4266</v>
      </c>
      <c r="W54" s="232">
        <v>3035</v>
      </c>
      <c r="X54" s="232">
        <v>0</v>
      </c>
      <c r="Y54" s="232">
        <v>0</v>
      </c>
      <c r="Z54" s="232">
        <v>0</v>
      </c>
      <c r="AA54" s="232">
        <v>0</v>
      </c>
      <c r="AB54" s="233">
        <f t="shared" si="0"/>
        <v>7.63000852514919</v>
      </c>
      <c r="AC54" s="233">
        <f t="shared" ref="AC54:AC56" si="20">(C54+V54-W54)/B54*100</f>
        <v>9.7289002557544766</v>
      </c>
      <c r="AD54" s="233">
        <f t="shared" ref="AD54:AE56" si="21">D54/C54*100</f>
        <v>4.983240223463687</v>
      </c>
      <c r="AE54" s="233">
        <f t="shared" si="21"/>
        <v>96.860986547085204</v>
      </c>
      <c r="AF54" s="233">
        <f t="shared" si="2"/>
        <v>223.46368715083798</v>
      </c>
      <c r="AG54" s="233">
        <f t="shared" si="3"/>
        <v>70</v>
      </c>
      <c r="AH54" s="234">
        <f t="shared" si="4"/>
        <v>4.4843049327354256</v>
      </c>
    </row>
    <row r="55" spans="1:34" ht="30" customHeight="1">
      <c r="A55" s="243" t="s">
        <v>117</v>
      </c>
      <c r="B55" s="244">
        <v>55775</v>
      </c>
      <c r="C55" s="244">
        <v>4281</v>
      </c>
      <c r="D55" s="244">
        <v>221</v>
      </c>
      <c r="E55" s="244">
        <v>214</v>
      </c>
      <c r="F55" s="244">
        <v>71</v>
      </c>
      <c r="G55" s="244">
        <v>3</v>
      </c>
      <c r="H55" s="244">
        <v>6</v>
      </c>
      <c r="I55" s="244">
        <v>0</v>
      </c>
      <c r="J55" s="244">
        <v>0</v>
      </c>
      <c r="K55" s="244">
        <v>9</v>
      </c>
      <c r="L55" s="244">
        <v>2</v>
      </c>
      <c r="M55" s="244">
        <v>52</v>
      </c>
      <c r="N55" s="244">
        <v>10</v>
      </c>
      <c r="O55" s="244">
        <v>1</v>
      </c>
      <c r="P55" s="244">
        <v>1</v>
      </c>
      <c r="Q55" s="244">
        <v>16</v>
      </c>
      <c r="R55" s="244">
        <v>1</v>
      </c>
      <c r="S55" s="244">
        <v>47</v>
      </c>
      <c r="T55" s="244">
        <v>7</v>
      </c>
      <c r="U55" s="244">
        <v>4</v>
      </c>
      <c r="V55" s="244">
        <v>4068</v>
      </c>
      <c r="W55" s="244">
        <v>2899</v>
      </c>
      <c r="X55" s="244">
        <v>0</v>
      </c>
      <c r="Y55" s="244">
        <v>0</v>
      </c>
      <c r="Z55" s="244">
        <v>0</v>
      </c>
      <c r="AA55" s="244">
        <v>0</v>
      </c>
      <c r="AB55" s="238">
        <f t="shared" si="0"/>
        <v>7.6754818467055133</v>
      </c>
      <c r="AC55" s="238">
        <f t="shared" si="20"/>
        <v>9.7714029583146562</v>
      </c>
      <c r="AD55" s="238">
        <f t="shared" si="21"/>
        <v>5.1623452464377477</v>
      </c>
      <c r="AE55" s="238">
        <f t="shared" si="21"/>
        <v>96.832579185520359</v>
      </c>
      <c r="AF55" s="238">
        <f t="shared" si="2"/>
        <v>210.23125437981781</v>
      </c>
      <c r="AG55" s="238">
        <f t="shared" si="3"/>
        <v>66.666666666666657</v>
      </c>
      <c r="AH55" s="245">
        <f t="shared" si="4"/>
        <v>4.0723981900452486</v>
      </c>
    </row>
    <row r="56" spans="1:34" ht="30" customHeight="1">
      <c r="A56" s="243" t="s">
        <v>118</v>
      </c>
      <c r="B56" s="244">
        <v>2875</v>
      </c>
      <c r="C56" s="244">
        <v>194</v>
      </c>
      <c r="D56" s="244">
        <v>2</v>
      </c>
      <c r="E56" s="244">
        <v>2</v>
      </c>
      <c r="F56" s="244">
        <v>0</v>
      </c>
      <c r="G56" s="244">
        <v>0</v>
      </c>
      <c r="H56" s="244">
        <v>1</v>
      </c>
      <c r="I56" s="244">
        <v>0</v>
      </c>
      <c r="J56" s="244">
        <v>0</v>
      </c>
      <c r="K56" s="244">
        <v>1</v>
      </c>
      <c r="L56" s="244">
        <v>0</v>
      </c>
      <c r="M56" s="244">
        <v>1</v>
      </c>
      <c r="N56" s="244">
        <v>0</v>
      </c>
      <c r="O56" s="244">
        <v>0</v>
      </c>
      <c r="P56" s="244">
        <v>0</v>
      </c>
      <c r="Q56" s="244">
        <v>0</v>
      </c>
      <c r="R56" s="244">
        <v>0</v>
      </c>
      <c r="S56" s="244">
        <v>0</v>
      </c>
      <c r="T56" s="244">
        <v>0</v>
      </c>
      <c r="U56" s="244">
        <v>0</v>
      </c>
      <c r="V56" s="244">
        <v>198</v>
      </c>
      <c r="W56" s="244">
        <v>136</v>
      </c>
      <c r="X56" s="244">
        <v>0</v>
      </c>
      <c r="Y56" s="244">
        <v>0</v>
      </c>
      <c r="Z56" s="244">
        <v>0</v>
      </c>
      <c r="AA56" s="244">
        <v>0</v>
      </c>
      <c r="AB56" s="238">
        <f t="shared" si="0"/>
        <v>6.7478260869565228</v>
      </c>
      <c r="AC56" s="238">
        <f t="shared" si="20"/>
        <v>8.9043478260869566</v>
      </c>
      <c r="AD56" s="238">
        <f t="shared" si="21"/>
        <v>1.0309278350515463</v>
      </c>
      <c r="AE56" s="238">
        <f t="shared" si="21"/>
        <v>100</v>
      </c>
      <c r="AF56" s="238">
        <f t="shared" si="2"/>
        <v>515.46391752577324</v>
      </c>
      <c r="AG56" s="238">
        <f t="shared" si="3"/>
        <v>100</v>
      </c>
      <c r="AH56" s="239">
        <f t="shared" si="4"/>
        <v>50</v>
      </c>
    </row>
    <row r="57" spans="1:34" s="235" customFormat="1" ht="30" customHeight="1" thickBot="1">
      <c r="A57" s="236"/>
      <c r="B57" s="237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8"/>
      <c r="AC57" s="238"/>
      <c r="AD57" s="238"/>
      <c r="AE57" s="238"/>
      <c r="AF57" s="238"/>
      <c r="AG57" s="238"/>
      <c r="AH57" s="242"/>
    </row>
    <row r="58" spans="1:34" s="235" customFormat="1" ht="30" customHeight="1" thickBot="1">
      <c r="A58" s="231" t="s">
        <v>119</v>
      </c>
      <c r="B58" s="232">
        <v>145258</v>
      </c>
      <c r="C58" s="232">
        <v>9210</v>
      </c>
      <c r="D58" s="232">
        <v>1229</v>
      </c>
      <c r="E58" s="232">
        <v>1062</v>
      </c>
      <c r="F58" s="232">
        <v>463</v>
      </c>
      <c r="G58" s="232">
        <v>8</v>
      </c>
      <c r="H58" s="232">
        <v>13</v>
      </c>
      <c r="I58" s="232">
        <v>0</v>
      </c>
      <c r="J58" s="232">
        <v>3</v>
      </c>
      <c r="K58" s="232">
        <v>24</v>
      </c>
      <c r="L58" s="232">
        <v>1</v>
      </c>
      <c r="M58" s="232">
        <v>127</v>
      </c>
      <c r="N58" s="232">
        <v>11</v>
      </c>
      <c r="O58" s="232">
        <v>4</v>
      </c>
      <c r="P58" s="232">
        <v>0</v>
      </c>
      <c r="Q58" s="232">
        <v>62</v>
      </c>
      <c r="R58" s="232">
        <v>17</v>
      </c>
      <c r="S58" s="232">
        <v>383</v>
      </c>
      <c r="T58" s="232">
        <v>167</v>
      </c>
      <c r="U58" s="232">
        <v>3</v>
      </c>
      <c r="V58" s="232">
        <v>9452</v>
      </c>
      <c r="W58" s="232">
        <v>6182</v>
      </c>
      <c r="X58" s="232">
        <v>0</v>
      </c>
      <c r="Y58" s="232">
        <v>0</v>
      </c>
      <c r="Z58" s="232">
        <v>0</v>
      </c>
      <c r="AA58" s="232">
        <v>0</v>
      </c>
      <c r="AB58" s="233">
        <f t="shared" si="0"/>
        <v>6.3404425229591483</v>
      </c>
      <c r="AC58" s="233">
        <f t="shared" ref="AC58:AC60" si="22">(C58+V58-W58)/B58*100</f>
        <v>8.5916094122182596</v>
      </c>
      <c r="AD58" s="233">
        <f t="shared" ref="AD58:AE60" si="23">D58/C58*100</f>
        <v>13.344191096634091</v>
      </c>
      <c r="AE58" s="233">
        <f t="shared" si="23"/>
        <v>86.411716842961766</v>
      </c>
      <c r="AF58" s="233">
        <f t="shared" si="2"/>
        <v>260.58631921824104</v>
      </c>
      <c r="AG58" s="233">
        <f t="shared" si="3"/>
        <v>54.166666666666664</v>
      </c>
      <c r="AH58" s="234">
        <f t="shared" si="4"/>
        <v>1.9528071602929211</v>
      </c>
    </row>
    <row r="59" spans="1:34" ht="30" customHeight="1">
      <c r="A59" s="243" t="s">
        <v>120</v>
      </c>
      <c r="B59" s="244">
        <v>123494</v>
      </c>
      <c r="C59" s="244">
        <v>7560</v>
      </c>
      <c r="D59" s="244">
        <v>1039</v>
      </c>
      <c r="E59" s="244">
        <v>908</v>
      </c>
      <c r="F59" s="244">
        <v>376</v>
      </c>
      <c r="G59" s="244">
        <v>8</v>
      </c>
      <c r="H59" s="244">
        <v>9</v>
      </c>
      <c r="I59" s="244">
        <v>0</v>
      </c>
      <c r="J59" s="244">
        <v>3</v>
      </c>
      <c r="K59" s="244">
        <v>20</v>
      </c>
      <c r="L59" s="244">
        <v>1</v>
      </c>
      <c r="M59" s="244">
        <v>106</v>
      </c>
      <c r="N59" s="244">
        <v>10</v>
      </c>
      <c r="O59" s="244">
        <v>2</v>
      </c>
      <c r="P59" s="244">
        <v>0</v>
      </c>
      <c r="Q59" s="244">
        <v>56</v>
      </c>
      <c r="R59" s="244">
        <v>16</v>
      </c>
      <c r="S59" s="244">
        <v>352</v>
      </c>
      <c r="T59" s="244">
        <v>131</v>
      </c>
      <c r="U59" s="244">
        <v>1</v>
      </c>
      <c r="V59" s="244">
        <v>7786</v>
      </c>
      <c r="W59" s="244">
        <v>5007</v>
      </c>
      <c r="X59" s="244">
        <v>0</v>
      </c>
      <c r="Y59" s="244">
        <v>0</v>
      </c>
      <c r="Z59" s="244">
        <v>0</v>
      </c>
      <c r="AA59" s="244">
        <v>0</v>
      </c>
      <c r="AB59" s="238">
        <f t="shared" si="0"/>
        <v>6.1217549030722145</v>
      </c>
      <c r="AC59" s="238">
        <f t="shared" si="22"/>
        <v>8.3720666591089437</v>
      </c>
      <c r="AD59" s="238">
        <f t="shared" si="23"/>
        <v>13.743386243386244</v>
      </c>
      <c r="AE59" s="238">
        <f t="shared" si="23"/>
        <v>87.391722810394612</v>
      </c>
      <c r="AF59" s="238">
        <f t="shared" si="2"/>
        <v>264.55026455026456</v>
      </c>
      <c r="AG59" s="238">
        <f t="shared" si="3"/>
        <v>45</v>
      </c>
      <c r="AH59" s="245">
        <f t="shared" si="4"/>
        <v>1.9249278152069296</v>
      </c>
    </row>
    <row r="60" spans="1:34" ht="30" customHeight="1">
      <c r="A60" s="243" t="s">
        <v>121</v>
      </c>
      <c r="B60" s="244">
        <v>21764</v>
      </c>
      <c r="C60" s="244">
        <v>1650</v>
      </c>
      <c r="D60" s="244">
        <v>190</v>
      </c>
      <c r="E60" s="244">
        <v>154</v>
      </c>
      <c r="F60" s="244">
        <v>87</v>
      </c>
      <c r="G60" s="244">
        <v>0</v>
      </c>
      <c r="H60" s="244">
        <v>4</v>
      </c>
      <c r="I60" s="244">
        <v>0</v>
      </c>
      <c r="J60" s="244">
        <v>0</v>
      </c>
      <c r="K60" s="244">
        <v>4</v>
      </c>
      <c r="L60" s="244">
        <v>0</v>
      </c>
      <c r="M60" s="244">
        <v>21</v>
      </c>
      <c r="N60" s="244">
        <v>1</v>
      </c>
      <c r="O60" s="244">
        <v>2</v>
      </c>
      <c r="P60" s="244">
        <v>0</v>
      </c>
      <c r="Q60" s="244">
        <v>6</v>
      </c>
      <c r="R60" s="244">
        <v>1</v>
      </c>
      <c r="S60" s="244">
        <v>31</v>
      </c>
      <c r="T60" s="244">
        <v>36</v>
      </c>
      <c r="U60" s="244">
        <v>2</v>
      </c>
      <c r="V60" s="244">
        <v>1666</v>
      </c>
      <c r="W60" s="244">
        <v>1175</v>
      </c>
      <c r="X60" s="244">
        <v>0</v>
      </c>
      <c r="Y60" s="244">
        <v>0</v>
      </c>
      <c r="Z60" s="244">
        <v>0</v>
      </c>
      <c r="AA60" s="244">
        <v>0</v>
      </c>
      <c r="AB60" s="238">
        <f t="shared" si="0"/>
        <v>7.581326961955523</v>
      </c>
      <c r="AC60" s="238">
        <f t="shared" si="22"/>
        <v>9.837346076088954</v>
      </c>
      <c r="AD60" s="238">
        <f t="shared" si="23"/>
        <v>11.515151515151516</v>
      </c>
      <c r="AE60" s="238">
        <f t="shared" si="23"/>
        <v>81.05263157894737</v>
      </c>
      <c r="AF60" s="238">
        <f t="shared" si="2"/>
        <v>242.42424242424244</v>
      </c>
      <c r="AG60" s="238">
        <f t="shared" si="3"/>
        <v>100</v>
      </c>
      <c r="AH60" s="239">
        <f t="shared" si="4"/>
        <v>2.1052631578947367</v>
      </c>
    </row>
    <row r="61" spans="1:34" s="235" customFormat="1" ht="30" customHeight="1" thickBot="1">
      <c r="A61" s="236"/>
      <c r="B61" s="237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8"/>
      <c r="AC61" s="238"/>
      <c r="AD61" s="238"/>
      <c r="AE61" s="238"/>
      <c r="AF61" s="238"/>
      <c r="AG61" s="238"/>
      <c r="AH61" s="242"/>
    </row>
    <row r="62" spans="1:34" s="235" customFormat="1" ht="30" customHeight="1" thickBot="1">
      <c r="A62" s="231" t="s">
        <v>122</v>
      </c>
      <c r="B62" s="232">
        <v>29800</v>
      </c>
      <c r="C62" s="232">
        <v>1859</v>
      </c>
      <c r="D62" s="232">
        <v>218</v>
      </c>
      <c r="E62" s="232">
        <v>194</v>
      </c>
      <c r="F62" s="232">
        <v>75</v>
      </c>
      <c r="G62" s="232">
        <v>0</v>
      </c>
      <c r="H62" s="232">
        <v>0</v>
      </c>
      <c r="I62" s="232">
        <v>0</v>
      </c>
      <c r="J62" s="232">
        <v>2</v>
      </c>
      <c r="K62" s="232">
        <v>2</v>
      </c>
      <c r="L62" s="232">
        <v>1</v>
      </c>
      <c r="M62" s="232">
        <v>41</v>
      </c>
      <c r="N62" s="232">
        <v>0</v>
      </c>
      <c r="O62" s="232">
        <v>0</v>
      </c>
      <c r="P62" s="232">
        <v>0</v>
      </c>
      <c r="Q62" s="232">
        <v>13</v>
      </c>
      <c r="R62" s="232">
        <v>1</v>
      </c>
      <c r="S62" s="232">
        <v>69</v>
      </c>
      <c r="T62" s="232">
        <v>24</v>
      </c>
      <c r="U62" s="232">
        <v>7</v>
      </c>
      <c r="V62" s="232">
        <v>1922</v>
      </c>
      <c r="W62" s="232">
        <v>1310</v>
      </c>
      <c r="X62" s="232">
        <v>0</v>
      </c>
      <c r="Y62" s="232">
        <v>0</v>
      </c>
      <c r="Z62" s="232">
        <v>0</v>
      </c>
      <c r="AA62" s="232">
        <v>0</v>
      </c>
      <c r="AB62" s="233">
        <f t="shared" si="0"/>
        <v>6.2382550335570466</v>
      </c>
      <c r="AC62" s="233">
        <f t="shared" ref="AC62:AC63" si="24">(C62+V62-W62)/B62*100</f>
        <v>8.2919463087248317</v>
      </c>
      <c r="AD62" s="233">
        <f>D62/C62*100</f>
        <v>11.72673480365788</v>
      </c>
      <c r="AE62" s="233">
        <f>E62/D62*100</f>
        <v>88.9908256880734</v>
      </c>
      <c r="AF62" s="233">
        <f t="shared" si="2"/>
        <v>107.58472296933834</v>
      </c>
      <c r="AG62" s="233">
        <f t="shared" si="3"/>
        <v>0</v>
      </c>
      <c r="AH62" s="234">
        <f t="shared" si="4"/>
        <v>0.91743119266055051</v>
      </c>
    </row>
    <row r="63" spans="1:34" ht="30" customHeight="1">
      <c r="A63" s="243" t="s">
        <v>123</v>
      </c>
      <c r="B63" s="244">
        <v>29800</v>
      </c>
      <c r="C63" s="244">
        <v>1859</v>
      </c>
      <c r="D63" s="244">
        <v>218</v>
      </c>
      <c r="E63" s="244">
        <v>194</v>
      </c>
      <c r="F63" s="244">
        <v>75</v>
      </c>
      <c r="G63" s="244">
        <v>0</v>
      </c>
      <c r="H63" s="244">
        <v>0</v>
      </c>
      <c r="I63" s="244">
        <v>0</v>
      </c>
      <c r="J63" s="244">
        <v>2</v>
      </c>
      <c r="K63" s="244">
        <v>2</v>
      </c>
      <c r="L63" s="244">
        <v>1</v>
      </c>
      <c r="M63" s="244">
        <v>41</v>
      </c>
      <c r="N63" s="244">
        <v>0</v>
      </c>
      <c r="O63" s="244">
        <v>0</v>
      </c>
      <c r="P63" s="244">
        <v>0</v>
      </c>
      <c r="Q63" s="244">
        <v>13</v>
      </c>
      <c r="R63" s="244">
        <v>1</v>
      </c>
      <c r="S63" s="244">
        <v>69</v>
      </c>
      <c r="T63" s="244">
        <v>24</v>
      </c>
      <c r="U63" s="244">
        <v>7</v>
      </c>
      <c r="V63" s="244">
        <v>1922</v>
      </c>
      <c r="W63" s="244">
        <v>1310</v>
      </c>
      <c r="X63" s="244">
        <v>0</v>
      </c>
      <c r="Y63" s="244">
        <v>0</v>
      </c>
      <c r="Z63" s="244">
        <v>0</v>
      </c>
      <c r="AA63" s="244">
        <v>0</v>
      </c>
      <c r="AB63" s="238">
        <f t="shared" si="0"/>
        <v>6.2382550335570466</v>
      </c>
      <c r="AC63" s="238">
        <f t="shared" si="24"/>
        <v>8.2919463087248317</v>
      </c>
      <c r="AD63" s="238">
        <f>D63/C63*100</f>
        <v>11.72673480365788</v>
      </c>
      <c r="AE63" s="238">
        <f>E63/D63*100</f>
        <v>88.9908256880734</v>
      </c>
      <c r="AF63" s="238">
        <f t="shared" si="2"/>
        <v>107.58472296933834</v>
      </c>
      <c r="AG63" s="238">
        <f t="shared" si="3"/>
        <v>0</v>
      </c>
      <c r="AH63" s="245">
        <f t="shared" si="4"/>
        <v>0.91743119266055051</v>
      </c>
    </row>
    <row r="64" spans="1:34" s="235" customFormat="1" ht="30" customHeight="1" thickBot="1">
      <c r="A64" s="236"/>
      <c r="B64" s="237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238"/>
      <c r="AD64" s="238"/>
      <c r="AE64" s="238"/>
      <c r="AF64" s="238"/>
      <c r="AG64" s="238"/>
      <c r="AH64" s="242"/>
    </row>
    <row r="65" spans="1:34" s="235" customFormat="1" ht="30" customHeight="1" thickBot="1">
      <c r="A65" s="231" t="s">
        <v>124</v>
      </c>
      <c r="B65" s="232">
        <v>38571</v>
      </c>
      <c r="C65" s="232">
        <v>3813</v>
      </c>
      <c r="D65" s="232">
        <v>140</v>
      </c>
      <c r="E65" s="232">
        <v>132</v>
      </c>
      <c r="F65" s="232">
        <v>48</v>
      </c>
      <c r="G65" s="232">
        <v>1</v>
      </c>
      <c r="H65" s="232">
        <v>3</v>
      </c>
      <c r="I65" s="232">
        <v>0</v>
      </c>
      <c r="J65" s="232">
        <v>3</v>
      </c>
      <c r="K65" s="232">
        <v>7</v>
      </c>
      <c r="L65" s="232">
        <v>1</v>
      </c>
      <c r="M65" s="232">
        <v>31</v>
      </c>
      <c r="N65" s="232">
        <v>6</v>
      </c>
      <c r="O65" s="232">
        <v>1</v>
      </c>
      <c r="P65" s="232">
        <v>1</v>
      </c>
      <c r="Q65" s="232">
        <v>12</v>
      </c>
      <c r="R65" s="232">
        <v>7</v>
      </c>
      <c r="S65" s="232">
        <v>25</v>
      </c>
      <c r="T65" s="232">
        <v>8</v>
      </c>
      <c r="U65" s="232">
        <v>1</v>
      </c>
      <c r="V65" s="232">
        <v>4057</v>
      </c>
      <c r="W65" s="232">
        <v>2863</v>
      </c>
      <c r="X65" s="232">
        <v>0</v>
      </c>
      <c r="Y65" s="232">
        <v>0</v>
      </c>
      <c r="Z65" s="232">
        <v>0</v>
      </c>
      <c r="AA65" s="232">
        <v>0</v>
      </c>
      <c r="AB65" s="233">
        <f t="shared" si="0"/>
        <v>9.8856653962821817</v>
      </c>
      <c r="AC65" s="233">
        <f t="shared" ref="AC65:AC66" si="25">(C65+V65-W65)/B65*100</f>
        <v>12.981255347281637</v>
      </c>
      <c r="AD65" s="233">
        <f>D65/C65*100</f>
        <v>3.6716496197220039</v>
      </c>
      <c r="AE65" s="233">
        <f>E65/D65*100</f>
        <v>94.285714285714278</v>
      </c>
      <c r="AF65" s="233">
        <f t="shared" si="2"/>
        <v>183.58248098610019</v>
      </c>
      <c r="AG65" s="233">
        <f t="shared" si="3"/>
        <v>42.857142857142854</v>
      </c>
      <c r="AH65" s="234">
        <f t="shared" si="4"/>
        <v>5</v>
      </c>
    </row>
    <row r="66" spans="1:34" ht="30" customHeight="1">
      <c r="A66" s="243" t="s">
        <v>125</v>
      </c>
      <c r="B66" s="244">
        <v>38571</v>
      </c>
      <c r="C66" s="244">
        <v>3813</v>
      </c>
      <c r="D66" s="244">
        <v>140</v>
      </c>
      <c r="E66" s="244">
        <v>132</v>
      </c>
      <c r="F66" s="244">
        <v>48</v>
      </c>
      <c r="G66" s="244">
        <v>1</v>
      </c>
      <c r="H66" s="244">
        <v>3</v>
      </c>
      <c r="I66" s="244">
        <v>0</v>
      </c>
      <c r="J66" s="244">
        <v>3</v>
      </c>
      <c r="K66" s="244">
        <v>7</v>
      </c>
      <c r="L66" s="244">
        <v>1</v>
      </c>
      <c r="M66" s="244">
        <v>31</v>
      </c>
      <c r="N66" s="244">
        <v>6</v>
      </c>
      <c r="O66" s="244">
        <v>1</v>
      </c>
      <c r="P66" s="244">
        <v>1</v>
      </c>
      <c r="Q66" s="244">
        <v>12</v>
      </c>
      <c r="R66" s="244">
        <v>7</v>
      </c>
      <c r="S66" s="244">
        <v>25</v>
      </c>
      <c r="T66" s="244">
        <v>8</v>
      </c>
      <c r="U66" s="244">
        <v>1</v>
      </c>
      <c r="V66" s="244">
        <v>4057</v>
      </c>
      <c r="W66" s="244">
        <v>2863</v>
      </c>
      <c r="X66" s="244">
        <v>0</v>
      </c>
      <c r="Y66" s="244">
        <v>0</v>
      </c>
      <c r="Z66" s="244">
        <v>0</v>
      </c>
      <c r="AA66" s="244">
        <v>0</v>
      </c>
      <c r="AB66" s="238">
        <f t="shared" si="0"/>
        <v>9.8856653962821817</v>
      </c>
      <c r="AC66" s="238">
        <f t="shared" si="25"/>
        <v>12.981255347281637</v>
      </c>
      <c r="AD66" s="238">
        <f>D66/C66*100</f>
        <v>3.6716496197220039</v>
      </c>
      <c r="AE66" s="238">
        <f>E66/D66*100</f>
        <v>94.285714285714278</v>
      </c>
      <c r="AF66" s="238">
        <f t="shared" si="2"/>
        <v>183.58248098610019</v>
      </c>
      <c r="AG66" s="238">
        <f t="shared" si="3"/>
        <v>42.857142857142854</v>
      </c>
      <c r="AH66" s="245">
        <f t="shared" si="4"/>
        <v>5</v>
      </c>
    </row>
    <row r="67" spans="1:34" s="235" customFormat="1" ht="30" customHeight="1" thickBot="1">
      <c r="A67" s="236"/>
      <c r="B67" s="237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8"/>
      <c r="AC67" s="238"/>
      <c r="AD67" s="238"/>
      <c r="AE67" s="238"/>
      <c r="AF67" s="238"/>
      <c r="AG67" s="238"/>
      <c r="AH67" s="239"/>
    </row>
    <row r="68" spans="1:34" s="235" customFormat="1" ht="30" customHeight="1" thickBot="1">
      <c r="A68" s="231" t="s">
        <v>126</v>
      </c>
      <c r="B68" s="232">
        <v>494808</v>
      </c>
      <c r="C68" s="232">
        <v>20571</v>
      </c>
      <c r="D68" s="232">
        <v>1084</v>
      </c>
      <c r="E68" s="232">
        <v>867</v>
      </c>
      <c r="F68" s="232">
        <v>368</v>
      </c>
      <c r="G68" s="232">
        <v>6</v>
      </c>
      <c r="H68" s="232">
        <v>30</v>
      </c>
      <c r="I68" s="232">
        <v>13</v>
      </c>
      <c r="J68" s="232">
        <v>8</v>
      </c>
      <c r="K68" s="232">
        <v>44</v>
      </c>
      <c r="L68" s="232">
        <v>2</v>
      </c>
      <c r="M68" s="232">
        <v>102</v>
      </c>
      <c r="N68" s="232">
        <v>21</v>
      </c>
      <c r="O68" s="232">
        <v>2</v>
      </c>
      <c r="P68" s="232">
        <v>3</v>
      </c>
      <c r="Q68" s="232">
        <v>80</v>
      </c>
      <c r="R68" s="232">
        <v>35</v>
      </c>
      <c r="S68" s="232">
        <v>201</v>
      </c>
      <c r="T68" s="232">
        <v>217</v>
      </c>
      <c r="U68" s="232">
        <v>9</v>
      </c>
      <c r="V68" s="232">
        <v>21103</v>
      </c>
      <c r="W68" s="232">
        <v>0</v>
      </c>
      <c r="X68" s="232">
        <v>0</v>
      </c>
      <c r="Y68" s="232">
        <v>0</v>
      </c>
      <c r="Z68" s="232">
        <v>0</v>
      </c>
      <c r="AA68" s="232">
        <v>0</v>
      </c>
      <c r="AB68" s="233">
        <f t="shared" si="0"/>
        <v>4.1573701314449245</v>
      </c>
      <c r="AC68" s="233">
        <f t="shared" ref="AC68:AC69" si="26">(C68+V68-W68)/B68*100</f>
        <v>8.4222567137152193</v>
      </c>
      <c r="AD68" s="233">
        <f>D68/C68*100</f>
        <v>5.2695542268241695</v>
      </c>
      <c r="AE68" s="233">
        <f>E68/D68*100</f>
        <v>79.981549815498155</v>
      </c>
      <c r="AF68" s="233">
        <f t="shared" si="2"/>
        <v>213.89334500024307</v>
      </c>
      <c r="AG68" s="233">
        <f t="shared" si="3"/>
        <v>68.181818181818173</v>
      </c>
      <c r="AH68" s="234">
        <f t="shared" si="4"/>
        <v>4.0590405904059041</v>
      </c>
    </row>
    <row r="69" spans="1:34" ht="30" customHeight="1">
      <c r="A69" s="243" t="s">
        <v>127</v>
      </c>
      <c r="B69" s="244">
        <v>494808</v>
      </c>
      <c r="C69" s="244">
        <v>20571</v>
      </c>
      <c r="D69" s="244">
        <v>1084</v>
      </c>
      <c r="E69" s="244">
        <v>867</v>
      </c>
      <c r="F69" s="244">
        <v>368</v>
      </c>
      <c r="G69" s="244">
        <v>6</v>
      </c>
      <c r="H69" s="244">
        <v>30</v>
      </c>
      <c r="I69" s="244">
        <v>13</v>
      </c>
      <c r="J69" s="244">
        <v>8</v>
      </c>
      <c r="K69" s="244">
        <v>44</v>
      </c>
      <c r="L69" s="244">
        <v>2</v>
      </c>
      <c r="M69" s="244">
        <v>102</v>
      </c>
      <c r="N69" s="244">
        <v>21</v>
      </c>
      <c r="O69" s="244">
        <v>2</v>
      </c>
      <c r="P69" s="244">
        <v>3</v>
      </c>
      <c r="Q69" s="244">
        <v>80</v>
      </c>
      <c r="R69" s="244">
        <v>35</v>
      </c>
      <c r="S69" s="244">
        <v>201</v>
      </c>
      <c r="T69" s="244">
        <v>217</v>
      </c>
      <c r="U69" s="244">
        <v>9</v>
      </c>
      <c r="V69" s="244">
        <v>21103</v>
      </c>
      <c r="W69" s="244">
        <v>0</v>
      </c>
      <c r="X69" s="244">
        <v>0</v>
      </c>
      <c r="Y69" s="244">
        <v>0</v>
      </c>
      <c r="Z69" s="244">
        <v>0</v>
      </c>
      <c r="AA69" s="244">
        <v>0</v>
      </c>
      <c r="AB69" s="238">
        <f t="shared" si="0"/>
        <v>4.1573701314449245</v>
      </c>
      <c r="AC69" s="238">
        <f t="shared" si="26"/>
        <v>8.4222567137152193</v>
      </c>
      <c r="AD69" s="238">
        <f>D69/C69*100</f>
        <v>5.2695542268241695</v>
      </c>
      <c r="AE69" s="238">
        <f>E69/D69*100</f>
        <v>79.981549815498155</v>
      </c>
      <c r="AF69" s="238">
        <f t="shared" si="2"/>
        <v>213.89334500024307</v>
      </c>
      <c r="AG69" s="238">
        <f t="shared" si="3"/>
        <v>68.181818181818173</v>
      </c>
      <c r="AH69" s="245">
        <f t="shared" si="4"/>
        <v>4.0590405904059041</v>
      </c>
    </row>
    <row r="70" spans="1:34" ht="30" customHeight="1">
      <c r="A70" s="247"/>
      <c r="B70" s="248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  <c r="AA70" s="249"/>
      <c r="AB70" s="250"/>
      <c r="AC70" s="250"/>
      <c r="AD70" s="250"/>
      <c r="AE70" s="250"/>
      <c r="AF70" s="250"/>
      <c r="AG70" s="250"/>
      <c r="AH70" s="251"/>
    </row>
    <row r="71" spans="1:34" ht="30" customHeight="1">
      <c r="A71" s="252"/>
      <c r="B71" s="253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54"/>
      <c r="AC71" s="254"/>
      <c r="AD71" s="254"/>
      <c r="AE71" s="254"/>
      <c r="AF71" s="254"/>
      <c r="AG71" s="254"/>
      <c r="AH71" s="254"/>
    </row>
  </sheetData>
  <mergeCells count="39">
    <mergeCell ref="F3:S3"/>
    <mergeCell ref="F4:F8"/>
    <mergeCell ref="G4:K5"/>
    <mergeCell ref="L4:L8"/>
    <mergeCell ref="M4:M8"/>
    <mergeCell ref="A3:A8"/>
    <mergeCell ref="B3:B8"/>
    <mergeCell ref="C3:C8"/>
    <mergeCell ref="D3:D8"/>
    <mergeCell ref="E3:E8"/>
    <mergeCell ref="AH3:AH8"/>
    <mergeCell ref="T3:T8"/>
    <mergeCell ref="U3:U8"/>
    <mergeCell ref="V3:V8"/>
    <mergeCell ref="W3:W8"/>
    <mergeCell ref="X3:AA3"/>
    <mergeCell ref="AB3:AB8"/>
    <mergeCell ref="X4:Y4"/>
    <mergeCell ref="Z4:AA4"/>
    <mergeCell ref="X5:X8"/>
    <mergeCell ref="Y5:Y8"/>
    <mergeCell ref="AC3:AC8"/>
    <mergeCell ref="AD3:AD8"/>
    <mergeCell ref="AE3:AE8"/>
    <mergeCell ref="AF3:AF8"/>
    <mergeCell ref="AG3:AG8"/>
    <mergeCell ref="Z5:Z8"/>
    <mergeCell ref="AA5:AA8"/>
    <mergeCell ref="G6:G8"/>
    <mergeCell ref="H6:H8"/>
    <mergeCell ref="J6:J8"/>
    <mergeCell ref="K6:K8"/>
    <mergeCell ref="I7:I8"/>
    <mergeCell ref="N4:N8"/>
    <mergeCell ref="O4:O8"/>
    <mergeCell ref="P4:P8"/>
    <mergeCell ref="Q4:Q8"/>
    <mergeCell ref="R4:R8"/>
    <mergeCell ref="S4:S8"/>
  </mergeCells>
  <phoneticPr fontId="4"/>
  <printOptions horizontalCentered="1" verticalCentered="1"/>
  <pageMargins left="0.47244094488188981" right="0.23622047244094491" top="0.70866141732283472" bottom="0.47244094488188981" header="0.31496062992125984" footer="0.31496062992125984"/>
  <pageSetup paperSize="8" scale="37" pageOrder="overThenDown" orientation="landscape" horizontalDpi="300" verticalDpi="300" r:id="rId1"/>
  <headerFooter alignWithMargins="0"/>
  <rowBreaks count="2" manualBreakCount="2">
    <brk id="42" max="34" man="1"/>
    <brk id="71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43"/>
  <sheetViews>
    <sheetView view="pageBreakPreview" zoomScale="60" zoomScaleNormal="75" workbookViewId="0">
      <selection activeCell="A2" sqref="A2"/>
    </sheetView>
  </sheetViews>
  <sheetFormatPr defaultColWidth="11.625" defaultRowHeight="18.75"/>
  <cols>
    <col min="1" max="1" width="4.375" style="266" customWidth="1"/>
    <col min="2" max="2" width="12.125" style="266" customWidth="1"/>
    <col min="3" max="6" width="10.625" style="266" customWidth="1"/>
    <col min="7" max="18" width="8.25" style="266" customWidth="1"/>
    <col min="19" max="19" width="10.625" style="266" customWidth="1"/>
    <col min="20" max="21" width="8.25" style="266" customWidth="1"/>
    <col min="22" max="23" width="10.625" style="266" customWidth="1"/>
    <col min="24" max="27" width="7.625" style="266" customWidth="1"/>
    <col min="28" max="29" width="8.625" style="266" customWidth="1"/>
    <col min="30" max="30" width="10.625" style="266" customWidth="1"/>
    <col min="31" max="32" width="8.625" style="266" customWidth="1"/>
    <col min="33" max="37" width="12.625" style="266" customWidth="1"/>
    <col min="38" max="16384" width="11.625" style="266"/>
  </cols>
  <sheetData>
    <row r="1" spans="1:32" ht="45" customHeight="1">
      <c r="A1" s="265" t="s">
        <v>130</v>
      </c>
      <c r="C1" s="267"/>
    </row>
    <row r="2" spans="1:32" s="267" customFormat="1" ht="35.1" customHeight="1">
      <c r="B2" s="268" t="s">
        <v>131</v>
      </c>
      <c r="AB2" s="269"/>
      <c r="AC2" s="269"/>
      <c r="AD2" s="269"/>
      <c r="AE2" s="269"/>
      <c r="AF2" s="269" t="s">
        <v>2</v>
      </c>
    </row>
    <row r="3" spans="1:32" ht="32.1" customHeight="1">
      <c r="A3" s="390" t="s">
        <v>3</v>
      </c>
      <c r="B3" s="394"/>
      <c r="C3" s="371" t="s">
        <v>132</v>
      </c>
      <c r="D3" s="371" t="s">
        <v>6</v>
      </c>
      <c r="E3" s="371" t="s">
        <v>7</v>
      </c>
      <c r="F3" s="391" t="s">
        <v>8</v>
      </c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3"/>
      <c r="T3" s="383" t="s">
        <v>9</v>
      </c>
      <c r="U3" s="383" t="s">
        <v>10</v>
      </c>
      <c r="V3" s="426" t="s">
        <v>11</v>
      </c>
      <c r="W3" s="426" t="s">
        <v>12</v>
      </c>
      <c r="X3" s="398" t="s">
        <v>13</v>
      </c>
      <c r="Y3" s="398"/>
      <c r="Z3" s="398"/>
      <c r="AA3" s="398"/>
      <c r="AB3" s="383" t="s">
        <v>16</v>
      </c>
      <c r="AC3" s="383" t="s">
        <v>17</v>
      </c>
      <c r="AD3" s="383" t="s">
        <v>18</v>
      </c>
      <c r="AE3" s="383" t="s">
        <v>19</v>
      </c>
      <c r="AF3" s="383" t="s">
        <v>20</v>
      </c>
    </row>
    <row r="4" spans="1:32" ht="32.1" customHeight="1">
      <c r="A4" s="363"/>
      <c r="B4" s="429"/>
      <c r="C4" s="372"/>
      <c r="D4" s="372"/>
      <c r="E4" s="372"/>
      <c r="F4" s="383" t="s">
        <v>21</v>
      </c>
      <c r="G4" s="394" t="s">
        <v>22</v>
      </c>
      <c r="H4" s="394"/>
      <c r="I4" s="394"/>
      <c r="J4" s="394"/>
      <c r="K4" s="395"/>
      <c r="L4" s="371" t="s">
        <v>23</v>
      </c>
      <c r="M4" s="371" t="s">
        <v>24</v>
      </c>
      <c r="N4" s="371" t="s">
        <v>25</v>
      </c>
      <c r="O4" s="377" t="s">
        <v>26</v>
      </c>
      <c r="P4" s="436" t="s">
        <v>27</v>
      </c>
      <c r="Q4" s="374" t="s">
        <v>28</v>
      </c>
      <c r="R4" s="377" t="s">
        <v>29</v>
      </c>
      <c r="S4" s="371" t="s">
        <v>30</v>
      </c>
      <c r="T4" s="372"/>
      <c r="U4" s="372"/>
      <c r="V4" s="426"/>
      <c r="W4" s="426"/>
      <c r="X4" s="428" t="s">
        <v>31</v>
      </c>
      <c r="Y4" s="428"/>
      <c r="Z4" s="428" t="s">
        <v>32</v>
      </c>
      <c r="AA4" s="428"/>
      <c r="AB4" s="384"/>
      <c r="AC4" s="384"/>
      <c r="AD4" s="384"/>
      <c r="AE4" s="384"/>
      <c r="AF4" s="384"/>
    </row>
    <row r="5" spans="1:32" ht="32.1" customHeight="1">
      <c r="A5" s="363"/>
      <c r="B5" s="429"/>
      <c r="C5" s="372"/>
      <c r="D5" s="372"/>
      <c r="E5" s="372"/>
      <c r="F5" s="372"/>
      <c r="G5" s="396"/>
      <c r="H5" s="396"/>
      <c r="I5" s="396"/>
      <c r="J5" s="396"/>
      <c r="K5" s="397"/>
      <c r="L5" s="372"/>
      <c r="M5" s="372"/>
      <c r="N5" s="372"/>
      <c r="O5" s="378"/>
      <c r="P5" s="437"/>
      <c r="Q5" s="375"/>
      <c r="R5" s="378"/>
      <c r="S5" s="372"/>
      <c r="T5" s="372"/>
      <c r="U5" s="372"/>
      <c r="V5" s="426"/>
      <c r="W5" s="426"/>
      <c r="X5" s="398" t="s">
        <v>33</v>
      </c>
      <c r="Y5" s="398" t="s">
        <v>34</v>
      </c>
      <c r="Z5" s="398" t="s">
        <v>35</v>
      </c>
      <c r="AA5" s="398" t="s">
        <v>36</v>
      </c>
      <c r="AB5" s="384"/>
      <c r="AC5" s="384"/>
      <c r="AD5" s="384"/>
      <c r="AE5" s="384"/>
      <c r="AF5" s="384"/>
    </row>
    <row r="6" spans="1:32" ht="32.1" customHeight="1">
      <c r="A6" s="363"/>
      <c r="B6" s="429"/>
      <c r="C6" s="372"/>
      <c r="D6" s="372"/>
      <c r="E6" s="372"/>
      <c r="F6" s="372"/>
      <c r="G6" s="359" t="s">
        <v>37</v>
      </c>
      <c r="H6" s="362" t="s">
        <v>38</v>
      </c>
      <c r="I6" s="225"/>
      <c r="J6" s="365" t="s">
        <v>39</v>
      </c>
      <c r="K6" s="368" t="s">
        <v>40</v>
      </c>
      <c r="L6" s="372"/>
      <c r="M6" s="372"/>
      <c r="N6" s="372"/>
      <c r="O6" s="378"/>
      <c r="P6" s="437"/>
      <c r="Q6" s="375"/>
      <c r="R6" s="378"/>
      <c r="S6" s="372"/>
      <c r="T6" s="372"/>
      <c r="U6" s="372"/>
      <c r="V6" s="426"/>
      <c r="W6" s="426"/>
      <c r="X6" s="398"/>
      <c r="Y6" s="400"/>
      <c r="Z6" s="398"/>
      <c r="AA6" s="400"/>
      <c r="AB6" s="384"/>
      <c r="AC6" s="384"/>
      <c r="AD6" s="384"/>
      <c r="AE6" s="384"/>
      <c r="AF6" s="384"/>
    </row>
    <row r="7" spans="1:32" ht="32.1" customHeight="1">
      <c r="A7" s="363"/>
      <c r="B7" s="429"/>
      <c r="C7" s="372"/>
      <c r="D7" s="372"/>
      <c r="E7" s="372"/>
      <c r="F7" s="372"/>
      <c r="G7" s="360"/>
      <c r="H7" s="363"/>
      <c r="I7" s="369" t="s">
        <v>41</v>
      </c>
      <c r="J7" s="366"/>
      <c r="K7" s="360"/>
      <c r="L7" s="372"/>
      <c r="M7" s="372"/>
      <c r="N7" s="372"/>
      <c r="O7" s="378"/>
      <c r="P7" s="437"/>
      <c r="Q7" s="375"/>
      <c r="R7" s="378"/>
      <c r="S7" s="372"/>
      <c r="T7" s="372"/>
      <c r="U7" s="372"/>
      <c r="V7" s="427"/>
      <c r="W7" s="427"/>
      <c r="X7" s="399"/>
      <c r="Y7" s="400"/>
      <c r="Z7" s="399"/>
      <c r="AA7" s="400"/>
      <c r="AB7" s="384"/>
      <c r="AC7" s="384"/>
      <c r="AD7" s="384"/>
      <c r="AE7" s="384"/>
      <c r="AF7" s="384"/>
    </row>
    <row r="8" spans="1:32" ht="46.5" customHeight="1">
      <c r="A8" s="364"/>
      <c r="B8" s="396"/>
      <c r="C8" s="373"/>
      <c r="D8" s="373"/>
      <c r="E8" s="373"/>
      <c r="F8" s="373"/>
      <c r="G8" s="361"/>
      <c r="H8" s="364"/>
      <c r="I8" s="370"/>
      <c r="J8" s="367"/>
      <c r="K8" s="361"/>
      <c r="L8" s="373"/>
      <c r="M8" s="373"/>
      <c r="N8" s="373"/>
      <c r="O8" s="379"/>
      <c r="P8" s="438"/>
      <c r="Q8" s="376"/>
      <c r="R8" s="379"/>
      <c r="S8" s="373"/>
      <c r="T8" s="373"/>
      <c r="U8" s="373"/>
      <c r="V8" s="427"/>
      <c r="W8" s="427"/>
      <c r="X8" s="399"/>
      <c r="Y8" s="400"/>
      <c r="Z8" s="399"/>
      <c r="AA8" s="400"/>
      <c r="AB8" s="385"/>
      <c r="AC8" s="385"/>
      <c r="AD8" s="385"/>
      <c r="AE8" s="385"/>
      <c r="AF8" s="385"/>
    </row>
    <row r="9" spans="1:32" ht="30" customHeight="1">
      <c r="A9" s="266" t="s">
        <v>133</v>
      </c>
    </row>
    <row r="10" spans="1:32" ht="30" customHeight="1">
      <c r="A10" s="270" t="s">
        <v>134</v>
      </c>
      <c r="B10" s="271"/>
      <c r="C10" s="272">
        <v>5534</v>
      </c>
      <c r="D10" s="272">
        <v>528</v>
      </c>
      <c r="E10" s="272">
        <v>439</v>
      </c>
      <c r="F10" s="272">
        <v>115</v>
      </c>
      <c r="G10" s="272">
        <v>8</v>
      </c>
      <c r="H10" s="272">
        <v>12</v>
      </c>
      <c r="I10" s="272">
        <v>2</v>
      </c>
      <c r="J10" s="272">
        <v>2</v>
      </c>
      <c r="K10" s="272">
        <v>22</v>
      </c>
      <c r="L10" s="272">
        <v>3</v>
      </c>
      <c r="M10" s="272">
        <v>59</v>
      </c>
      <c r="N10" s="272">
        <v>17</v>
      </c>
      <c r="O10" s="272">
        <v>3</v>
      </c>
      <c r="P10" s="272">
        <v>1</v>
      </c>
      <c r="Q10" s="272">
        <v>81</v>
      </c>
      <c r="R10" s="272">
        <v>17</v>
      </c>
      <c r="S10" s="272">
        <v>144</v>
      </c>
      <c r="T10" s="272">
        <v>89</v>
      </c>
      <c r="U10" s="272">
        <v>6</v>
      </c>
      <c r="V10" s="272">
        <v>5522</v>
      </c>
      <c r="W10" s="272">
        <v>0</v>
      </c>
      <c r="X10" s="272">
        <v>0</v>
      </c>
      <c r="Y10" s="272">
        <v>0</v>
      </c>
      <c r="Z10" s="272">
        <v>0</v>
      </c>
      <c r="AA10" s="272">
        <v>0</v>
      </c>
      <c r="AB10" s="273">
        <f t="shared" ref="AB10:AC12" si="0">D10/C10*100</f>
        <v>9.5410191543187572</v>
      </c>
      <c r="AC10" s="273">
        <f t="shared" si="0"/>
        <v>83.143939393939391</v>
      </c>
      <c r="AD10" s="273">
        <f>K10/C10*100000</f>
        <v>397.54246476328154</v>
      </c>
      <c r="AE10" s="273">
        <f>H10/K10*100</f>
        <v>54.54545454545454</v>
      </c>
      <c r="AF10" s="273">
        <f>K10/D10*100</f>
        <v>4.1666666666666661</v>
      </c>
    </row>
    <row r="11" spans="1:32" ht="30" customHeight="1" thickBot="1">
      <c r="A11" s="274" t="s">
        <v>135</v>
      </c>
      <c r="B11" s="275"/>
      <c r="C11" s="276">
        <v>29486</v>
      </c>
      <c r="D11" s="276">
        <v>2244</v>
      </c>
      <c r="E11" s="276">
        <v>2007</v>
      </c>
      <c r="F11" s="276">
        <v>669</v>
      </c>
      <c r="G11" s="276">
        <v>30</v>
      </c>
      <c r="H11" s="276">
        <v>61</v>
      </c>
      <c r="I11" s="276">
        <v>6</v>
      </c>
      <c r="J11" s="276">
        <v>8</v>
      </c>
      <c r="K11" s="276">
        <v>99</v>
      </c>
      <c r="L11" s="276">
        <v>11</v>
      </c>
      <c r="M11" s="276">
        <v>250</v>
      </c>
      <c r="N11" s="276">
        <v>53</v>
      </c>
      <c r="O11" s="276">
        <v>9</v>
      </c>
      <c r="P11" s="276">
        <v>4</v>
      </c>
      <c r="Q11" s="276">
        <v>224</v>
      </c>
      <c r="R11" s="276">
        <v>85</v>
      </c>
      <c r="S11" s="276">
        <v>712</v>
      </c>
      <c r="T11" s="276">
        <v>237</v>
      </c>
      <c r="U11" s="276">
        <v>16</v>
      </c>
      <c r="V11" s="276">
        <v>30174</v>
      </c>
      <c r="W11" s="276">
        <v>22553</v>
      </c>
      <c r="X11" s="276">
        <v>0</v>
      </c>
      <c r="Y11" s="276">
        <v>0</v>
      </c>
      <c r="Z11" s="276">
        <v>0</v>
      </c>
      <c r="AA11" s="276">
        <v>0</v>
      </c>
      <c r="AB11" s="277">
        <f t="shared" si="0"/>
        <v>7.6103913721766263</v>
      </c>
      <c r="AC11" s="277">
        <f t="shared" si="0"/>
        <v>89.438502673796791</v>
      </c>
      <c r="AD11" s="277">
        <f>K11/C11*100000</f>
        <v>335.75256053720409</v>
      </c>
      <c r="AE11" s="277">
        <f t="shared" ref="AE11:AE20" si="1">H11/K11*100</f>
        <v>61.616161616161612</v>
      </c>
      <c r="AF11" s="277">
        <f>K11/D11*100</f>
        <v>4.4117647058823533</v>
      </c>
    </row>
    <row r="12" spans="1:32" ht="30" customHeight="1" thickTop="1">
      <c r="A12" s="278"/>
      <c r="B12" s="279" t="s">
        <v>136</v>
      </c>
      <c r="C12" s="280">
        <v>35020</v>
      </c>
      <c r="D12" s="280">
        <v>2772</v>
      </c>
      <c r="E12" s="280">
        <v>2446</v>
      </c>
      <c r="F12" s="280">
        <v>784</v>
      </c>
      <c r="G12" s="280">
        <v>38</v>
      </c>
      <c r="H12" s="280">
        <v>73</v>
      </c>
      <c r="I12" s="280">
        <v>8</v>
      </c>
      <c r="J12" s="280">
        <v>10</v>
      </c>
      <c r="K12" s="280">
        <v>121</v>
      </c>
      <c r="L12" s="280">
        <v>14</v>
      </c>
      <c r="M12" s="280">
        <v>309</v>
      </c>
      <c r="N12" s="280">
        <v>70</v>
      </c>
      <c r="O12" s="280">
        <v>12</v>
      </c>
      <c r="P12" s="280">
        <v>5</v>
      </c>
      <c r="Q12" s="280">
        <v>305</v>
      </c>
      <c r="R12" s="280">
        <v>102</v>
      </c>
      <c r="S12" s="280">
        <v>856</v>
      </c>
      <c r="T12" s="280">
        <v>326</v>
      </c>
      <c r="U12" s="280">
        <v>22</v>
      </c>
      <c r="V12" s="280">
        <v>35696</v>
      </c>
      <c r="W12" s="280">
        <v>22553</v>
      </c>
      <c r="X12" s="280">
        <v>0</v>
      </c>
      <c r="Y12" s="280">
        <v>0</v>
      </c>
      <c r="Z12" s="280">
        <v>0</v>
      </c>
      <c r="AA12" s="280">
        <v>0</v>
      </c>
      <c r="AB12" s="281">
        <f t="shared" si="0"/>
        <v>7.9154768703597949</v>
      </c>
      <c r="AC12" s="281">
        <f t="shared" si="0"/>
        <v>88.239538239538234</v>
      </c>
      <c r="AD12" s="281">
        <f>K12/C12*100000</f>
        <v>345.51684751570531</v>
      </c>
      <c r="AE12" s="281">
        <f t="shared" si="1"/>
        <v>60.330578512396691</v>
      </c>
      <c r="AF12" s="281">
        <f>K12/D12*100</f>
        <v>4.3650793650793647</v>
      </c>
    </row>
    <row r="13" spans="1:32" ht="30" customHeight="1">
      <c r="A13" s="266" t="s">
        <v>137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3"/>
      <c r="AC13" s="283"/>
      <c r="AD13" s="283"/>
      <c r="AE13" s="283"/>
      <c r="AF13" s="283"/>
    </row>
    <row r="14" spans="1:32" ht="30" customHeight="1">
      <c r="A14" s="270"/>
      <c r="B14" s="271" t="s">
        <v>138</v>
      </c>
      <c r="C14" s="272">
        <v>6811</v>
      </c>
      <c r="D14" s="272">
        <v>410</v>
      </c>
      <c r="E14" s="272">
        <v>364</v>
      </c>
      <c r="F14" s="272">
        <v>122</v>
      </c>
      <c r="G14" s="272">
        <v>1</v>
      </c>
      <c r="H14" s="272">
        <v>7</v>
      </c>
      <c r="I14" s="272">
        <v>1</v>
      </c>
      <c r="J14" s="272">
        <v>0</v>
      </c>
      <c r="K14" s="272">
        <v>8</v>
      </c>
      <c r="L14" s="272">
        <v>1</v>
      </c>
      <c r="M14" s="272">
        <v>85</v>
      </c>
      <c r="N14" s="272">
        <v>7</v>
      </c>
      <c r="O14" s="272">
        <v>4</v>
      </c>
      <c r="P14" s="272">
        <v>0</v>
      </c>
      <c r="Q14" s="272">
        <v>17</v>
      </c>
      <c r="R14" s="272">
        <v>10</v>
      </c>
      <c r="S14" s="272">
        <v>124</v>
      </c>
      <c r="T14" s="272">
        <v>46</v>
      </c>
      <c r="U14" s="272">
        <v>4</v>
      </c>
      <c r="V14" s="272">
        <v>6813</v>
      </c>
      <c r="W14" s="272">
        <v>0</v>
      </c>
      <c r="X14" s="272">
        <v>0</v>
      </c>
      <c r="Y14" s="272">
        <v>0</v>
      </c>
      <c r="Z14" s="272">
        <v>0</v>
      </c>
      <c r="AA14" s="272">
        <v>0</v>
      </c>
      <c r="AB14" s="273">
        <f t="shared" ref="AB14:AC16" si="2">D14/C14*100</f>
        <v>6.0196740566730282</v>
      </c>
      <c r="AC14" s="273">
        <f t="shared" si="2"/>
        <v>88.780487804878049</v>
      </c>
      <c r="AD14" s="273">
        <f>K14/C14*100000</f>
        <v>117.45705476435178</v>
      </c>
      <c r="AE14" s="273">
        <f t="shared" si="1"/>
        <v>87.5</v>
      </c>
      <c r="AF14" s="273">
        <f>K14/D14*100</f>
        <v>1.9512195121951219</v>
      </c>
    </row>
    <row r="15" spans="1:32" ht="30" customHeight="1" thickBot="1">
      <c r="A15" s="274"/>
      <c r="B15" s="275" t="s">
        <v>139</v>
      </c>
      <c r="C15" s="276">
        <v>36831</v>
      </c>
      <c r="D15" s="276">
        <v>1823</v>
      </c>
      <c r="E15" s="276">
        <v>1695</v>
      </c>
      <c r="F15" s="276">
        <v>599</v>
      </c>
      <c r="G15" s="276">
        <v>12</v>
      </c>
      <c r="H15" s="276">
        <v>18</v>
      </c>
      <c r="I15" s="276">
        <v>1</v>
      </c>
      <c r="J15" s="276">
        <v>8</v>
      </c>
      <c r="K15" s="276">
        <v>38</v>
      </c>
      <c r="L15" s="276">
        <v>4</v>
      </c>
      <c r="M15" s="276">
        <v>349</v>
      </c>
      <c r="N15" s="276">
        <v>20</v>
      </c>
      <c r="O15" s="276">
        <v>5</v>
      </c>
      <c r="P15" s="276">
        <v>2</v>
      </c>
      <c r="Q15" s="276">
        <v>67</v>
      </c>
      <c r="R15" s="276">
        <v>44</v>
      </c>
      <c r="S15" s="276">
        <v>630</v>
      </c>
      <c r="T15" s="276">
        <v>128</v>
      </c>
      <c r="U15" s="276">
        <v>14</v>
      </c>
      <c r="V15" s="276">
        <v>38655</v>
      </c>
      <c r="W15" s="276">
        <v>26848</v>
      </c>
      <c r="X15" s="276">
        <v>0</v>
      </c>
      <c r="Y15" s="276">
        <v>0</v>
      </c>
      <c r="Z15" s="276">
        <v>0</v>
      </c>
      <c r="AA15" s="276">
        <v>0</v>
      </c>
      <c r="AB15" s="277">
        <f t="shared" si="2"/>
        <v>4.9496348184952899</v>
      </c>
      <c r="AC15" s="277">
        <f t="shared" si="2"/>
        <v>92.978606692265501</v>
      </c>
      <c r="AD15" s="277">
        <f>K15/C15*100000</f>
        <v>103.17395672124026</v>
      </c>
      <c r="AE15" s="277">
        <f t="shared" si="1"/>
        <v>47.368421052631575</v>
      </c>
      <c r="AF15" s="277">
        <f>K15/D15*100</f>
        <v>2.0844761382336809</v>
      </c>
    </row>
    <row r="16" spans="1:32" ht="30" customHeight="1" thickTop="1">
      <c r="A16" s="278"/>
      <c r="B16" s="279" t="s">
        <v>136</v>
      </c>
      <c r="C16" s="280">
        <v>43642</v>
      </c>
      <c r="D16" s="280">
        <v>2233</v>
      </c>
      <c r="E16" s="280">
        <v>2059</v>
      </c>
      <c r="F16" s="280">
        <v>721</v>
      </c>
      <c r="G16" s="280">
        <v>13</v>
      </c>
      <c r="H16" s="280">
        <v>25</v>
      </c>
      <c r="I16" s="280">
        <v>2</v>
      </c>
      <c r="J16" s="280">
        <v>8</v>
      </c>
      <c r="K16" s="280">
        <v>46</v>
      </c>
      <c r="L16" s="280">
        <v>5</v>
      </c>
      <c r="M16" s="280">
        <v>434</v>
      </c>
      <c r="N16" s="280">
        <v>27</v>
      </c>
      <c r="O16" s="280">
        <v>9</v>
      </c>
      <c r="P16" s="280">
        <v>2</v>
      </c>
      <c r="Q16" s="280">
        <v>84</v>
      </c>
      <c r="R16" s="280">
        <v>54</v>
      </c>
      <c r="S16" s="280">
        <v>754</v>
      </c>
      <c r="T16" s="280">
        <v>174</v>
      </c>
      <c r="U16" s="280">
        <v>18</v>
      </c>
      <c r="V16" s="280">
        <v>45468</v>
      </c>
      <c r="W16" s="280">
        <v>26848</v>
      </c>
      <c r="X16" s="280">
        <v>0</v>
      </c>
      <c r="Y16" s="280">
        <v>0</v>
      </c>
      <c r="Z16" s="280">
        <v>0</v>
      </c>
      <c r="AA16" s="280">
        <v>0</v>
      </c>
      <c r="AB16" s="281">
        <f t="shared" si="2"/>
        <v>5.1166307685257326</v>
      </c>
      <c r="AC16" s="281">
        <f t="shared" si="2"/>
        <v>92.20779220779221</v>
      </c>
      <c r="AD16" s="281">
        <f>K16/C16*100000</f>
        <v>105.40305210576966</v>
      </c>
      <c r="AE16" s="281">
        <f t="shared" si="1"/>
        <v>54.347826086956516</v>
      </c>
      <c r="AF16" s="281">
        <f>K16/D16*100</f>
        <v>2.0600089565606807</v>
      </c>
    </row>
    <row r="17" spans="1:32" ht="30" customHeight="1">
      <c r="A17" s="266" t="s">
        <v>140</v>
      </c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3"/>
      <c r="AC17" s="283"/>
      <c r="AD17" s="283"/>
      <c r="AE17" s="283"/>
      <c r="AF17" s="283"/>
    </row>
    <row r="18" spans="1:32" ht="30" customHeight="1">
      <c r="A18" s="270"/>
      <c r="B18" s="271" t="s">
        <v>138</v>
      </c>
      <c r="C18" s="272">
        <v>12345</v>
      </c>
      <c r="D18" s="272">
        <v>938</v>
      </c>
      <c r="E18" s="272">
        <v>803</v>
      </c>
      <c r="F18" s="272">
        <v>237</v>
      </c>
      <c r="G18" s="272">
        <v>9</v>
      </c>
      <c r="H18" s="272">
        <v>19</v>
      </c>
      <c r="I18" s="272">
        <v>3</v>
      </c>
      <c r="J18" s="272">
        <v>2</v>
      </c>
      <c r="K18" s="272">
        <v>30</v>
      </c>
      <c r="L18" s="272">
        <v>4</v>
      </c>
      <c r="M18" s="272">
        <v>144</v>
      </c>
      <c r="N18" s="272">
        <v>24</v>
      </c>
      <c r="O18" s="272">
        <v>7</v>
      </c>
      <c r="P18" s="272">
        <v>1</v>
      </c>
      <c r="Q18" s="272">
        <v>98</v>
      </c>
      <c r="R18" s="272">
        <v>27</v>
      </c>
      <c r="S18" s="272">
        <v>268</v>
      </c>
      <c r="T18" s="272">
        <v>135</v>
      </c>
      <c r="U18" s="272">
        <v>10</v>
      </c>
      <c r="V18" s="272">
        <v>12335</v>
      </c>
      <c r="W18" s="272">
        <v>0</v>
      </c>
      <c r="X18" s="272">
        <v>0</v>
      </c>
      <c r="Y18" s="272">
        <v>0</v>
      </c>
      <c r="Z18" s="272">
        <v>0</v>
      </c>
      <c r="AA18" s="272">
        <v>0</v>
      </c>
      <c r="AB18" s="273">
        <f t="shared" ref="AB18:AC20" si="3">D18/C18*100</f>
        <v>7.5982179019846097</v>
      </c>
      <c r="AC18" s="273">
        <f t="shared" si="3"/>
        <v>85.607675906183374</v>
      </c>
      <c r="AD18" s="273">
        <f>K18/C18*100000</f>
        <v>243.0133657351154</v>
      </c>
      <c r="AE18" s="273">
        <f t="shared" si="1"/>
        <v>63.333333333333329</v>
      </c>
      <c r="AF18" s="273">
        <f>K18/D18*100</f>
        <v>3.1982942430703627</v>
      </c>
    </row>
    <row r="19" spans="1:32" ht="30" customHeight="1" thickBot="1">
      <c r="A19" s="284"/>
      <c r="B19" s="275" t="s">
        <v>139</v>
      </c>
      <c r="C19" s="276">
        <v>66317</v>
      </c>
      <c r="D19" s="276">
        <v>4067</v>
      </c>
      <c r="E19" s="276">
        <v>3702</v>
      </c>
      <c r="F19" s="276">
        <v>1268</v>
      </c>
      <c r="G19" s="276">
        <v>42</v>
      </c>
      <c r="H19" s="276">
        <v>79</v>
      </c>
      <c r="I19" s="276">
        <v>7</v>
      </c>
      <c r="J19" s="276">
        <v>16</v>
      </c>
      <c r="K19" s="276">
        <v>137</v>
      </c>
      <c r="L19" s="276">
        <v>15</v>
      </c>
      <c r="M19" s="276">
        <v>599</v>
      </c>
      <c r="N19" s="276">
        <v>73</v>
      </c>
      <c r="O19" s="276">
        <v>14</v>
      </c>
      <c r="P19" s="276">
        <v>6</v>
      </c>
      <c r="Q19" s="276">
        <v>291</v>
      </c>
      <c r="R19" s="276">
        <v>129</v>
      </c>
      <c r="S19" s="276">
        <v>1342</v>
      </c>
      <c r="T19" s="276">
        <v>365</v>
      </c>
      <c r="U19" s="276">
        <v>30</v>
      </c>
      <c r="V19" s="276">
        <v>68829</v>
      </c>
      <c r="W19" s="276">
        <v>49401</v>
      </c>
      <c r="X19" s="276">
        <v>0</v>
      </c>
      <c r="Y19" s="276">
        <v>0</v>
      </c>
      <c r="Z19" s="276">
        <v>0</v>
      </c>
      <c r="AA19" s="276">
        <v>0</v>
      </c>
      <c r="AB19" s="277">
        <f t="shared" si="3"/>
        <v>6.1326658322903622</v>
      </c>
      <c r="AC19" s="277">
        <f t="shared" si="3"/>
        <v>91.025325792967791</v>
      </c>
      <c r="AD19" s="277">
        <f>K19/C19*100000</f>
        <v>206.58353061809188</v>
      </c>
      <c r="AE19" s="277">
        <f t="shared" si="1"/>
        <v>57.664233576642332</v>
      </c>
      <c r="AF19" s="277">
        <f>K19/D19*100</f>
        <v>3.3685763462011313</v>
      </c>
    </row>
    <row r="20" spans="1:32" ht="30" customHeight="1" thickTop="1">
      <c r="A20" s="285"/>
      <c r="B20" s="279" t="s">
        <v>136</v>
      </c>
      <c r="C20" s="280">
        <v>78662</v>
      </c>
      <c r="D20" s="280">
        <v>5005</v>
      </c>
      <c r="E20" s="280">
        <v>4505</v>
      </c>
      <c r="F20" s="280">
        <v>1505</v>
      </c>
      <c r="G20" s="280">
        <v>51</v>
      </c>
      <c r="H20" s="280">
        <v>98</v>
      </c>
      <c r="I20" s="280">
        <v>10</v>
      </c>
      <c r="J20" s="280">
        <v>18</v>
      </c>
      <c r="K20" s="280">
        <v>167</v>
      </c>
      <c r="L20" s="280">
        <v>19</v>
      </c>
      <c r="M20" s="280">
        <v>743</v>
      </c>
      <c r="N20" s="280">
        <v>97</v>
      </c>
      <c r="O20" s="280">
        <v>21</v>
      </c>
      <c r="P20" s="280">
        <v>7</v>
      </c>
      <c r="Q20" s="280">
        <v>389</v>
      </c>
      <c r="R20" s="280">
        <v>156</v>
      </c>
      <c r="S20" s="280">
        <v>1610</v>
      </c>
      <c r="T20" s="280">
        <v>500</v>
      </c>
      <c r="U20" s="280">
        <v>40</v>
      </c>
      <c r="V20" s="280">
        <v>81164</v>
      </c>
      <c r="W20" s="280">
        <v>49401</v>
      </c>
      <c r="X20" s="280">
        <v>0</v>
      </c>
      <c r="Y20" s="280">
        <v>0</v>
      </c>
      <c r="Z20" s="280">
        <v>0</v>
      </c>
      <c r="AA20" s="280">
        <v>0</v>
      </c>
      <c r="AB20" s="281">
        <f t="shared" si="3"/>
        <v>6.3626655818565512</v>
      </c>
      <c r="AC20" s="281">
        <f t="shared" si="3"/>
        <v>90.00999000999002</v>
      </c>
      <c r="AD20" s="281">
        <f>K20/C20*100000</f>
        <v>212.30072970430447</v>
      </c>
      <c r="AE20" s="281">
        <f t="shared" si="1"/>
        <v>58.682634730538922</v>
      </c>
      <c r="AF20" s="281">
        <f>K20/D20*100</f>
        <v>3.3366633366633369</v>
      </c>
    </row>
    <row r="21" spans="1:32" ht="30" customHeight="1">
      <c r="A21" s="286"/>
      <c r="B21" s="287" t="s">
        <v>141</v>
      </c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9"/>
      <c r="AC21" s="289"/>
      <c r="AD21" s="289"/>
      <c r="AE21" s="289"/>
      <c r="AF21" s="289"/>
    </row>
    <row r="22" spans="1:32" s="267" customFormat="1" ht="35.1" customHeight="1">
      <c r="B22" s="268" t="s">
        <v>142</v>
      </c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1"/>
      <c r="AC22" s="292"/>
      <c r="AD22" s="292"/>
      <c r="AE22" s="292"/>
      <c r="AF22" s="293" t="s">
        <v>2</v>
      </c>
    </row>
    <row r="23" spans="1:32" ht="33" customHeight="1">
      <c r="A23" s="390" t="s">
        <v>3</v>
      </c>
      <c r="B23" s="394"/>
      <c r="C23" s="371" t="s">
        <v>132</v>
      </c>
      <c r="D23" s="331" t="s">
        <v>6</v>
      </c>
      <c r="E23" s="331" t="s">
        <v>7</v>
      </c>
      <c r="F23" s="430" t="s">
        <v>8</v>
      </c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2"/>
      <c r="T23" s="416" t="s">
        <v>9</v>
      </c>
      <c r="U23" s="416" t="s">
        <v>10</v>
      </c>
      <c r="V23" s="426" t="s">
        <v>11</v>
      </c>
      <c r="W23" s="426" t="s">
        <v>12</v>
      </c>
      <c r="X23" s="398" t="s">
        <v>13</v>
      </c>
      <c r="Y23" s="398"/>
      <c r="Z23" s="398"/>
      <c r="AA23" s="398"/>
      <c r="AB23" s="413" t="s">
        <v>16</v>
      </c>
      <c r="AC23" s="413" t="s">
        <v>17</v>
      </c>
      <c r="AD23" s="413" t="s">
        <v>18</v>
      </c>
      <c r="AE23" s="413" t="s">
        <v>19</v>
      </c>
      <c r="AF23" s="413" t="s">
        <v>20</v>
      </c>
    </row>
    <row r="24" spans="1:32" ht="33" customHeight="1">
      <c r="A24" s="363"/>
      <c r="B24" s="429"/>
      <c r="C24" s="372"/>
      <c r="D24" s="417"/>
      <c r="E24" s="417"/>
      <c r="F24" s="416" t="s">
        <v>21</v>
      </c>
      <c r="G24" s="419" t="s">
        <v>22</v>
      </c>
      <c r="H24" s="419"/>
      <c r="I24" s="419"/>
      <c r="J24" s="419"/>
      <c r="K24" s="420"/>
      <c r="L24" s="331" t="s">
        <v>23</v>
      </c>
      <c r="M24" s="331" t="s">
        <v>24</v>
      </c>
      <c r="N24" s="331" t="s">
        <v>25</v>
      </c>
      <c r="O24" s="331" t="s">
        <v>26</v>
      </c>
      <c r="P24" s="423" t="s">
        <v>27</v>
      </c>
      <c r="Q24" s="433" t="s">
        <v>28</v>
      </c>
      <c r="R24" s="331" t="s">
        <v>29</v>
      </c>
      <c r="S24" s="331" t="s">
        <v>30</v>
      </c>
      <c r="T24" s="417"/>
      <c r="U24" s="417"/>
      <c r="V24" s="426"/>
      <c r="W24" s="426"/>
      <c r="X24" s="428" t="s">
        <v>31</v>
      </c>
      <c r="Y24" s="428"/>
      <c r="Z24" s="428" t="s">
        <v>32</v>
      </c>
      <c r="AA24" s="428"/>
      <c r="AB24" s="414"/>
      <c r="AC24" s="414"/>
      <c r="AD24" s="414"/>
      <c r="AE24" s="414"/>
      <c r="AF24" s="414"/>
    </row>
    <row r="25" spans="1:32" ht="33" customHeight="1">
      <c r="A25" s="363"/>
      <c r="B25" s="429"/>
      <c r="C25" s="372"/>
      <c r="D25" s="417"/>
      <c r="E25" s="417"/>
      <c r="F25" s="417"/>
      <c r="G25" s="421"/>
      <c r="H25" s="421"/>
      <c r="I25" s="421"/>
      <c r="J25" s="421"/>
      <c r="K25" s="422"/>
      <c r="L25" s="417"/>
      <c r="M25" s="417"/>
      <c r="N25" s="417"/>
      <c r="O25" s="417"/>
      <c r="P25" s="424"/>
      <c r="Q25" s="434"/>
      <c r="R25" s="417"/>
      <c r="S25" s="417"/>
      <c r="T25" s="417"/>
      <c r="U25" s="417"/>
      <c r="V25" s="426"/>
      <c r="W25" s="426"/>
      <c r="X25" s="398" t="s">
        <v>33</v>
      </c>
      <c r="Y25" s="398" t="s">
        <v>34</v>
      </c>
      <c r="Z25" s="398" t="s">
        <v>35</v>
      </c>
      <c r="AA25" s="398" t="s">
        <v>36</v>
      </c>
      <c r="AB25" s="414"/>
      <c r="AC25" s="414"/>
      <c r="AD25" s="414"/>
      <c r="AE25" s="414"/>
      <c r="AF25" s="414"/>
    </row>
    <row r="26" spans="1:32" ht="33" customHeight="1">
      <c r="A26" s="363"/>
      <c r="B26" s="429"/>
      <c r="C26" s="372"/>
      <c r="D26" s="417"/>
      <c r="E26" s="417"/>
      <c r="F26" s="417"/>
      <c r="G26" s="401" t="s">
        <v>37</v>
      </c>
      <c r="H26" s="404" t="s">
        <v>38</v>
      </c>
      <c r="I26" s="294"/>
      <c r="J26" s="407" t="s">
        <v>39</v>
      </c>
      <c r="K26" s="410" t="s">
        <v>40</v>
      </c>
      <c r="L26" s="417"/>
      <c r="M26" s="417"/>
      <c r="N26" s="417"/>
      <c r="O26" s="417"/>
      <c r="P26" s="424"/>
      <c r="Q26" s="434"/>
      <c r="R26" s="417"/>
      <c r="S26" s="417"/>
      <c r="T26" s="417"/>
      <c r="U26" s="417"/>
      <c r="V26" s="426"/>
      <c r="W26" s="426"/>
      <c r="X26" s="398"/>
      <c r="Y26" s="400"/>
      <c r="Z26" s="398"/>
      <c r="AA26" s="400"/>
      <c r="AB26" s="414"/>
      <c r="AC26" s="414"/>
      <c r="AD26" s="414"/>
      <c r="AE26" s="414"/>
      <c r="AF26" s="414"/>
    </row>
    <row r="27" spans="1:32" ht="33" customHeight="1">
      <c r="A27" s="363"/>
      <c r="B27" s="429"/>
      <c r="C27" s="372"/>
      <c r="D27" s="417"/>
      <c r="E27" s="417"/>
      <c r="F27" s="417"/>
      <c r="G27" s="402"/>
      <c r="H27" s="405"/>
      <c r="I27" s="411" t="s">
        <v>41</v>
      </c>
      <c r="J27" s="408"/>
      <c r="K27" s="402"/>
      <c r="L27" s="417"/>
      <c r="M27" s="417"/>
      <c r="N27" s="417"/>
      <c r="O27" s="417"/>
      <c r="P27" s="424"/>
      <c r="Q27" s="434"/>
      <c r="R27" s="417"/>
      <c r="S27" s="417"/>
      <c r="T27" s="417"/>
      <c r="U27" s="417"/>
      <c r="V27" s="427"/>
      <c r="W27" s="427"/>
      <c r="X27" s="399"/>
      <c r="Y27" s="400"/>
      <c r="Z27" s="399"/>
      <c r="AA27" s="400"/>
      <c r="AB27" s="414"/>
      <c r="AC27" s="414"/>
      <c r="AD27" s="414"/>
      <c r="AE27" s="414"/>
      <c r="AF27" s="414"/>
    </row>
    <row r="28" spans="1:32" ht="57" customHeight="1">
      <c r="A28" s="364"/>
      <c r="B28" s="396"/>
      <c r="C28" s="373"/>
      <c r="D28" s="418"/>
      <c r="E28" s="418"/>
      <c r="F28" s="418"/>
      <c r="G28" s="403"/>
      <c r="H28" s="406"/>
      <c r="I28" s="412"/>
      <c r="J28" s="409"/>
      <c r="K28" s="403"/>
      <c r="L28" s="418"/>
      <c r="M28" s="418"/>
      <c r="N28" s="418"/>
      <c r="O28" s="418"/>
      <c r="P28" s="425"/>
      <c r="Q28" s="435"/>
      <c r="R28" s="418"/>
      <c r="S28" s="418"/>
      <c r="T28" s="418"/>
      <c r="U28" s="418"/>
      <c r="V28" s="427"/>
      <c r="W28" s="427"/>
      <c r="X28" s="399"/>
      <c r="Y28" s="400"/>
      <c r="Z28" s="399"/>
      <c r="AA28" s="400"/>
      <c r="AB28" s="415"/>
      <c r="AC28" s="415"/>
      <c r="AD28" s="415"/>
      <c r="AE28" s="415"/>
      <c r="AF28" s="415"/>
    </row>
    <row r="29" spans="1:32" ht="30" customHeight="1">
      <c r="A29" s="266" t="s">
        <v>133</v>
      </c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89"/>
      <c r="AC29" s="289"/>
      <c r="AD29" s="289"/>
      <c r="AE29" s="289"/>
      <c r="AF29" s="289"/>
    </row>
    <row r="30" spans="1:32" ht="30" customHeight="1">
      <c r="A30" s="270" t="s">
        <v>134</v>
      </c>
      <c r="B30" s="271"/>
      <c r="C30" s="296">
        <v>1168</v>
      </c>
      <c r="D30" s="296">
        <v>102</v>
      </c>
      <c r="E30" s="296">
        <v>81</v>
      </c>
      <c r="F30" s="296">
        <v>26</v>
      </c>
      <c r="G30" s="296">
        <v>1</v>
      </c>
      <c r="H30" s="296">
        <v>4</v>
      </c>
      <c r="I30" s="296">
        <v>2</v>
      </c>
      <c r="J30" s="296">
        <v>0</v>
      </c>
      <c r="K30" s="296">
        <v>5</v>
      </c>
      <c r="L30" s="296">
        <v>1</v>
      </c>
      <c r="M30" s="296">
        <v>12</v>
      </c>
      <c r="N30" s="296">
        <v>1</v>
      </c>
      <c r="O30" s="296">
        <v>0</v>
      </c>
      <c r="P30" s="296">
        <v>0</v>
      </c>
      <c r="Q30" s="296">
        <v>11</v>
      </c>
      <c r="R30" s="296">
        <v>3</v>
      </c>
      <c r="S30" s="296">
        <v>24</v>
      </c>
      <c r="T30" s="296">
        <v>21</v>
      </c>
      <c r="U30" s="296">
        <v>0</v>
      </c>
      <c r="V30" s="296">
        <v>1264</v>
      </c>
      <c r="W30" s="296">
        <v>0</v>
      </c>
      <c r="X30" s="296">
        <v>0</v>
      </c>
      <c r="Y30" s="296">
        <v>0</v>
      </c>
      <c r="Z30" s="296">
        <v>0</v>
      </c>
      <c r="AA30" s="296">
        <v>0</v>
      </c>
      <c r="AB30" s="273">
        <f t="shared" ref="AB30:AC32" si="4">D30/C30*100</f>
        <v>8.7328767123287676</v>
      </c>
      <c r="AC30" s="273">
        <f t="shared" si="4"/>
        <v>79.411764705882348</v>
      </c>
      <c r="AD30" s="273">
        <f>K30/C30*100000</f>
        <v>428.08219178082192</v>
      </c>
      <c r="AE30" s="273">
        <f>H30/K30*100</f>
        <v>80</v>
      </c>
      <c r="AF30" s="273">
        <f>K30/D30*100</f>
        <v>4.9019607843137258</v>
      </c>
    </row>
    <row r="31" spans="1:32" ht="30" customHeight="1" thickBot="1">
      <c r="A31" s="274" t="s">
        <v>135</v>
      </c>
      <c r="B31" s="275"/>
      <c r="C31" s="297">
        <v>5973</v>
      </c>
      <c r="D31" s="297">
        <v>456</v>
      </c>
      <c r="E31" s="297">
        <v>371</v>
      </c>
      <c r="F31" s="297">
        <v>132</v>
      </c>
      <c r="G31" s="297">
        <v>1</v>
      </c>
      <c r="H31" s="297">
        <v>11</v>
      </c>
      <c r="I31" s="297">
        <v>6</v>
      </c>
      <c r="J31" s="297">
        <v>5</v>
      </c>
      <c r="K31" s="297">
        <v>17</v>
      </c>
      <c r="L31" s="297">
        <v>0</v>
      </c>
      <c r="M31" s="297">
        <v>40</v>
      </c>
      <c r="N31" s="297">
        <v>7</v>
      </c>
      <c r="O31" s="297">
        <v>2</v>
      </c>
      <c r="P31" s="297">
        <v>1</v>
      </c>
      <c r="Q31" s="297">
        <v>41</v>
      </c>
      <c r="R31" s="297">
        <v>21</v>
      </c>
      <c r="S31" s="297">
        <v>138</v>
      </c>
      <c r="T31" s="297">
        <v>85</v>
      </c>
      <c r="U31" s="297">
        <v>0</v>
      </c>
      <c r="V31" s="297">
        <v>4812</v>
      </c>
      <c r="W31" s="297">
        <v>342</v>
      </c>
      <c r="X31" s="297">
        <v>0</v>
      </c>
      <c r="Y31" s="297">
        <v>0</v>
      </c>
      <c r="Z31" s="297">
        <v>0</v>
      </c>
      <c r="AA31" s="297">
        <v>0</v>
      </c>
      <c r="AB31" s="277">
        <f t="shared" si="4"/>
        <v>7.6343545956805619</v>
      </c>
      <c r="AC31" s="277">
        <f t="shared" si="4"/>
        <v>81.359649122807014</v>
      </c>
      <c r="AD31" s="277">
        <f>K31/C31*100000</f>
        <v>284.61409676879288</v>
      </c>
      <c r="AE31" s="277">
        <f t="shared" ref="AE31:AE40" si="5">H31/K31*100</f>
        <v>64.705882352941174</v>
      </c>
      <c r="AF31" s="277">
        <f>K31/D31*100</f>
        <v>3.7280701754385963</v>
      </c>
    </row>
    <row r="32" spans="1:32" ht="30" customHeight="1" thickTop="1">
      <c r="A32" s="278"/>
      <c r="B32" s="279" t="s">
        <v>136</v>
      </c>
      <c r="C32" s="298">
        <v>7141</v>
      </c>
      <c r="D32" s="298">
        <v>558</v>
      </c>
      <c r="E32" s="298">
        <v>452</v>
      </c>
      <c r="F32" s="298">
        <v>158</v>
      </c>
      <c r="G32" s="298">
        <v>2</v>
      </c>
      <c r="H32" s="298">
        <v>15</v>
      </c>
      <c r="I32" s="298">
        <v>8</v>
      </c>
      <c r="J32" s="298">
        <v>5</v>
      </c>
      <c r="K32" s="298">
        <v>22</v>
      </c>
      <c r="L32" s="298">
        <v>1</v>
      </c>
      <c r="M32" s="298">
        <v>52</v>
      </c>
      <c r="N32" s="298">
        <v>8</v>
      </c>
      <c r="O32" s="298">
        <v>2</v>
      </c>
      <c r="P32" s="298">
        <v>1</v>
      </c>
      <c r="Q32" s="298">
        <v>52</v>
      </c>
      <c r="R32" s="298">
        <v>24</v>
      </c>
      <c r="S32" s="298">
        <v>162</v>
      </c>
      <c r="T32" s="298">
        <v>106</v>
      </c>
      <c r="U32" s="298">
        <v>0</v>
      </c>
      <c r="V32" s="298">
        <v>6076</v>
      </c>
      <c r="W32" s="298">
        <v>342</v>
      </c>
      <c r="X32" s="298">
        <v>0</v>
      </c>
      <c r="Y32" s="298">
        <v>0</v>
      </c>
      <c r="Z32" s="298">
        <v>0</v>
      </c>
      <c r="AA32" s="298">
        <v>0</v>
      </c>
      <c r="AB32" s="281">
        <f t="shared" si="4"/>
        <v>7.8140316482285392</v>
      </c>
      <c r="AC32" s="281">
        <f t="shared" si="4"/>
        <v>81.003584229390682</v>
      </c>
      <c r="AD32" s="281">
        <f>K32/C32*100000</f>
        <v>308.08010082621479</v>
      </c>
      <c r="AE32" s="281">
        <f t="shared" si="5"/>
        <v>68.181818181818173</v>
      </c>
      <c r="AF32" s="281">
        <f>K32/D32*100</f>
        <v>3.9426523297491038</v>
      </c>
    </row>
    <row r="33" spans="1:32" ht="30" customHeight="1">
      <c r="A33" s="266" t="s">
        <v>137</v>
      </c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3"/>
      <c r="AC33" s="283"/>
      <c r="AD33" s="283"/>
      <c r="AE33" s="283"/>
      <c r="AF33" s="283"/>
    </row>
    <row r="34" spans="1:32" ht="30" customHeight="1">
      <c r="A34" s="270"/>
      <c r="B34" s="271" t="s">
        <v>138</v>
      </c>
      <c r="C34" s="296">
        <v>1522</v>
      </c>
      <c r="D34" s="296">
        <v>85</v>
      </c>
      <c r="E34" s="296">
        <v>75</v>
      </c>
      <c r="F34" s="296">
        <v>29</v>
      </c>
      <c r="G34" s="296">
        <v>1</v>
      </c>
      <c r="H34" s="296">
        <v>2</v>
      </c>
      <c r="I34" s="296">
        <v>0</v>
      </c>
      <c r="J34" s="296">
        <v>0</v>
      </c>
      <c r="K34" s="296">
        <v>3</v>
      </c>
      <c r="L34" s="296">
        <v>0</v>
      </c>
      <c r="M34" s="296">
        <v>15</v>
      </c>
      <c r="N34" s="296">
        <v>3</v>
      </c>
      <c r="O34" s="296">
        <v>0</v>
      </c>
      <c r="P34" s="296">
        <v>0</v>
      </c>
      <c r="Q34" s="296">
        <v>7</v>
      </c>
      <c r="R34" s="296">
        <v>4</v>
      </c>
      <c r="S34" s="296">
        <v>16</v>
      </c>
      <c r="T34" s="296">
        <v>10</v>
      </c>
      <c r="U34" s="296">
        <v>0</v>
      </c>
      <c r="V34" s="296">
        <v>1670</v>
      </c>
      <c r="W34" s="296">
        <v>0</v>
      </c>
      <c r="X34" s="296">
        <v>0</v>
      </c>
      <c r="Y34" s="296">
        <v>0</v>
      </c>
      <c r="Z34" s="296">
        <v>0</v>
      </c>
      <c r="AA34" s="296">
        <v>0</v>
      </c>
      <c r="AB34" s="273">
        <f t="shared" ref="AB34:AC36" si="6">D34/C34*100</f>
        <v>5.5847568988173455</v>
      </c>
      <c r="AC34" s="273">
        <f t="shared" si="6"/>
        <v>88.235294117647058</v>
      </c>
      <c r="AD34" s="273">
        <f>K34/C34*100000</f>
        <v>197.10906701708277</v>
      </c>
      <c r="AE34" s="273">
        <f t="shared" si="5"/>
        <v>66.666666666666657</v>
      </c>
      <c r="AF34" s="273">
        <f>K34/D34*100</f>
        <v>3.5294117647058822</v>
      </c>
    </row>
    <row r="35" spans="1:32" ht="30" customHeight="1" thickBot="1">
      <c r="A35" s="274"/>
      <c r="B35" s="275" t="s">
        <v>139</v>
      </c>
      <c r="C35" s="297">
        <v>6555</v>
      </c>
      <c r="D35" s="297">
        <v>328</v>
      </c>
      <c r="E35" s="297">
        <v>278</v>
      </c>
      <c r="F35" s="297">
        <v>133</v>
      </c>
      <c r="G35" s="297">
        <v>1</v>
      </c>
      <c r="H35" s="297">
        <v>3</v>
      </c>
      <c r="I35" s="297">
        <v>1</v>
      </c>
      <c r="J35" s="297">
        <v>0</v>
      </c>
      <c r="K35" s="297">
        <v>4</v>
      </c>
      <c r="L35" s="297">
        <v>1</v>
      </c>
      <c r="M35" s="297">
        <v>38</v>
      </c>
      <c r="N35" s="297">
        <v>6</v>
      </c>
      <c r="O35" s="297">
        <v>1</v>
      </c>
      <c r="P35" s="297">
        <v>0</v>
      </c>
      <c r="Q35" s="297">
        <v>13</v>
      </c>
      <c r="R35" s="297">
        <v>3</v>
      </c>
      <c r="S35" s="297">
        <v>88</v>
      </c>
      <c r="T35" s="297">
        <v>50</v>
      </c>
      <c r="U35" s="297">
        <v>0</v>
      </c>
      <c r="V35" s="297">
        <v>5868</v>
      </c>
      <c r="W35" s="297">
        <v>842</v>
      </c>
      <c r="X35" s="297">
        <v>0</v>
      </c>
      <c r="Y35" s="297">
        <v>0</v>
      </c>
      <c r="Z35" s="297">
        <v>0</v>
      </c>
      <c r="AA35" s="297">
        <v>0</v>
      </c>
      <c r="AB35" s="277">
        <f t="shared" si="6"/>
        <v>5.0038138825324179</v>
      </c>
      <c r="AC35" s="277">
        <f t="shared" si="6"/>
        <v>84.756097560975604</v>
      </c>
      <c r="AD35" s="277">
        <f>K35/C35*100000</f>
        <v>61.022120518688027</v>
      </c>
      <c r="AE35" s="277">
        <f t="shared" si="5"/>
        <v>75</v>
      </c>
      <c r="AF35" s="277">
        <f>K35/D35*100</f>
        <v>1.2195121951219512</v>
      </c>
    </row>
    <row r="36" spans="1:32" ht="30" customHeight="1" thickTop="1">
      <c r="A36" s="278"/>
      <c r="B36" s="279" t="s">
        <v>136</v>
      </c>
      <c r="C36" s="298">
        <v>8077</v>
      </c>
      <c r="D36" s="298">
        <v>413</v>
      </c>
      <c r="E36" s="298">
        <v>353</v>
      </c>
      <c r="F36" s="298">
        <v>162</v>
      </c>
      <c r="G36" s="298">
        <v>2</v>
      </c>
      <c r="H36" s="298">
        <v>5</v>
      </c>
      <c r="I36" s="298">
        <v>1</v>
      </c>
      <c r="J36" s="298">
        <v>0</v>
      </c>
      <c r="K36" s="298">
        <v>7</v>
      </c>
      <c r="L36" s="298">
        <v>1</v>
      </c>
      <c r="M36" s="298">
        <v>53</v>
      </c>
      <c r="N36" s="298">
        <v>9</v>
      </c>
      <c r="O36" s="298">
        <v>1</v>
      </c>
      <c r="P36" s="298">
        <v>0</v>
      </c>
      <c r="Q36" s="298">
        <v>20</v>
      </c>
      <c r="R36" s="298">
        <v>7</v>
      </c>
      <c r="S36" s="298">
        <v>104</v>
      </c>
      <c r="T36" s="298">
        <v>60</v>
      </c>
      <c r="U36" s="298">
        <v>0</v>
      </c>
      <c r="V36" s="298">
        <v>7538</v>
      </c>
      <c r="W36" s="298">
        <v>842</v>
      </c>
      <c r="X36" s="298">
        <v>0</v>
      </c>
      <c r="Y36" s="298">
        <v>0</v>
      </c>
      <c r="Z36" s="298">
        <v>0</v>
      </c>
      <c r="AA36" s="298">
        <v>0</v>
      </c>
      <c r="AB36" s="281">
        <f t="shared" si="6"/>
        <v>5.1132846353844252</v>
      </c>
      <c r="AC36" s="281">
        <f t="shared" si="6"/>
        <v>85.472154963680396</v>
      </c>
      <c r="AD36" s="281">
        <f>K36/C36*100000</f>
        <v>86.665841277702114</v>
      </c>
      <c r="AE36" s="281">
        <f t="shared" si="5"/>
        <v>71.428571428571431</v>
      </c>
      <c r="AF36" s="281">
        <f>K36/D36*100</f>
        <v>1.6949152542372881</v>
      </c>
    </row>
    <row r="37" spans="1:32" ht="30" customHeight="1">
      <c r="A37" s="266" t="s">
        <v>140</v>
      </c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3"/>
      <c r="AC37" s="283"/>
      <c r="AD37" s="283"/>
      <c r="AE37" s="283"/>
      <c r="AF37" s="283"/>
    </row>
    <row r="38" spans="1:32" ht="30" customHeight="1">
      <c r="A38" s="270"/>
      <c r="B38" s="271" t="s">
        <v>138</v>
      </c>
      <c r="C38" s="296">
        <v>2690</v>
      </c>
      <c r="D38" s="296">
        <v>187</v>
      </c>
      <c r="E38" s="296">
        <v>156</v>
      </c>
      <c r="F38" s="296">
        <v>55</v>
      </c>
      <c r="G38" s="296">
        <v>2</v>
      </c>
      <c r="H38" s="296">
        <v>6</v>
      </c>
      <c r="I38" s="296">
        <v>2</v>
      </c>
      <c r="J38" s="296">
        <v>0</v>
      </c>
      <c r="K38" s="296">
        <v>8</v>
      </c>
      <c r="L38" s="296">
        <v>1</v>
      </c>
      <c r="M38" s="296">
        <v>27</v>
      </c>
      <c r="N38" s="296">
        <v>4</v>
      </c>
      <c r="O38" s="296">
        <v>0</v>
      </c>
      <c r="P38" s="296">
        <v>0</v>
      </c>
      <c r="Q38" s="296">
        <v>18</v>
      </c>
      <c r="R38" s="296">
        <v>7</v>
      </c>
      <c r="S38" s="296">
        <v>40</v>
      </c>
      <c r="T38" s="296">
        <v>31</v>
      </c>
      <c r="U38" s="296">
        <v>0</v>
      </c>
      <c r="V38" s="296">
        <v>2934</v>
      </c>
      <c r="W38" s="296">
        <v>0</v>
      </c>
      <c r="X38" s="296">
        <v>0</v>
      </c>
      <c r="Y38" s="296">
        <v>0</v>
      </c>
      <c r="Z38" s="296">
        <v>0</v>
      </c>
      <c r="AA38" s="296">
        <v>0</v>
      </c>
      <c r="AB38" s="273">
        <f t="shared" ref="AB38:AC40" si="7">D38/C38*100</f>
        <v>6.9516728624535311</v>
      </c>
      <c r="AC38" s="273">
        <f t="shared" si="7"/>
        <v>83.422459893048128</v>
      </c>
      <c r="AD38" s="273">
        <f>K38/C38*100000</f>
        <v>297.3977695167286</v>
      </c>
      <c r="AE38" s="273">
        <f t="shared" si="5"/>
        <v>75</v>
      </c>
      <c r="AF38" s="273">
        <f>K38/D38*100</f>
        <v>4.2780748663101598</v>
      </c>
    </row>
    <row r="39" spans="1:32" ht="30" customHeight="1" thickBot="1">
      <c r="A39" s="274"/>
      <c r="B39" s="275" t="s">
        <v>139</v>
      </c>
      <c r="C39" s="297">
        <v>12528</v>
      </c>
      <c r="D39" s="297">
        <v>784</v>
      </c>
      <c r="E39" s="297">
        <v>649</v>
      </c>
      <c r="F39" s="297">
        <v>265</v>
      </c>
      <c r="G39" s="297">
        <v>2</v>
      </c>
      <c r="H39" s="297">
        <v>14</v>
      </c>
      <c r="I39" s="297">
        <v>7</v>
      </c>
      <c r="J39" s="297">
        <v>5</v>
      </c>
      <c r="K39" s="297">
        <v>21</v>
      </c>
      <c r="L39" s="297">
        <v>1</v>
      </c>
      <c r="M39" s="297">
        <v>78</v>
      </c>
      <c r="N39" s="297">
        <v>13</v>
      </c>
      <c r="O39" s="297">
        <v>3</v>
      </c>
      <c r="P39" s="297">
        <v>1</v>
      </c>
      <c r="Q39" s="297">
        <v>54</v>
      </c>
      <c r="R39" s="297">
        <v>24</v>
      </c>
      <c r="S39" s="297">
        <v>226</v>
      </c>
      <c r="T39" s="297">
        <v>135</v>
      </c>
      <c r="U39" s="297">
        <v>0</v>
      </c>
      <c r="V39" s="297">
        <v>10680</v>
      </c>
      <c r="W39" s="297">
        <v>1184</v>
      </c>
      <c r="X39" s="297">
        <v>0</v>
      </c>
      <c r="Y39" s="297">
        <v>0</v>
      </c>
      <c r="Z39" s="297">
        <v>0</v>
      </c>
      <c r="AA39" s="297">
        <v>0</v>
      </c>
      <c r="AB39" s="277">
        <f t="shared" si="7"/>
        <v>6.2579821200510848</v>
      </c>
      <c r="AC39" s="277">
        <f t="shared" si="7"/>
        <v>82.780612244897952</v>
      </c>
      <c r="AD39" s="277">
        <f>K39/C39*100000</f>
        <v>167.62452107279694</v>
      </c>
      <c r="AE39" s="277">
        <f t="shared" si="5"/>
        <v>66.666666666666657</v>
      </c>
      <c r="AF39" s="277">
        <f>K39/D39*100</f>
        <v>2.6785714285714284</v>
      </c>
    </row>
    <row r="40" spans="1:32" ht="30" customHeight="1" thickTop="1">
      <c r="A40" s="278"/>
      <c r="B40" s="279" t="s">
        <v>136</v>
      </c>
      <c r="C40" s="298">
        <v>15218</v>
      </c>
      <c r="D40" s="298">
        <v>971</v>
      </c>
      <c r="E40" s="298">
        <v>805</v>
      </c>
      <c r="F40" s="298">
        <v>320</v>
      </c>
      <c r="G40" s="298">
        <v>4</v>
      </c>
      <c r="H40" s="298">
        <v>20</v>
      </c>
      <c r="I40" s="298">
        <v>9</v>
      </c>
      <c r="J40" s="298">
        <v>5</v>
      </c>
      <c r="K40" s="298">
        <v>29</v>
      </c>
      <c r="L40" s="298">
        <v>2</v>
      </c>
      <c r="M40" s="298">
        <v>105</v>
      </c>
      <c r="N40" s="298">
        <v>17</v>
      </c>
      <c r="O40" s="298">
        <v>3</v>
      </c>
      <c r="P40" s="298">
        <v>1</v>
      </c>
      <c r="Q40" s="298">
        <v>72</v>
      </c>
      <c r="R40" s="298">
        <v>31</v>
      </c>
      <c r="S40" s="298">
        <v>266</v>
      </c>
      <c r="T40" s="298">
        <v>166</v>
      </c>
      <c r="U40" s="298">
        <v>0</v>
      </c>
      <c r="V40" s="298">
        <v>13614</v>
      </c>
      <c r="W40" s="298">
        <v>1184</v>
      </c>
      <c r="X40" s="298">
        <v>0</v>
      </c>
      <c r="Y40" s="298">
        <v>0</v>
      </c>
      <c r="Z40" s="298">
        <v>0</v>
      </c>
      <c r="AA40" s="298">
        <v>0</v>
      </c>
      <c r="AB40" s="281">
        <f t="shared" si="7"/>
        <v>6.3806019187803917</v>
      </c>
      <c r="AC40" s="281">
        <f t="shared" si="7"/>
        <v>82.904222451081353</v>
      </c>
      <c r="AD40" s="281">
        <f>K40/C40*100000</f>
        <v>190.56380601918781</v>
      </c>
      <c r="AE40" s="281">
        <f t="shared" si="5"/>
        <v>68.965517241379317</v>
      </c>
      <c r="AF40" s="281">
        <f>K40/D40*100</f>
        <v>2.9866117404737382</v>
      </c>
    </row>
    <row r="41" spans="1:32" ht="30" customHeight="1">
      <c r="A41" s="286"/>
      <c r="B41" s="287" t="s">
        <v>141</v>
      </c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</row>
    <row r="42" spans="1:32" ht="11.25" customHeight="1">
      <c r="A42" s="286"/>
      <c r="B42" s="287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</row>
    <row r="43" spans="1:32" ht="11.25" customHeight="1">
      <c r="A43" s="286"/>
      <c r="B43" s="287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</row>
  </sheetData>
  <mergeCells count="72">
    <mergeCell ref="X4:Y4"/>
    <mergeCell ref="Z4:AA4"/>
    <mergeCell ref="X5:X8"/>
    <mergeCell ref="Y5:Y8"/>
    <mergeCell ref="A3:B8"/>
    <mergeCell ref="C3:C8"/>
    <mergeCell ref="D3:D8"/>
    <mergeCell ref="E3:E8"/>
    <mergeCell ref="F3:S3"/>
    <mergeCell ref="T3:T8"/>
    <mergeCell ref="Q4:Q8"/>
    <mergeCell ref="R4:R8"/>
    <mergeCell ref="S4:S8"/>
    <mergeCell ref="AD3:AD8"/>
    <mergeCell ref="AE3:AE8"/>
    <mergeCell ref="AF3:AF8"/>
    <mergeCell ref="F4:F8"/>
    <mergeCell ref="G4:K5"/>
    <mergeCell ref="L4:L8"/>
    <mergeCell ref="M4:M8"/>
    <mergeCell ref="N4:N8"/>
    <mergeCell ref="O4:O8"/>
    <mergeCell ref="P4:P8"/>
    <mergeCell ref="U3:U8"/>
    <mergeCell ref="V3:V8"/>
    <mergeCell ref="W3:W8"/>
    <mergeCell ref="X3:AA3"/>
    <mergeCell ref="AB3:AB8"/>
    <mergeCell ref="AC3:AC8"/>
    <mergeCell ref="Z5:Z8"/>
    <mergeCell ref="AA5:AA8"/>
    <mergeCell ref="G6:G8"/>
    <mergeCell ref="H6:H8"/>
    <mergeCell ref="J6:J8"/>
    <mergeCell ref="K6:K8"/>
    <mergeCell ref="I7:I8"/>
    <mergeCell ref="X24:Y24"/>
    <mergeCell ref="Z24:AA24"/>
    <mergeCell ref="X25:X28"/>
    <mergeCell ref="Y25:Y28"/>
    <mergeCell ref="A23:B28"/>
    <mergeCell ref="C23:C28"/>
    <mergeCell ref="D23:D28"/>
    <mergeCell ref="E23:E28"/>
    <mergeCell ref="F23:S23"/>
    <mergeCell ref="T23:T28"/>
    <mergeCell ref="Q24:Q28"/>
    <mergeCell ref="R24:R28"/>
    <mergeCell ref="S24:S28"/>
    <mergeCell ref="AD23:AD28"/>
    <mergeCell ref="AE23:AE28"/>
    <mergeCell ref="AF23:AF28"/>
    <mergeCell ref="F24:F28"/>
    <mergeCell ref="G24:K25"/>
    <mergeCell ref="L24:L28"/>
    <mergeCell ref="M24:M28"/>
    <mergeCell ref="N24:N28"/>
    <mergeCell ref="O24:O28"/>
    <mergeCell ref="P24:P28"/>
    <mergeCell ref="U23:U28"/>
    <mergeCell ref="V23:V28"/>
    <mergeCell ref="W23:W28"/>
    <mergeCell ref="X23:AA23"/>
    <mergeCell ref="AB23:AB28"/>
    <mergeCell ref="AC23:AC28"/>
    <mergeCell ref="Z25:Z28"/>
    <mergeCell ref="AA25:AA28"/>
    <mergeCell ref="G26:G28"/>
    <mergeCell ref="H26:H28"/>
    <mergeCell ref="J26:J28"/>
    <mergeCell ref="K26:K28"/>
    <mergeCell ref="I27:I28"/>
  </mergeCells>
  <phoneticPr fontId="4"/>
  <printOptions horizontalCentered="1" verticalCentered="1"/>
  <pageMargins left="0.55118110236220474" right="0.19685039370078741" top="0.27559055118110237" bottom="0.23622047244094491" header="0.19685039370078741" footer="0.19685039370078741"/>
  <pageSetup paperSize="9" scale="39" pageOrder="overThenDown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102"/>
  <sheetViews>
    <sheetView view="pageBreakPreview" zoomScale="50" zoomScaleNormal="75" zoomScaleSheetLayoutView="50" workbookViewId="0">
      <selection activeCell="R16" sqref="R16"/>
    </sheetView>
  </sheetViews>
  <sheetFormatPr defaultColWidth="11.625" defaultRowHeight="17.100000000000001" customHeight="1"/>
  <cols>
    <col min="1" max="1" width="6.625" style="105" customWidth="1"/>
    <col min="2" max="2" width="8.625" style="105" customWidth="1"/>
    <col min="3" max="3" width="12.375" style="105" customWidth="1"/>
    <col min="4" max="12" width="10.625" style="111" customWidth="1"/>
    <col min="13" max="13" width="10.625" style="122" customWidth="1"/>
    <col min="14" max="32" width="10.625" style="111" customWidth="1"/>
    <col min="33" max="34" width="10.625" style="122" customWidth="1"/>
    <col min="35" max="35" width="17.125" style="123" customWidth="1"/>
    <col min="36" max="36" width="17.125" style="122" bestFit="1" customWidth="1"/>
    <col min="37" max="38" width="17.125" style="122" customWidth="1"/>
    <col min="39" max="39" width="24" style="122" customWidth="1"/>
    <col min="40" max="42" width="7.625" style="111" customWidth="1"/>
    <col min="43" max="16384" width="11.625" style="111"/>
  </cols>
  <sheetData>
    <row r="1" spans="1:39" ht="60" customHeight="1">
      <c r="A1" s="104" t="s">
        <v>63</v>
      </c>
      <c r="D1" s="106"/>
      <c r="E1" s="107"/>
      <c r="F1" s="106"/>
      <c r="G1" s="106"/>
      <c r="H1" s="106"/>
      <c r="I1" s="106"/>
      <c r="J1" s="106"/>
      <c r="K1" s="106"/>
      <c r="L1" s="106"/>
      <c r="M1" s="108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9"/>
      <c r="AH1" s="109"/>
      <c r="AI1" s="109"/>
      <c r="AJ1" s="109"/>
      <c r="AK1" s="109"/>
      <c r="AL1" s="110"/>
      <c r="AM1" s="109"/>
    </row>
    <row r="2" spans="1:39" s="119" customFormat="1" ht="35.1" customHeight="1">
      <c r="A2" s="112" t="s">
        <v>64</v>
      </c>
      <c r="B2" s="113"/>
      <c r="C2" s="114"/>
      <c r="D2" s="107"/>
      <c r="E2" s="115"/>
      <c r="F2" s="107"/>
      <c r="G2" s="107"/>
      <c r="H2" s="107"/>
      <c r="I2" s="107"/>
      <c r="J2" s="107"/>
      <c r="K2" s="107"/>
      <c r="L2" s="107"/>
      <c r="M2" s="116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17"/>
      <c r="AH2" s="117"/>
      <c r="AI2" s="117"/>
      <c r="AJ2" s="118"/>
      <c r="AK2" s="118"/>
      <c r="AL2" s="118"/>
      <c r="AM2" s="118" t="s">
        <v>2</v>
      </c>
    </row>
    <row r="3" spans="1:39" ht="30" customHeight="1">
      <c r="A3" s="489" t="s">
        <v>3</v>
      </c>
      <c r="B3" s="490"/>
      <c r="C3" s="491"/>
      <c r="D3" s="466" t="s">
        <v>4</v>
      </c>
      <c r="E3" s="473" t="s">
        <v>65</v>
      </c>
      <c r="F3" s="473" t="s">
        <v>6</v>
      </c>
      <c r="G3" s="498" t="s">
        <v>66</v>
      </c>
      <c r="H3" s="499"/>
      <c r="I3" s="500"/>
      <c r="J3" s="473" t="s">
        <v>7</v>
      </c>
      <c r="K3" s="483" t="s">
        <v>8</v>
      </c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5"/>
      <c r="Y3" s="466" t="s">
        <v>9</v>
      </c>
      <c r="Z3" s="466" t="s">
        <v>10</v>
      </c>
      <c r="AA3" s="486" t="s">
        <v>11</v>
      </c>
      <c r="AB3" s="486" t="s">
        <v>12</v>
      </c>
      <c r="AC3" s="479" t="s">
        <v>13</v>
      </c>
      <c r="AD3" s="479"/>
      <c r="AE3" s="479"/>
      <c r="AF3" s="479"/>
      <c r="AG3" s="480" t="s">
        <v>14</v>
      </c>
      <c r="AH3" s="480" t="s">
        <v>67</v>
      </c>
      <c r="AI3" s="457" t="s">
        <v>16</v>
      </c>
      <c r="AJ3" s="457" t="s">
        <v>17</v>
      </c>
      <c r="AK3" s="457" t="s">
        <v>18</v>
      </c>
      <c r="AL3" s="457" t="s">
        <v>19</v>
      </c>
      <c r="AM3" s="457" t="s">
        <v>20</v>
      </c>
    </row>
    <row r="4" spans="1:39" ht="54" customHeight="1">
      <c r="A4" s="492"/>
      <c r="B4" s="493"/>
      <c r="C4" s="494"/>
      <c r="D4" s="467"/>
      <c r="E4" s="474"/>
      <c r="F4" s="474"/>
      <c r="G4" s="460" t="s">
        <v>68</v>
      </c>
      <c r="H4" s="120"/>
      <c r="I4" s="463" t="s">
        <v>69</v>
      </c>
      <c r="J4" s="474"/>
      <c r="K4" s="466" t="s">
        <v>21</v>
      </c>
      <c r="L4" s="469" t="s">
        <v>22</v>
      </c>
      <c r="M4" s="469"/>
      <c r="N4" s="469"/>
      <c r="O4" s="469"/>
      <c r="P4" s="470"/>
      <c r="Q4" s="473" t="s">
        <v>23</v>
      </c>
      <c r="R4" s="473" t="s">
        <v>24</v>
      </c>
      <c r="S4" s="473" t="s">
        <v>25</v>
      </c>
      <c r="T4" s="476" t="s">
        <v>26</v>
      </c>
      <c r="U4" s="476" t="s">
        <v>27</v>
      </c>
      <c r="V4" s="476" t="s">
        <v>28</v>
      </c>
      <c r="W4" s="476" t="s">
        <v>29</v>
      </c>
      <c r="X4" s="473" t="s">
        <v>30</v>
      </c>
      <c r="Y4" s="467"/>
      <c r="Z4" s="467"/>
      <c r="AA4" s="486"/>
      <c r="AB4" s="486"/>
      <c r="AC4" s="440" t="s">
        <v>31</v>
      </c>
      <c r="AD4" s="440"/>
      <c r="AE4" s="342" t="s">
        <v>32</v>
      </c>
      <c r="AF4" s="342"/>
      <c r="AG4" s="481"/>
      <c r="AH4" s="481"/>
      <c r="AI4" s="458"/>
      <c r="AJ4" s="458"/>
      <c r="AK4" s="458"/>
      <c r="AL4" s="458"/>
      <c r="AM4" s="458"/>
    </row>
    <row r="5" spans="1:39" ht="30" customHeight="1">
      <c r="A5" s="492"/>
      <c r="B5" s="493"/>
      <c r="C5" s="494"/>
      <c r="D5" s="467"/>
      <c r="E5" s="474"/>
      <c r="F5" s="474"/>
      <c r="G5" s="461"/>
      <c r="H5" s="463" t="s">
        <v>70</v>
      </c>
      <c r="I5" s="464"/>
      <c r="J5" s="474"/>
      <c r="K5" s="467"/>
      <c r="L5" s="471"/>
      <c r="M5" s="471"/>
      <c r="N5" s="471"/>
      <c r="O5" s="471"/>
      <c r="P5" s="472"/>
      <c r="Q5" s="474"/>
      <c r="R5" s="474"/>
      <c r="S5" s="474"/>
      <c r="T5" s="477"/>
      <c r="U5" s="477"/>
      <c r="V5" s="477"/>
      <c r="W5" s="477"/>
      <c r="X5" s="474"/>
      <c r="Y5" s="467"/>
      <c r="Z5" s="467"/>
      <c r="AA5" s="486"/>
      <c r="AB5" s="486"/>
      <c r="AC5" s="440" t="s">
        <v>33</v>
      </c>
      <c r="AD5" s="440" t="s">
        <v>34</v>
      </c>
      <c r="AE5" s="440" t="s">
        <v>35</v>
      </c>
      <c r="AF5" s="440" t="s">
        <v>36</v>
      </c>
      <c r="AG5" s="481"/>
      <c r="AH5" s="481"/>
      <c r="AI5" s="458"/>
      <c r="AJ5" s="458"/>
      <c r="AK5" s="458"/>
      <c r="AL5" s="458"/>
      <c r="AM5" s="458"/>
    </row>
    <row r="6" spans="1:39" ht="30" customHeight="1">
      <c r="A6" s="492"/>
      <c r="B6" s="493"/>
      <c r="C6" s="494"/>
      <c r="D6" s="467"/>
      <c r="E6" s="474"/>
      <c r="F6" s="474"/>
      <c r="G6" s="461"/>
      <c r="H6" s="464"/>
      <c r="I6" s="464"/>
      <c r="J6" s="474"/>
      <c r="K6" s="467"/>
      <c r="L6" s="443" t="s">
        <v>37</v>
      </c>
      <c r="M6" s="446" t="s">
        <v>38</v>
      </c>
      <c r="N6" s="121"/>
      <c r="O6" s="449" t="s">
        <v>39</v>
      </c>
      <c r="P6" s="452" t="s">
        <v>40</v>
      </c>
      <c r="Q6" s="474"/>
      <c r="R6" s="474"/>
      <c r="S6" s="474"/>
      <c r="T6" s="477"/>
      <c r="U6" s="477"/>
      <c r="V6" s="477"/>
      <c r="W6" s="477"/>
      <c r="X6" s="474"/>
      <c r="Y6" s="467"/>
      <c r="Z6" s="467"/>
      <c r="AA6" s="486"/>
      <c r="AB6" s="486"/>
      <c r="AC6" s="440"/>
      <c r="AD6" s="442"/>
      <c r="AE6" s="440"/>
      <c r="AF6" s="442"/>
      <c r="AG6" s="481"/>
      <c r="AH6" s="481"/>
      <c r="AI6" s="458"/>
      <c r="AJ6" s="458"/>
      <c r="AK6" s="458"/>
      <c r="AL6" s="458"/>
      <c r="AM6" s="458"/>
    </row>
    <row r="7" spans="1:39" ht="30" customHeight="1">
      <c r="A7" s="492"/>
      <c r="B7" s="493"/>
      <c r="C7" s="494"/>
      <c r="D7" s="467"/>
      <c r="E7" s="474"/>
      <c r="F7" s="474"/>
      <c r="G7" s="461"/>
      <c r="H7" s="464"/>
      <c r="I7" s="464"/>
      <c r="J7" s="474"/>
      <c r="K7" s="467"/>
      <c r="L7" s="444"/>
      <c r="M7" s="447"/>
      <c r="N7" s="455" t="s">
        <v>41</v>
      </c>
      <c r="O7" s="450"/>
      <c r="P7" s="453"/>
      <c r="Q7" s="474"/>
      <c r="R7" s="474"/>
      <c r="S7" s="474"/>
      <c r="T7" s="477"/>
      <c r="U7" s="477"/>
      <c r="V7" s="477"/>
      <c r="W7" s="477"/>
      <c r="X7" s="474"/>
      <c r="Y7" s="467"/>
      <c r="Z7" s="467"/>
      <c r="AA7" s="487"/>
      <c r="AB7" s="487"/>
      <c r="AC7" s="441"/>
      <c r="AD7" s="442"/>
      <c r="AE7" s="441"/>
      <c r="AF7" s="442"/>
      <c r="AG7" s="481"/>
      <c r="AH7" s="481"/>
      <c r="AI7" s="458"/>
      <c r="AJ7" s="458"/>
      <c r="AK7" s="458"/>
      <c r="AL7" s="458"/>
      <c r="AM7" s="458"/>
    </row>
    <row r="8" spans="1:39" ht="53.25" customHeight="1">
      <c r="A8" s="495"/>
      <c r="B8" s="496"/>
      <c r="C8" s="497"/>
      <c r="D8" s="468"/>
      <c r="E8" s="475"/>
      <c r="F8" s="475"/>
      <c r="G8" s="462"/>
      <c r="H8" s="465"/>
      <c r="I8" s="465"/>
      <c r="J8" s="475"/>
      <c r="K8" s="468"/>
      <c r="L8" s="445"/>
      <c r="M8" s="448"/>
      <c r="N8" s="456"/>
      <c r="O8" s="451"/>
      <c r="P8" s="454"/>
      <c r="Q8" s="475"/>
      <c r="R8" s="475"/>
      <c r="S8" s="475"/>
      <c r="T8" s="478"/>
      <c r="U8" s="478"/>
      <c r="V8" s="478"/>
      <c r="W8" s="478"/>
      <c r="X8" s="475"/>
      <c r="Y8" s="468"/>
      <c r="Z8" s="468"/>
      <c r="AA8" s="487"/>
      <c r="AB8" s="487"/>
      <c r="AC8" s="441"/>
      <c r="AD8" s="442"/>
      <c r="AE8" s="441"/>
      <c r="AF8" s="442"/>
      <c r="AG8" s="482"/>
      <c r="AH8" s="482"/>
      <c r="AI8" s="459"/>
      <c r="AJ8" s="459"/>
      <c r="AK8" s="459"/>
      <c r="AL8" s="459"/>
      <c r="AM8" s="459"/>
    </row>
    <row r="9" spans="1:39" ht="18" customHeight="1"/>
    <row r="10" spans="1:39" ht="34.5" customHeight="1">
      <c r="A10" s="124" t="s">
        <v>42</v>
      </c>
      <c r="B10" s="125"/>
      <c r="C10" s="126"/>
      <c r="D10" s="127"/>
      <c r="E10" s="128">
        <v>0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28">
        <v>0</v>
      </c>
      <c r="W10" s="128">
        <v>0</v>
      </c>
      <c r="X10" s="128">
        <v>0</v>
      </c>
      <c r="Y10" s="128">
        <v>0</v>
      </c>
      <c r="Z10" s="129">
        <v>0</v>
      </c>
      <c r="AA10" s="129">
        <v>0</v>
      </c>
      <c r="AB10" s="130"/>
      <c r="AC10" s="129">
        <v>0</v>
      </c>
      <c r="AD10" s="129">
        <v>0</v>
      </c>
      <c r="AE10" s="129">
        <v>0</v>
      </c>
      <c r="AF10" s="129">
        <v>0</v>
      </c>
      <c r="AG10" s="131"/>
      <c r="AH10" s="131"/>
      <c r="AI10" s="132">
        <v>0</v>
      </c>
      <c r="AJ10" s="132">
        <v>0</v>
      </c>
      <c r="AK10" s="132">
        <v>0</v>
      </c>
      <c r="AL10" s="132">
        <v>0</v>
      </c>
      <c r="AM10" s="132">
        <v>0</v>
      </c>
    </row>
    <row r="11" spans="1:39" ht="34.5" customHeight="1" thickBot="1">
      <c r="A11" s="133" t="s">
        <v>44</v>
      </c>
      <c r="B11" s="134"/>
      <c r="C11" s="135"/>
      <c r="D11" s="136"/>
      <c r="E11" s="137"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7">
        <v>0</v>
      </c>
      <c r="W11" s="137">
        <v>0</v>
      </c>
      <c r="X11" s="137">
        <v>0</v>
      </c>
      <c r="Y11" s="137">
        <v>0</v>
      </c>
      <c r="Z11" s="138">
        <v>0</v>
      </c>
      <c r="AA11" s="138">
        <v>0</v>
      </c>
      <c r="AB11" s="139"/>
      <c r="AC11" s="138">
        <v>0</v>
      </c>
      <c r="AD11" s="138">
        <v>0</v>
      </c>
      <c r="AE11" s="138">
        <v>0</v>
      </c>
      <c r="AF11" s="138">
        <v>0</v>
      </c>
      <c r="AG11" s="140"/>
      <c r="AH11" s="140"/>
      <c r="AI11" s="141">
        <v>0</v>
      </c>
      <c r="AJ11" s="141">
        <v>0</v>
      </c>
      <c r="AK11" s="141">
        <v>0</v>
      </c>
      <c r="AL11" s="141">
        <v>0</v>
      </c>
      <c r="AM11" s="141">
        <v>0</v>
      </c>
    </row>
    <row r="12" spans="1:39" ht="34.5" customHeight="1" thickTop="1">
      <c r="A12" s="142"/>
      <c r="B12" s="143" t="s">
        <v>45</v>
      </c>
      <c r="C12" s="144"/>
      <c r="D12" s="145"/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0</v>
      </c>
      <c r="X12" s="146">
        <v>0</v>
      </c>
      <c r="Y12" s="146">
        <v>0</v>
      </c>
      <c r="Z12" s="146">
        <v>0</v>
      </c>
      <c r="AA12" s="146">
        <v>0</v>
      </c>
      <c r="AB12" s="147"/>
      <c r="AC12" s="146">
        <v>0</v>
      </c>
      <c r="AD12" s="146">
        <v>0</v>
      </c>
      <c r="AE12" s="146">
        <v>0</v>
      </c>
      <c r="AF12" s="146">
        <v>0</v>
      </c>
      <c r="AG12" s="148"/>
      <c r="AH12" s="148"/>
      <c r="AI12" s="149">
        <v>0</v>
      </c>
      <c r="AJ12" s="149">
        <v>0</v>
      </c>
      <c r="AK12" s="149">
        <v>0</v>
      </c>
      <c r="AL12" s="149">
        <v>0</v>
      </c>
      <c r="AM12" s="149">
        <v>0</v>
      </c>
    </row>
    <row r="13" spans="1:39" s="119" customFormat="1" ht="17.25" customHeight="1">
      <c r="A13" s="488"/>
      <c r="B13" s="488"/>
      <c r="C13" s="488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1"/>
      <c r="AH13" s="117"/>
      <c r="AI13" s="152"/>
      <c r="AJ13" s="152"/>
      <c r="AK13" s="152"/>
      <c r="AL13" s="152"/>
      <c r="AM13" s="152"/>
    </row>
    <row r="14" spans="1:39" ht="34.5" customHeight="1">
      <c r="A14" s="153"/>
      <c r="B14" s="154" t="s">
        <v>46</v>
      </c>
      <c r="C14" s="154"/>
      <c r="D14" s="127"/>
      <c r="E14" s="155">
        <v>175</v>
      </c>
      <c r="F14" s="155">
        <v>6</v>
      </c>
      <c r="G14" s="155">
        <v>3</v>
      </c>
      <c r="H14" s="155">
        <v>0</v>
      </c>
      <c r="I14" s="155">
        <v>0</v>
      </c>
      <c r="J14" s="155">
        <v>6</v>
      </c>
      <c r="K14" s="155">
        <v>3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1</v>
      </c>
      <c r="S14" s="155">
        <v>1</v>
      </c>
      <c r="T14" s="155">
        <v>0</v>
      </c>
      <c r="U14" s="155">
        <v>0</v>
      </c>
      <c r="V14" s="155">
        <v>0</v>
      </c>
      <c r="W14" s="155">
        <v>0</v>
      </c>
      <c r="X14" s="155">
        <v>1</v>
      </c>
      <c r="Y14" s="155">
        <v>0</v>
      </c>
      <c r="Z14" s="155">
        <v>0</v>
      </c>
      <c r="AA14" s="155">
        <v>150</v>
      </c>
      <c r="AB14" s="156"/>
      <c r="AC14" s="155">
        <v>0</v>
      </c>
      <c r="AD14" s="155">
        <v>0</v>
      </c>
      <c r="AE14" s="155">
        <v>0</v>
      </c>
      <c r="AF14" s="155">
        <v>0</v>
      </c>
      <c r="AG14" s="131"/>
      <c r="AH14" s="131"/>
      <c r="AI14" s="132">
        <f t="shared" ref="AI14:AI34" si="0">F14/E14*100</f>
        <v>3.4285714285714288</v>
      </c>
      <c r="AJ14" s="132">
        <f t="shared" ref="AJ14:AJ34" si="1">J14/F14*100</f>
        <v>100</v>
      </c>
      <c r="AK14" s="132">
        <f t="shared" ref="AK14:AK34" si="2">P14/E14*100000</f>
        <v>0</v>
      </c>
      <c r="AL14" s="132">
        <v>0</v>
      </c>
      <c r="AM14" s="132">
        <f t="shared" ref="AM14:AM34" si="3">P14/F14*100</f>
        <v>0</v>
      </c>
    </row>
    <row r="15" spans="1:39" ht="34.5" customHeight="1">
      <c r="A15" s="157"/>
      <c r="B15" s="154" t="s">
        <v>47</v>
      </c>
      <c r="C15" s="154"/>
      <c r="D15" s="127"/>
      <c r="E15" s="155">
        <v>56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48</v>
      </c>
      <c r="AB15" s="156"/>
      <c r="AC15" s="155">
        <v>0</v>
      </c>
      <c r="AD15" s="155">
        <v>0</v>
      </c>
      <c r="AE15" s="155">
        <v>0</v>
      </c>
      <c r="AF15" s="155">
        <v>0</v>
      </c>
      <c r="AG15" s="131"/>
      <c r="AH15" s="131"/>
      <c r="AI15" s="132">
        <f t="shared" si="0"/>
        <v>0</v>
      </c>
      <c r="AJ15" s="132">
        <v>0</v>
      </c>
      <c r="AK15" s="132">
        <f t="shared" si="2"/>
        <v>0</v>
      </c>
      <c r="AL15" s="132">
        <v>0</v>
      </c>
      <c r="AM15" s="132">
        <v>0</v>
      </c>
    </row>
    <row r="16" spans="1:39" ht="34.5" customHeight="1">
      <c r="A16" s="157"/>
      <c r="B16" s="154" t="s">
        <v>48</v>
      </c>
      <c r="C16" s="154"/>
      <c r="D16" s="127"/>
      <c r="E16" s="155">
        <v>103</v>
      </c>
      <c r="F16" s="155">
        <v>5</v>
      </c>
      <c r="G16" s="155">
        <v>5</v>
      </c>
      <c r="H16" s="155">
        <v>0</v>
      </c>
      <c r="I16" s="155">
        <v>0</v>
      </c>
      <c r="J16" s="155">
        <v>4</v>
      </c>
      <c r="K16" s="155">
        <v>2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1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1</v>
      </c>
      <c r="Y16" s="155">
        <v>1</v>
      </c>
      <c r="Z16" s="155">
        <v>0</v>
      </c>
      <c r="AA16" s="155">
        <v>143</v>
      </c>
      <c r="AB16" s="156"/>
      <c r="AC16" s="155">
        <v>0</v>
      </c>
      <c r="AD16" s="155">
        <v>0</v>
      </c>
      <c r="AE16" s="155">
        <v>0</v>
      </c>
      <c r="AF16" s="155">
        <v>0</v>
      </c>
      <c r="AG16" s="131"/>
      <c r="AH16" s="131"/>
      <c r="AI16" s="132">
        <f t="shared" si="0"/>
        <v>4.8543689320388346</v>
      </c>
      <c r="AJ16" s="132">
        <f t="shared" si="1"/>
        <v>80</v>
      </c>
      <c r="AK16" s="132">
        <f t="shared" si="2"/>
        <v>0</v>
      </c>
      <c r="AL16" s="132">
        <v>0</v>
      </c>
      <c r="AM16" s="132">
        <f t="shared" si="3"/>
        <v>0</v>
      </c>
    </row>
    <row r="17" spans="1:39" ht="34.5" customHeight="1">
      <c r="A17" s="157"/>
      <c r="B17" s="154" t="s">
        <v>49</v>
      </c>
      <c r="C17" s="154"/>
      <c r="D17" s="127"/>
      <c r="E17" s="155">
        <v>75</v>
      </c>
      <c r="F17" s="155">
        <v>7</v>
      </c>
      <c r="G17" s="155">
        <v>6</v>
      </c>
      <c r="H17" s="155">
        <v>0</v>
      </c>
      <c r="I17" s="155">
        <v>1</v>
      </c>
      <c r="J17" s="155">
        <v>7</v>
      </c>
      <c r="K17" s="155">
        <v>4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  <c r="R17" s="155">
        <v>1</v>
      </c>
      <c r="S17" s="155">
        <v>0</v>
      </c>
      <c r="T17" s="155">
        <v>0</v>
      </c>
      <c r="U17" s="155">
        <v>0</v>
      </c>
      <c r="V17" s="155">
        <v>0</v>
      </c>
      <c r="W17" s="155">
        <v>2</v>
      </c>
      <c r="X17" s="155">
        <v>0</v>
      </c>
      <c r="Y17" s="155">
        <v>0</v>
      </c>
      <c r="Z17" s="155">
        <v>0</v>
      </c>
      <c r="AA17" s="155">
        <v>126</v>
      </c>
      <c r="AB17" s="156"/>
      <c r="AC17" s="155">
        <v>0</v>
      </c>
      <c r="AD17" s="155">
        <v>0</v>
      </c>
      <c r="AE17" s="155">
        <v>0</v>
      </c>
      <c r="AF17" s="155">
        <v>0</v>
      </c>
      <c r="AG17" s="131"/>
      <c r="AH17" s="131"/>
      <c r="AI17" s="132">
        <f t="shared" si="0"/>
        <v>9.3333333333333339</v>
      </c>
      <c r="AJ17" s="132">
        <f t="shared" si="1"/>
        <v>100</v>
      </c>
      <c r="AK17" s="132">
        <f t="shared" si="2"/>
        <v>0</v>
      </c>
      <c r="AL17" s="132">
        <v>0</v>
      </c>
      <c r="AM17" s="132">
        <f t="shared" si="3"/>
        <v>0</v>
      </c>
    </row>
    <row r="18" spans="1:39" ht="34.5" customHeight="1">
      <c r="A18" s="158" t="s">
        <v>50</v>
      </c>
      <c r="B18" s="154" t="s">
        <v>51</v>
      </c>
      <c r="C18" s="154"/>
      <c r="D18" s="127"/>
      <c r="E18" s="155">
        <v>223</v>
      </c>
      <c r="F18" s="155">
        <v>16</v>
      </c>
      <c r="G18" s="155">
        <v>15</v>
      </c>
      <c r="H18" s="155">
        <v>0</v>
      </c>
      <c r="I18" s="155">
        <v>0</v>
      </c>
      <c r="J18" s="155">
        <v>16</v>
      </c>
      <c r="K18" s="155">
        <v>3</v>
      </c>
      <c r="L18" s="155">
        <v>0</v>
      </c>
      <c r="M18" s="155">
        <v>3</v>
      </c>
      <c r="N18" s="155">
        <v>3</v>
      </c>
      <c r="O18" s="155">
        <v>1</v>
      </c>
      <c r="P18" s="155">
        <v>4</v>
      </c>
      <c r="Q18" s="155">
        <v>0</v>
      </c>
      <c r="R18" s="155">
        <v>1</v>
      </c>
      <c r="S18" s="155">
        <v>0</v>
      </c>
      <c r="T18" s="155">
        <v>0</v>
      </c>
      <c r="U18" s="155">
        <v>0</v>
      </c>
      <c r="V18" s="155">
        <v>2</v>
      </c>
      <c r="W18" s="155">
        <v>0</v>
      </c>
      <c r="X18" s="155">
        <v>6</v>
      </c>
      <c r="Y18" s="155">
        <v>0</v>
      </c>
      <c r="Z18" s="155">
        <v>0</v>
      </c>
      <c r="AA18" s="155">
        <v>302</v>
      </c>
      <c r="AB18" s="156"/>
      <c r="AC18" s="155">
        <v>0</v>
      </c>
      <c r="AD18" s="155">
        <v>0</v>
      </c>
      <c r="AE18" s="155">
        <v>0</v>
      </c>
      <c r="AF18" s="155">
        <v>0</v>
      </c>
      <c r="AG18" s="131"/>
      <c r="AH18" s="131"/>
      <c r="AI18" s="132">
        <f t="shared" si="0"/>
        <v>7.1748878923766819</v>
      </c>
      <c r="AJ18" s="132">
        <f t="shared" si="1"/>
        <v>100</v>
      </c>
      <c r="AK18" s="132">
        <f t="shared" si="2"/>
        <v>1793.7219730941704</v>
      </c>
      <c r="AL18" s="132">
        <f t="shared" ref="AL18:AL34" si="4">M18/P18*100</f>
        <v>75</v>
      </c>
      <c r="AM18" s="132">
        <f t="shared" si="3"/>
        <v>25</v>
      </c>
    </row>
    <row r="19" spans="1:39" ht="34.5" customHeight="1">
      <c r="A19" s="157"/>
      <c r="B19" s="154" t="s">
        <v>52</v>
      </c>
      <c r="C19" s="154"/>
      <c r="D19" s="127"/>
      <c r="E19" s="155">
        <v>575</v>
      </c>
      <c r="F19" s="155">
        <v>48</v>
      </c>
      <c r="G19" s="155">
        <v>43</v>
      </c>
      <c r="H19" s="155">
        <v>0</v>
      </c>
      <c r="I19" s="155">
        <v>0</v>
      </c>
      <c r="J19" s="155">
        <v>45</v>
      </c>
      <c r="K19" s="155">
        <v>18</v>
      </c>
      <c r="L19" s="155">
        <v>0</v>
      </c>
      <c r="M19" s="155">
        <v>4</v>
      </c>
      <c r="N19" s="155">
        <v>3</v>
      </c>
      <c r="O19" s="155">
        <v>1</v>
      </c>
      <c r="P19" s="155">
        <v>5</v>
      </c>
      <c r="Q19" s="155">
        <v>0</v>
      </c>
      <c r="R19" s="155">
        <v>6</v>
      </c>
      <c r="S19" s="155">
        <v>2</v>
      </c>
      <c r="T19" s="155">
        <v>0</v>
      </c>
      <c r="U19" s="155">
        <v>0</v>
      </c>
      <c r="V19" s="155">
        <v>2</v>
      </c>
      <c r="W19" s="155">
        <v>3</v>
      </c>
      <c r="X19" s="155">
        <v>9</v>
      </c>
      <c r="Y19" s="155">
        <v>3</v>
      </c>
      <c r="Z19" s="155">
        <v>0</v>
      </c>
      <c r="AA19" s="155">
        <v>686</v>
      </c>
      <c r="AB19" s="156"/>
      <c r="AC19" s="155">
        <v>0</v>
      </c>
      <c r="AD19" s="155">
        <v>0</v>
      </c>
      <c r="AE19" s="155">
        <v>0</v>
      </c>
      <c r="AF19" s="155">
        <v>0</v>
      </c>
      <c r="AG19" s="131"/>
      <c r="AH19" s="131"/>
      <c r="AI19" s="132">
        <f t="shared" si="0"/>
        <v>8.3478260869565233</v>
      </c>
      <c r="AJ19" s="132">
        <f t="shared" si="1"/>
        <v>93.75</v>
      </c>
      <c r="AK19" s="132">
        <f t="shared" si="2"/>
        <v>869.56521739130437</v>
      </c>
      <c r="AL19" s="132">
        <f t="shared" si="4"/>
        <v>80</v>
      </c>
      <c r="AM19" s="132">
        <f t="shared" si="3"/>
        <v>10.416666666666668</v>
      </c>
    </row>
    <row r="20" spans="1:39" ht="34.5" customHeight="1">
      <c r="A20" s="157"/>
      <c r="B20" s="154" t="s">
        <v>53</v>
      </c>
      <c r="C20" s="154"/>
      <c r="D20" s="127"/>
      <c r="E20" s="155">
        <v>429</v>
      </c>
      <c r="F20" s="155">
        <v>52</v>
      </c>
      <c r="G20" s="155">
        <v>48</v>
      </c>
      <c r="H20" s="155">
        <v>0</v>
      </c>
      <c r="I20" s="155">
        <v>0</v>
      </c>
      <c r="J20" s="155">
        <v>50</v>
      </c>
      <c r="K20" s="155">
        <v>13</v>
      </c>
      <c r="L20" s="155">
        <v>0</v>
      </c>
      <c r="M20" s="155">
        <v>11</v>
      </c>
      <c r="N20" s="155">
        <v>10</v>
      </c>
      <c r="O20" s="155">
        <v>3</v>
      </c>
      <c r="P20" s="155">
        <v>14</v>
      </c>
      <c r="Q20" s="155">
        <v>0</v>
      </c>
      <c r="R20" s="155">
        <v>6</v>
      </c>
      <c r="S20" s="155">
        <v>4</v>
      </c>
      <c r="T20" s="155">
        <v>0</v>
      </c>
      <c r="U20" s="155">
        <v>1</v>
      </c>
      <c r="V20" s="155">
        <v>3</v>
      </c>
      <c r="W20" s="155">
        <v>0</v>
      </c>
      <c r="X20" s="155">
        <v>9</v>
      </c>
      <c r="Y20" s="155">
        <v>2</v>
      </c>
      <c r="Z20" s="155">
        <v>0</v>
      </c>
      <c r="AA20" s="155">
        <v>453</v>
      </c>
      <c r="AB20" s="156"/>
      <c r="AC20" s="155">
        <v>0</v>
      </c>
      <c r="AD20" s="155">
        <v>0</v>
      </c>
      <c r="AE20" s="155">
        <v>0</v>
      </c>
      <c r="AF20" s="155">
        <v>0</v>
      </c>
      <c r="AG20" s="131"/>
      <c r="AH20" s="131"/>
      <c r="AI20" s="132">
        <f t="shared" si="0"/>
        <v>12.121212121212121</v>
      </c>
      <c r="AJ20" s="132">
        <f t="shared" si="1"/>
        <v>96.15384615384616</v>
      </c>
      <c r="AK20" s="132">
        <f t="shared" si="2"/>
        <v>3263.4032634032633</v>
      </c>
      <c r="AL20" s="132">
        <f t="shared" si="4"/>
        <v>78.571428571428569</v>
      </c>
      <c r="AM20" s="132">
        <f t="shared" si="3"/>
        <v>26.923076923076923</v>
      </c>
    </row>
    <row r="21" spans="1:39" ht="34.5" customHeight="1">
      <c r="A21" s="157"/>
      <c r="B21" s="154" t="s">
        <v>54</v>
      </c>
      <c r="C21" s="154"/>
      <c r="D21" s="127"/>
      <c r="E21" s="155">
        <v>261</v>
      </c>
      <c r="F21" s="155">
        <v>46</v>
      </c>
      <c r="G21" s="155">
        <v>42</v>
      </c>
      <c r="H21" s="155">
        <v>1</v>
      </c>
      <c r="I21" s="155">
        <v>0</v>
      </c>
      <c r="J21" s="155">
        <v>45</v>
      </c>
      <c r="K21" s="155">
        <v>8</v>
      </c>
      <c r="L21" s="155">
        <v>1</v>
      </c>
      <c r="M21" s="155">
        <v>8</v>
      </c>
      <c r="N21" s="155">
        <v>8</v>
      </c>
      <c r="O21" s="155">
        <v>2</v>
      </c>
      <c r="P21" s="155">
        <v>11</v>
      </c>
      <c r="Q21" s="155">
        <v>0</v>
      </c>
      <c r="R21" s="155">
        <v>5</v>
      </c>
      <c r="S21" s="155">
        <v>2</v>
      </c>
      <c r="T21" s="155">
        <v>1</v>
      </c>
      <c r="U21" s="155">
        <v>0</v>
      </c>
      <c r="V21" s="155">
        <v>3</v>
      </c>
      <c r="W21" s="155">
        <v>2</v>
      </c>
      <c r="X21" s="155">
        <v>13</v>
      </c>
      <c r="Y21" s="155">
        <v>1</v>
      </c>
      <c r="Z21" s="155">
        <v>0</v>
      </c>
      <c r="AA21" s="155">
        <v>301</v>
      </c>
      <c r="AB21" s="156"/>
      <c r="AC21" s="155">
        <v>0</v>
      </c>
      <c r="AD21" s="155">
        <v>0</v>
      </c>
      <c r="AE21" s="155">
        <v>0</v>
      </c>
      <c r="AF21" s="155">
        <v>0</v>
      </c>
      <c r="AG21" s="131"/>
      <c r="AH21" s="131"/>
      <c r="AI21" s="132">
        <f t="shared" si="0"/>
        <v>17.624521072796934</v>
      </c>
      <c r="AJ21" s="132">
        <f t="shared" si="1"/>
        <v>97.826086956521735</v>
      </c>
      <c r="AK21" s="132">
        <f t="shared" si="2"/>
        <v>4214.5593869731802</v>
      </c>
      <c r="AL21" s="132">
        <f t="shared" si="4"/>
        <v>72.727272727272734</v>
      </c>
      <c r="AM21" s="132">
        <f t="shared" si="3"/>
        <v>23.913043478260871</v>
      </c>
    </row>
    <row r="22" spans="1:39" ht="34.5" customHeight="1" thickBot="1">
      <c r="A22" s="157"/>
      <c r="B22" s="159" t="s">
        <v>55</v>
      </c>
      <c r="C22" s="160"/>
      <c r="D22" s="161"/>
      <c r="E22" s="162">
        <v>185</v>
      </c>
      <c r="F22" s="162">
        <v>16</v>
      </c>
      <c r="G22" s="162">
        <v>14</v>
      </c>
      <c r="H22" s="162">
        <v>0</v>
      </c>
      <c r="I22" s="162">
        <v>0</v>
      </c>
      <c r="J22" s="162">
        <v>14</v>
      </c>
      <c r="K22" s="162">
        <v>2</v>
      </c>
      <c r="L22" s="162">
        <v>1</v>
      </c>
      <c r="M22" s="162">
        <v>1</v>
      </c>
      <c r="N22" s="162">
        <v>1</v>
      </c>
      <c r="O22" s="162">
        <v>1</v>
      </c>
      <c r="P22" s="162">
        <v>3</v>
      </c>
      <c r="Q22" s="162">
        <v>0</v>
      </c>
      <c r="R22" s="162">
        <v>0</v>
      </c>
      <c r="S22" s="162">
        <v>2</v>
      </c>
      <c r="T22" s="162">
        <v>0</v>
      </c>
      <c r="U22" s="162">
        <v>0</v>
      </c>
      <c r="V22" s="162">
        <v>2</v>
      </c>
      <c r="W22" s="162">
        <v>1</v>
      </c>
      <c r="X22" s="162">
        <v>4</v>
      </c>
      <c r="Y22" s="162">
        <v>2</v>
      </c>
      <c r="Z22" s="162">
        <v>0</v>
      </c>
      <c r="AA22" s="162">
        <v>226</v>
      </c>
      <c r="AB22" s="163"/>
      <c r="AC22" s="162">
        <v>0</v>
      </c>
      <c r="AD22" s="162">
        <v>0</v>
      </c>
      <c r="AE22" s="162">
        <v>0</v>
      </c>
      <c r="AF22" s="162">
        <v>0</v>
      </c>
      <c r="AG22" s="164"/>
      <c r="AH22" s="164"/>
      <c r="AI22" s="165">
        <f t="shared" si="0"/>
        <v>8.6486486486486491</v>
      </c>
      <c r="AJ22" s="165">
        <f t="shared" si="1"/>
        <v>87.5</v>
      </c>
      <c r="AK22" s="165">
        <f t="shared" si="2"/>
        <v>1621.6216216216217</v>
      </c>
      <c r="AL22" s="165">
        <f t="shared" si="4"/>
        <v>33.333333333333329</v>
      </c>
      <c r="AM22" s="165">
        <f t="shared" si="3"/>
        <v>18.75</v>
      </c>
    </row>
    <row r="23" spans="1:39" ht="34.5" customHeight="1" thickBot="1">
      <c r="A23" s="166"/>
      <c r="B23" s="167" t="s">
        <v>56</v>
      </c>
      <c r="C23" s="168"/>
      <c r="D23" s="169"/>
      <c r="E23" s="170">
        <v>2082</v>
      </c>
      <c r="F23" s="170">
        <v>196</v>
      </c>
      <c r="G23" s="170">
        <v>176</v>
      </c>
      <c r="H23" s="170">
        <v>1</v>
      </c>
      <c r="I23" s="170">
        <v>1</v>
      </c>
      <c r="J23" s="170">
        <v>187</v>
      </c>
      <c r="K23" s="170">
        <v>53</v>
      </c>
      <c r="L23" s="170">
        <v>2</v>
      </c>
      <c r="M23" s="170">
        <v>27</v>
      </c>
      <c r="N23" s="170">
        <v>25</v>
      </c>
      <c r="O23" s="170">
        <v>8</v>
      </c>
      <c r="P23" s="170">
        <v>37</v>
      </c>
      <c r="Q23" s="170">
        <v>0</v>
      </c>
      <c r="R23" s="170">
        <v>21</v>
      </c>
      <c r="S23" s="170">
        <v>11</v>
      </c>
      <c r="T23" s="170">
        <v>1</v>
      </c>
      <c r="U23" s="170">
        <v>1</v>
      </c>
      <c r="V23" s="170">
        <v>12</v>
      </c>
      <c r="W23" s="170">
        <v>8</v>
      </c>
      <c r="X23" s="170">
        <v>43</v>
      </c>
      <c r="Y23" s="170">
        <v>9</v>
      </c>
      <c r="Z23" s="170">
        <v>0</v>
      </c>
      <c r="AA23" s="170">
        <v>2435</v>
      </c>
      <c r="AB23" s="171"/>
      <c r="AC23" s="170">
        <v>0</v>
      </c>
      <c r="AD23" s="170">
        <v>0</v>
      </c>
      <c r="AE23" s="170">
        <v>0</v>
      </c>
      <c r="AF23" s="170">
        <v>0</v>
      </c>
      <c r="AG23" s="172"/>
      <c r="AH23" s="172"/>
      <c r="AI23" s="173">
        <f t="shared" si="0"/>
        <v>9.4140249759846313</v>
      </c>
      <c r="AJ23" s="173">
        <f t="shared" si="1"/>
        <v>95.408163265306129</v>
      </c>
      <c r="AK23" s="173">
        <f t="shared" si="2"/>
        <v>1777.137367915466</v>
      </c>
      <c r="AL23" s="173">
        <f t="shared" si="4"/>
        <v>72.972972972972968</v>
      </c>
      <c r="AM23" s="173">
        <f t="shared" si="3"/>
        <v>18.877551020408163</v>
      </c>
    </row>
    <row r="24" spans="1:39" ht="34.5" customHeight="1" thickTop="1">
      <c r="A24" s="157"/>
      <c r="B24" s="174" t="s">
        <v>46</v>
      </c>
      <c r="C24" s="174"/>
      <c r="D24" s="175"/>
      <c r="E24" s="176">
        <v>555</v>
      </c>
      <c r="F24" s="176">
        <v>14</v>
      </c>
      <c r="G24" s="176">
        <v>14</v>
      </c>
      <c r="H24" s="176">
        <v>0</v>
      </c>
      <c r="I24" s="176">
        <v>0</v>
      </c>
      <c r="J24" s="176">
        <v>14</v>
      </c>
      <c r="K24" s="176">
        <v>8</v>
      </c>
      <c r="L24" s="176">
        <v>0</v>
      </c>
      <c r="M24" s="176">
        <v>0</v>
      </c>
      <c r="N24" s="176">
        <v>0</v>
      </c>
      <c r="O24" s="176">
        <v>0</v>
      </c>
      <c r="P24" s="176">
        <v>0</v>
      </c>
      <c r="Q24" s="176">
        <v>0</v>
      </c>
      <c r="R24" s="176">
        <v>1</v>
      </c>
      <c r="S24" s="176">
        <v>1</v>
      </c>
      <c r="T24" s="176">
        <v>0</v>
      </c>
      <c r="U24" s="176">
        <v>0</v>
      </c>
      <c r="V24" s="176">
        <v>1</v>
      </c>
      <c r="W24" s="176">
        <v>1</v>
      </c>
      <c r="X24" s="176">
        <v>2</v>
      </c>
      <c r="Y24" s="176">
        <v>0</v>
      </c>
      <c r="Z24" s="176">
        <v>0</v>
      </c>
      <c r="AA24" s="176">
        <v>562</v>
      </c>
      <c r="AB24" s="177"/>
      <c r="AC24" s="176">
        <v>0</v>
      </c>
      <c r="AD24" s="176">
        <v>0</v>
      </c>
      <c r="AE24" s="176">
        <v>0</v>
      </c>
      <c r="AF24" s="176">
        <v>0</v>
      </c>
      <c r="AG24" s="148"/>
      <c r="AH24" s="148"/>
      <c r="AI24" s="149">
        <f t="shared" si="0"/>
        <v>2.5225225225225225</v>
      </c>
      <c r="AJ24" s="149">
        <f t="shared" si="1"/>
        <v>100</v>
      </c>
      <c r="AK24" s="149">
        <f t="shared" si="2"/>
        <v>0</v>
      </c>
      <c r="AL24" s="149">
        <v>0</v>
      </c>
      <c r="AM24" s="149">
        <f t="shared" si="3"/>
        <v>0</v>
      </c>
    </row>
    <row r="25" spans="1:39" ht="34.5" customHeight="1">
      <c r="A25" s="157"/>
      <c r="B25" s="154" t="s">
        <v>47</v>
      </c>
      <c r="C25" s="154"/>
      <c r="D25" s="127"/>
      <c r="E25" s="155">
        <v>177</v>
      </c>
      <c r="F25" s="155">
        <v>5</v>
      </c>
      <c r="G25" s="155">
        <v>4</v>
      </c>
      <c r="H25" s="155">
        <v>0</v>
      </c>
      <c r="I25" s="155">
        <v>0</v>
      </c>
      <c r="J25" s="155">
        <v>4</v>
      </c>
      <c r="K25" s="155">
        <v>2</v>
      </c>
      <c r="L25" s="155">
        <v>0</v>
      </c>
      <c r="M25" s="155">
        <v>0</v>
      </c>
      <c r="N25" s="155">
        <v>0</v>
      </c>
      <c r="O25" s="155">
        <v>0</v>
      </c>
      <c r="P25" s="155">
        <v>0</v>
      </c>
      <c r="Q25" s="155">
        <v>0</v>
      </c>
      <c r="R25" s="155">
        <v>2</v>
      </c>
      <c r="S25" s="155">
        <v>0</v>
      </c>
      <c r="T25" s="155">
        <v>0</v>
      </c>
      <c r="U25" s="155">
        <v>0</v>
      </c>
      <c r="V25" s="155">
        <v>0</v>
      </c>
      <c r="W25" s="155">
        <v>0</v>
      </c>
      <c r="X25" s="155">
        <v>0</v>
      </c>
      <c r="Y25" s="155">
        <v>1</v>
      </c>
      <c r="Z25" s="155">
        <v>0</v>
      </c>
      <c r="AA25" s="155">
        <v>225</v>
      </c>
      <c r="AB25" s="156"/>
      <c r="AC25" s="155">
        <v>0</v>
      </c>
      <c r="AD25" s="155">
        <v>0</v>
      </c>
      <c r="AE25" s="155">
        <v>0</v>
      </c>
      <c r="AF25" s="155">
        <v>0</v>
      </c>
      <c r="AG25" s="131"/>
      <c r="AH25" s="131"/>
      <c r="AI25" s="132">
        <f t="shared" si="0"/>
        <v>2.8248587570621471</v>
      </c>
      <c r="AJ25" s="132">
        <f t="shared" si="1"/>
        <v>80</v>
      </c>
      <c r="AK25" s="132">
        <f t="shared" si="2"/>
        <v>0</v>
      </c>
      <c r="AL25" s="132">
        <v>0</v>
      </c>
      <c r="AM25" s="132">
        <f t="shared" si="3"/>
        <v>0</v>
      </c>
    </row>
    <row r="26" spans="1:39" ht="34.5" customHeight="1">
      <c r="A26" s="157"/>
      <c r="B26" s="154" t="s">
        <v>48</v>
      </c>
      <c r="C26" s="154"/>
      <c r="D26" s="127"/>
      <c r="E26" s="155">
        <v>436</v>
      </c>
      <c r="F26" s="155">
        <v>14</v>
      </c>
      <c r="G26" s="155">
        <v>12</v>
      </c>
      <c r="H26" s="155">
        <v>0</v>
      </c>
      <c r="I26" s="155">
        <v>1</v>
      </c>
      <c r="J26" s="155">
        <v>14</v>
      </c>
      <c r="K26" s="155">
        <v>7</v>
      </c>
      <c r="L26" s="155">
        <v>1</v>
      </c>
      <c r="M26" s="155">
        <v>0</v>
      </c>
      <c r="N26" s="155">
        <v>0</v>
      </c>
      <c r="O26" s="155">
        <v>0</v>
      </c>
      <c r="P26" s="155">
        <v>1</v>
      </c>
      <c r="Q26" s="155">
        <v>0</v>
      </c>
      <c r="R26" s="155">
        <v>1</v>
      </c>
      <c r="S26" s="155">
        <v>0</v>
      </c>
      <c r="T26" s="155">
        <v>0</v>
      </c>
      <c r="U26" s="155">
        <v>1</v>
      </c>
      <c r="V26" s="155">
        <v>0</v>
      </c>
      <c r="W26" s="155">
        <v>0</v>
      </c>
      <c r="X26" s="155">
        <v>4</v>
      </c>
      <c r="Y26" s="155">
        <v>0</v>
      </c>
      <c r="Z26" s="155">
        <v>0</v>
      </c>
      <c r="AA26" s="155">
        <v>462</v>
      </c>
      <c r="AB26" s="156"/>
      <c r="AC26" s="155">
        <v>0</v>
      </c>
      <c r="AD26" s="155">
        <v>0</v>
      </c>
      <c r="AE26" s="155">
        <v>0</v>
      </c>
      <c r="AF26" s="155">
        <v>0</v>
      </c>
      <c r="AG26" s="131"/>
      <c r="AH26" s="131"/>
      <c r="AI26" s="132">
        <f t="shared" si="0"/>
        <v>3.2110091743119269</v>
      </c>
      <c r="AJ26" s="132">
        <f t="shared" si="1"/>
        <v>100</v>
      </c>
      <c r="AK26" s="132">
        <f t="shared" si="2"/>
        <v>229.35779816513764</v>
      </c>
      <c r="AL26" s="132">
        <f t="shared" si="4"/>
        <v>0</v>
      </c>
      <c r="AM26" s="132">
        <f t="shared" si="3"/>
        <v>7.1428571428571423</v>
      </c>
    </row>
    <row r="27" spans="1:39" ht="34.5" customHeight="1">
      <c r="A27" s="157"/>
      <c r="B27" s="154" t="s">
        <v>49</v>
      </c>
      <c r="C27" s="154"/>
      <c r="D27" s="127"/>
      <c r="E27" s="155">
        <v>271</v>
      </c>
      <c r="F27" s="155">
        <v>13</v>
      </c>
      <c r="G27" s="155">
        <v>12</v>
      </c>
      <c r="H27" s="155">
        <v>0</v>
      </c>
      <c r="I27" s="155">
        <v>0</v>
      </c>
      <c r="J27" s="155">
        <v>13</v>
      </c>
      <c r="K27" s="155">
        <v>6</v>
      </c>
      <c r="L27" s="155">
        <v>0</v>
      </c>
      <c r="M27" s="155">
        <v>0</v>
      </c>
      <c r="N27" s="155">
        <v>0</v>
      </c>
      <c r="O27" s="155">
        <v>0</v>
      </c>
      <c r="P27" s="155">
        <v>0</v>
      </c>
      <c r="Q27" s="155">
        <v>0</v>
      </c>
      <c r="R27" s="155">
        <v>2</v>
      </c>
      <c r="S27" s="155">
        <v>2</v>
      </c>
      <c r="T27" s="155">
        <v>0</v>
      </c>
      <c r="U27" s="155">
        <v>0</v>
      </c>
      <c r="V27" s="155">
        <v>1</v>
      </c>
      <c r="W27" s="155">
        <v>0</v>
      </c>
      <c r="X27" s="155">
        <v>2</v>
      </c>
      <c r="Y27" s="155">
        <v>0</v>
      </c>
      <c r="Z27" s="155">
        <v>0</v>
      </c>
      <c r="AA27" s="155">
        <v>347</v>
      </c>
      <c r="AB27" s="156"/>
      <c r="AC27" s="155">
        <v>0</v>
      </c>
      <c r="AD27" s="155">
        <v>0</v>
      </c>
      <c r="AE27" s="155">
        <v>0</v>
      </c>
      <c r="AF27" s="155">
        <v>0</v>
      </c>
      <c r="AG27" s="131"/>
      <c r="AH27" s="131"/>
      <c r="AI27" s="132">
        <f t="shared" si="0"/>
        <v>4.7970479704797047</v>
      </c>
      <c r="AJ27" s="132">
        <f t="shared" si="1"/>
        <v>100</v>
      </c>
      <c r="AK27" s="132">
        <f t="shared" si="2"/>
        <v>0</v>
      </c>
      <c r="AL27" s="132">
        <v>0</v>
      </c>
      <c r="AM27" s="132">
        <f t="shared" si="3"/>
        <v>0</v>
      </c>
    </row>
    <row r="28" spans="1:39" ht="34.5" customHeight="1">
      <c r="A28" s="158" t="s">
        <v>57</v>
      </c>
      <c r="B28" s="154" t="s">
        <v>51</v>
      </c>
      <c r="C28" s="154"/>
      <c r="D28" s="127"/>
      <c r="E28" s="155">
        <v>463</v>
      </c>
      <c r="F28" s="155">
        <v>24</v>
      </c>
      <c r="G28" s="155">
        <v>21</v>
      </c>
      <c r="H28" s="155">
        <v>2</v>
      </c>
      <c r="I28" s="155">
        <v>0</v>
      </c>
      <c r="J28" s="155">
        <v>23</v>
      </c>
      <c r="K28" s="155">
        <v>6</v>
      </c>
      <c r="L28" s="155">
        <v>0</v>
      </c>
      <c r="M28" s="155">
        <v>1</v>
      </c>
      <c r="N28" s="155">
        <v>1</v>
      </c>
      <c r="O28" s="155">
        <v>1</v>
      </c>
      <c r="P28" s="155">
        <v>2</v>
      </c>
      <c r="Q28" s="155">
        <v>0</v>
      </c>
      <c r="R28" s="155">
        <v>5</v>
      </c>
      <c r="S28" s="155">
        <v>1</v>
      </c>
      <c r="T28" s="155">
        <v>0</v>
      </c>
      <c r="U28" s="155">
        <v>0</v>
      </c>
      <c r="V28" s="155">
        <v>3</v>
      </c>
      <c r="W28" s="155">
        <v>0</v>
      </c>
      <c r="X28" s="155">
        <v>6</v>
      </c>
      <c r="Y28" s="155">
        <v>1</v>
      </c>
      <c r="Z28" s="155">
        <v>0</v>
      </c>
      <c r="AA28" s="155">
        <v>580</v>
      </c>
      <c r="AB28" s="156"/>
      <c r="AC28" s="155">
        <v>0</v>
      </c>
      <c r="AD28" s="155">
        <v>0</v>
      </c>
      <c r="AE28" s="155">
        <v>0</v>
      </c>
      <c r="AF28" s="155">
        <v>0</v>
      </c>
      <c r="AG28" s="131"/>
      <c r="AH28" s="131"/>
      <c r="AI28" s="132">
        <f t="shared" si="0"/>
        <v>5.1835853131749463</v>
      </c>
      <c r="AJ28" s="132">
        <f t="shared" si="1"/>
        <v>95.833333333333343</v>
      </c>
      <c r="AK28" s="132">
        <f t="shared" si="2"/>
        <v>431.96544276457888</v>
      </c>
      <c r="AL28" s="132">
        <f t="shared" si="4"/>
        <v>50</v>
      </c>
      <c r="AM28" s="132">
        <f t="shared" si="3"/>
        <v>8.3333333333333321</v>
      </c>
    </row>
    <row r="29" spans="1:39" ht="34.5" customHeight="1">
      <c r="A29" s="157"/>
      <c r="B29" s="154" t="s">
        <v>52</v>
      </c>
      <c r="C29" s="154"/>
      <c r="D29" s="127"/>
      <c r="E29" s="155">
        <v>689</v>
      </c>
      <c r="F29" s="155">
        <v>53</v>
      </c>
      <c r="G29" s="155">
        <v>48</v>
      </c>
      <c r="H29" s="155">
        <v>0</v>
      </c>
      <c r="I29" s="155">
        <v>1</v>
      </c>
      <c r="J29" s="155">
        <v>52</v>
      </c>
      <c r="K29" s="155">
        <v>18</v>
      </c>
      <c r="L29" s="155">
        <v>1</v>
      </c>
      <c r="M29" s="155">
        <v>4</v>
      </c>
      <c r="N29" s="155">
        <v>2</v>
      </c>
      <c r="O29" s="155">
        <v>3</v>
      </c>
      <c r="P29" s="155">
        <v>8</v>
      </c>
      <c r="Q29" s="155">
        <v>0</v>
      </c>
      <c r="R29" s="155">
        <v>1</v>
      </c>
      <c r="S29" s="155">
        <v>1</v>
      </c>
      <c r="T29" s="155">
        <v>0</v>
      </c>
      <c r="U29" s="155">
        <v>0</v>
      </c>
      <c r="V29" s="155">
        <v>3</v>
      </c>
      <c r="W29" s="155">
        <v>5</v>
      </c>
      <c r="X29" s="155">
        <v>16</v>
      </c>
      <c r="Y29" s="155">
        <v>1</v>
      </c>
      <c r="Z29" s="155">
        <v>0</v>
      </c>
      <c r="AA29" s="155">
        <v>735</v>
      </c>
      <c r="AB29" s="156"/>
      <c r="AC29" s="155">
        <v>0</v>
      </c>
      <c r="AD29" s="155">
        <v>0</v>
      </c>
      <c r="AE29" s="155">
        <v>0</v>
      </c>
      <c r="AF29" s="155">
        <v>0</v>
      </c>
      <c r="AG29" s="131"/>
      <c r="AH29" s="131"/>
      <c r="AI29" s="132">
        <f t="shared" si="0"/>
        <v>7.6923076923076925</v>
      </c>
      <c r="AJ29" s="132">
        <f t="shared" si="1"/>
        <v>98.113207547169807</v>
      </c>
      <c r="AK29" s="132">
        <f t="shared" si="2"/>
        <v>1161.1030478955008</v>
      </c>
      <c r="AL29" s="132">
        <f t="shared" si="4"/>
        <v>50</v>
      </c>
      <c r="AM29" s="132">
        <f t="shared" si="3"/>
        <v>15.09433962264151</v>
      </c>
    </row>
    <row r="30" spans="1:39" ht="34.5" customHeight="1">
      <c r="A30" s="157"/>
      <c r="B30" s="154" t="s">
        <v>53</v>
      </c>
      <c r="C30" s="154"/>
      <c r="D30" s="127"/>
      <c r="E30" s="155">
        <v>626</v>
      </c>
      <c r="F30" s="155">
        <v>52</v>
      </c>
      <c r="G30" s="155">
        <v>41</v>
      </c>
      <c r="H30" s="155">
        <v>1</v>
      </c>
      <c r="I30" s="155">
        <v>1</v>
      </c>
      <c r="J30" s="155">
        <v>52</v>
      </c>
      <c r="K30" s="155">
        <v>16</v>
      </c>
      <c r="L30" s="155">
        <v>1</v>
      </c>
      <c r="M30" s="155">
        <v>10</v>
      </c>
      <c r="N30" s="155">
        <v>9</v>
      </c>
      <c r="O30" s="155">
        <v>1</v>
      </c>
      <c r="P30" s="155">
        <v>12</v>
      </c>
      <c r="Q30" s="155">
        <v>0</v>
      </c>
      <c r="R30" s="155">
        <v>5</v>
      </c>
      <c r="S30" s="155">
        <v>3</v>
      </c>
      <c r="T30" s="155">
        <v>0</v>
      </c>
      <c r="U30" s="155">
        <v>0</v>
      </c>
      <c r="V30" s="155">
        <v>3</v>
      </c>
      <c r="W30" s="155">
        <v>0</v>
      </c>
      <c r="X30" s="155">
        <v>13</v>
      </c>
      <c r="Y30" s="155">
        <v>0</v>
      </c>
      <c r="Z30" s="155">
        <v>0</v>
      </c>
      <c r="AA30" s="155">
        <v>592</v>
      </c>
      <c r="AB30" s="156"/>
      <c r="AC30" s="155">
        <v>0</v>
      </c>
      <c r="AD30" s="155">
        <v>0</v>
      </c>
      <c r="AE30" s="155">
        <v>0</v>
      </c>
      <c r="AF30" s="155">
        <v>0</v>
      </c>
      <c r="AG30" s="131"/>
      <c r="AH30" s="131"/>
      <c r="AI30" s="132">
        <f t="shared" si="0"/>
        <v>8.3067092651757193</v>
      </c>
      <c r="AJ30" s="132">
        <f t="shared" si="1"/>
        <v>100</v>
      </c>
      <c r="AK30" s="132">
        <f t="shared" si="2"/>
        <v>1916.9329073482427</v>
      </c>
      <c r="AL30" s="132">
        <f t="shared" si="4"/>
        <v>83.333333333333343</v>
      </c>
      <c r="AM30" s="132">
        <f t="shared" si="3"/>
        <v>23.076923076923077</v>
      </c>
    </row>
    <row r="31" spans="1:39" ht="34.5" customHeight="1">
      <c r="A31" s="157"/>
      <c r="B31" s="154" t="s">
        <v>54</v>
      </c>
      <c r="C31" s="154"/>
      <c r="D31" s="127"/>
      <c r="E31" s="155">
        <v>322</v>
      </c>
      <c r="F31" s="155">
        <v>21</v>
      </c>
      <c r="G31" s="155">
        <v>18</v>
      </c>
      <c r="H31" s="155">
        <v>1</v>
      </c>
      <c r="I31" s="155">
        <v>0</v>
      </c>
      <c r="J31" s="155">
        <v>21</v>
      </c>
      <c r="K31" s="155">
        <v>8</v>
      </c>
      <c r="L31" s="155">
        <v>1</v>
      </c>
      <c r="M31" s="155">
        <v>4</v>
      </c>
      <c r="N31" s="155">
        <v>1</v>
      </c>
      <c r="O31" s="155">
        <v>0</v>
      </c>
      <c r="P31" s="155">
        <v>5</v>
      </c>
      <c r="Q31" s="155">
        <v>0</v>
      </c>
      <c r="R31" s="155">
        <v>4</v>
      </c>
      <c r="S31" s="155">
        <v>2</v>
      </c>
      <c r="T31" s="155">
        <v>0</v>
      </c>
      <c r="U31" s="155">
        <v>0</v>
      </c>
      <c r="V31" s="155">
        <v>0</v>
      </c>
      <c r="W31" s="155">
        <v>0</v>
      </c>
      <c r="X31" s="155">
        <v>2</v>
      </c>
      <c r="Y31" s="155">
        <v>0</v>
      </c>
      <c r="Z31" s="155">
        <v>0</v>
      </c>
      <c r="AA31" s="155">
        <v>416</v>
      </c>
      <c r="AB31" s="156"/>
      <c r="AC31" s="155">
        <v>0</v>
      </c>
      <c r="AD31" s="155">
        <v>0</v>
      </c>
      <c r="AE31" s="155">
        <v>0</v>
      </c>
      <c r="AF31" s="155">
        <v>0</v>
      </c>
      <c r="AG31" s="131"/>
      <c r="AH31" s="131"/>
      <c r="AI31" s="132">
        <f t="shared" si="0"/>
        <v>6.5217391304347823</v>
      </c>
      <c r="AJ31" s="132">
        <f t="shared" si="1"/>
        <v>100</v>
      </c>
      <c r="AK31" s="132">
        <f t="shared" si="2"/>
        <v>1552.7950310559006</v>
      </c>
      <c r="AL31" s="132">
        <f t="shared" si="4"/>
        <v>80</v>
      </c>
      <c r="AM31" s="132">
        <f t="shared" si="3"/>
        <v>23.809523809523807</v>
      </c>
    </row>
    <row r="32" spans="1:39" ht="34.5" customHeight="1" thickBot="1">
      <c r="A32" s="157"/>
      <c r="B32" s="159" t="s">
        <v>55</v>
      </c>
      <c r="C32" s="160"/>
      <c r="D32" s="161"/>
      <c r="E32" s="162">
        <v>324</v>
      </c>
      <c r="F32" s="162">
        <v>37</v>
      </c>
      <c r="G32" s="162">
        <v>29</v>
      </c>
      <c r="H32" s="162">
        <v>0</v>
      </c>
      <c r="I32" s="162">
        <v>0</v>
      </c>
      <c r="J32" s="162">
        <v>35</v>
      </c>
      <c r="K32" s="162">
        <v>6</v>
      </c>
      <c r="L32" s="162">
        <v>2</v>
      </c>
      <c r="M32" s="162">
        <v>5</v>
      </c>
      <c r="N32" s="162">
        <v>5</v>
      </c>
      <c r="O32" s="162">
        <v>5</v>
      </c>
      <c r="P32" s="162">
        <v>12</v>
      </c>
      <c r="Q32" s="162">
        <v>0</v>
      </c>
      <c r="R32" s="162">
        <v>7</v>
      </c>
      <c r="S32" s="162">
        <v>3</v>
      </c>
      <c r="T32" s="162">
        <v>0</v>
      </c>
      <c r="U32" s="162">
        <v>0</v>
      </c>
      <c r="V32" s="162">
        <v>1</v>
      </c>
      <c r="W32" s="162">
        <v>0</v>
      </c>
      <c r="X32" s="162">
        <v>6</v>
      </c>
      <c r="Y32" s="162">
        <v>2</v>
      </c>
      <c r="Z32" s="162">
        <v>0</v>
      </c>
      <c r="AA32" s="162">
        <v>339</v>
      </c>
      <c r="AB32" s="163"/>
      <c r="AC32" s="162">
        <v>0</v>
      </c>
      <c r="AD32" s="162">
        <v>0</v>
      </c>
      <c r="AE32" s="162">
        <v>0</v>
      </c>
      <c r="AF32" s="162">
        <v>0</v>
      </c>
      <c r="AG32" s="164"/>
      <c r="AH32" s="164"/>
      <c r="AI32" s="165">
        <f t="shared" si="0"/>
        <v>11.419753086419753</v>
      </c>
      <c r="AJ32" s="165">
        <f t="shared" si="1"/>
        <v>94.594594594594597</v>
      </c>
      <c r="AK32" s="165">
        <f t="shared" si="2"/>
        <v>3703.7037037037035</v>
      </c>
      <c r="AL32" s="165">
        <f t="shared" si="4"/>
        <v>41.666666666666671</v>
      </c>
      <c r="AM32" s="165">
        <f t="shared" si="3"/>
        <v>32.432432432432435</v>
      </c>
    </row>
    <row r="33" spans="1:39" ht="34.5" customHeight="1" thickBot="1">
      <c r="A33" s="166"/>
      <c r="B33" s="167" t="s">
        <v>56</v>
      </c>
      <c r="C33" s="168"/>
      <c r="D33" s="169"/>
      <c r="E33" s="170">
        <v>3863</v>
      </c>
      <c r="F33" s="170">
        <v>233</v>
      </c>
      <c r="G33" s="170">
        <v>199</v>
      </c>
      <c r="H33" s="170">
        <v>4</v>
      </c>
      <c r="I33" s="170">
        <v>3</v>
      </c>
      <c r="J33" s="170">
        <v>228</v>
      </c>
      <c r="K33" s="170">
        <v>77</v>
      </c>
      <c r="L33" s="170">
        <v>6</v>
      </c>
      <c r="M33" s="170">
        <v>24</v>
      </c>
      <c r="N33" s="170">
        <v>18</v>
      </c>
      <c r="O33" s="170">
        <v>10</v>
      </c>
      <c r="P33" s="170">
        <v>40</v>
      </c>
      <c r="Q33" s="170">
        <v>0</v>
      </c>
      <c r="R33" s="170">
        <v>28</v>
      </c>
      <c r="S33" s="170">
        <v>13</v>
      </c>
      <c r="T33" s="170">
        <v>0</v>
      </c>
      <c r="U33" s="170">
        <v>1</v>
      </c>
      <c r="V33" s="170">
        <v>12</v>
      </c>
      <c r="W33" s="170">
        <v>6</v>
      </c>
      <c r="X33" s="170">
        <v>51</v>
      </c>
      <c r="Y33" s="170">
        <v>5</v>
      </c>
      <c r="Z33" s="170">
        <v>0</v>
      </c>
      <c r="AA33" s="170">
        <v>4258</v>
      </c>
      <c r="AB33" s="171"/>
      <c r="AC33" s="170">
        <v>0</v>
      </c>
      <c r="AD33" s="170">
        <v>0</v>
      </c>
      <c r="AE33" s="170">
        <v>0</v>
      </c>
      <c r="AF33" s="170">
        <v>0</v>
      </c>
      <c r="AG33" s="172"/>
      <c r="AH33" s="172"/>
      <c r="AI33" s="173">
        <f t="shared" si="0"/>
        <v>6.0315816722754336</v>
      </c>
      <c r="AJ33" s="173">
        <f t="shared" si="1"/>
        <v>97.85407725321889</v>
      </c>
      <c r="AK33" s="173">
        <f t="shared" si="2"/>
        <v>1035.4646647683146</v>
      </c>
      <c r="AL33" s="173">
        <f t="shared" si="4"/>
        <v>60</v>
      </c>
      <c r="AM33" s="173">
        <f t="shared" si="3"/>
        <v>17.167381974248926</v>
      </c>
    </row>
    <row r="34" spans="1:39" ht="34.5" customHeight="1" thickTop="1">
      <c r="A34" s="142"/>
      <c r="B34" s="143" t="s">
        <v>45</v>
      </c>
      <c r="C34" s="144"/>
      <c r="D34" s="145"/>
      <c r="E34" s="176">
        <v>5945</v>
      </c>
      <c r="F34" s="176">
        <v>429</v>
      </c>
      <c r="G34" s="176">
        <v>375</v>
      </c>
      <c r="H34" s="176">
        <v>5</v>
      </c>
      <c r="I34" s="176">
        <v>4</v>
      </c>
      <c r="J34" s="176">
        <v>415</v>
      </c>
      <c r="K34" s="176">
        <v>130</v>
      </c>
      <c r="L34" s="176">
        <v>8</v>
      </c>
      <c r="M34" s="176">
        <v>51</v>
      </c>
      <c r="N34" s="176">
        <v>43</v>
      </c>
      <c r="O34" s="176">
        <v>18</v>
      </c>
      <c r="P34" s="176">
        <v>77</v>
      </c>
      <c r="Q34" s="176">
        <v>0</v>
      </c>
      <c r="R34" s="176">
        <v>49</v>
      </c>
      <c r="S34" s="176">
        <v>24</v>
      </c>
      <c r="T34" s="176">
        <v>1</v>
      </c>
      <c r="U34" s="176">
        <v>2</v>
      </c>
      <c r="V34" s="176">
        <v>24</v>
      </c>
      <c r="W34" s="176">
        <v>14</v>
      </c>
      <c r="X34" s="176">
        <v>94</v>
      </c>
      <c r="Y34" s="176">
        <v>14</v>
      </c>
      <c r="Z34" s="176">
        <v>0</v>
      </c>
      <c r="AA34" s="176">
        <v>6693</v>
      </c>
      <c r="AB34" s="177"/>
      <c r="AC34" s="176">
        <v>0</v>
      </c>
      <c r="AD34" s="176">
        <v>0</v>
      </c>
      <c r="AE34" s="176">
        <v>0</v>
      </c>
      <c r="AF34" s="176">
        <v>0</v>
      </c>
      <c r="AG34" s="148"/>
      <c r="AH34" s="148"/>
      <c r="AI34" s="149">
        <f t="shared" si="0"/>
        <v>7.2161480235492013</v>
      </c>
      <c r="AJ34" s="149">
        <f t="shared" si="1"/>
        <v>96.736596736596738</v>
      </c>
      <c r="AK34" s="149">
        <f t="shared" si="2"/>
        <v>1295.206055508831</v>
      </c>
      <c r="AL34" s="149">
        <f t="shared" si="4"/>
        <v>66.233766233766232</v>
      </c>
      <c r="AM34" s="149">
        <f t="shared" si="3"/>
        <v>17.948717948717949</v>
      </c>
    </row>
    <row r="35" spans="1:39" ht="60" customHeight="1">
      <c r="A35" s="178" t="s">
        <v>71</v>
      </c>
      <c r="B35" s="179"/>
      <c r="C35" s="179"/>
      <c r="D35" s="180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2"/>
      <c r="AH35" s="182"/>
      <c r="AI35" s="183"/>
      <c r="AJ35" s="184"/>
      <c r="AK35" s="184"/>
      <c r="AL35" s="184"/>
      <c r="AM35" s="184"/>
    </row>
    <row r="36" spans="1:39" s="119" customFormat="1" ht="35.1" customHeight="1">
      <c r="A36" s="112" t="s">
        <v>72</v>
      </c>
      <c r="B36" s="113"/>
      <c r="C36" s="114"/>
      <c r="D36" s="107"/>
      <c r="E36" s="115"/>
      <c r="F36" s="107"/>
      <c r="G36" s="107"/>
      <c r="H36" s="107"/>
      <c r="I36" s="107"/>
      <c r="J36" s="107"/>
      <c r="K36" s="107"/>
      <c r="L36" s="107"/>
      <c r="M36" s="116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17"/>
      <c r="AH36" s="117"/>
      <c r="AI36" s="117"/>
      <c r="AJ36" s="185"/>
      <c r="AK36" s="185"/>
      <c r="AL36" s="185"/>
      <c r="AM36" s="118" t="s">
        <v>2</v>
      </c>
    </row>
    <row r="37" spans="1:39" ht="43.5" customHeight="1">
      <c r="A37" s="489" t="s">
        <v>3</v>
      </c>
      <c r="B37" s="490"/>
      <c r="C37" s="491"/>
      <c r="D37" s="466" t="s">
        <v>4</v>
      </c>
      <c r="E37" s="473" t="s">
        <v>65</v>
      </c>
      <c r="F37" s="473" t="s">
        <v>6</v>
      </c>
      <c r="G37" s="498" t="s">
        <v>66</v>
      </c>
      <c r="H37" s="499"/>
      <c r="I37" s="500"/>
      <c r="J37" s="473" t="s">
        <v>7</v>
      </c>
      <c r="K37" s="483" t="s">
        <v>8</v>
      </c>
      <c r="L37" s="484"/>
      <c r="M37" s="484"/>
      <c r="N37" s="484"/>
      <c r="O37" s="484"/>
      <c r="P37" s="484"/>
      <c r="Q37" s="484"/>
      <c r="R37" s="484"/>
      <c r="S37" s="484"/>
      <c r="T37" s="484"/>
      <c r="U37" s="484"/>
      <c r="V37" s="484"/>
      <c r="W37" s="484"/>
      <c r="X37" s="485"/>
      <c r="Y37" s="466" t="s">
        <v>9</v>
      </c>
      <c r="Z37" s="466" t="s">
        <v>10</v>
      </c>
      <c r="AA37" s="486" t="s">
        <v>11</v>
      </c>
      <c r="AB37" s="486" t="s">
        <v>12</v>
      </c>
      <c r="AC37" s="479" t="s">
        <v>13</v>
      </c>
      <c r="AD37" s="479"/>
      <c r="AE37" s="479"/>
      <c r="AF37" s="479"/>
      <c r="AG37" s="480" t="s">
        <v>14</v>
      </c>
      <c r="AH37" s="480" t="s">
        <v>67</v>
      </c>
      <c r="AI37" s="457" t="s">
        <v>16</v>
      </c>
      <c r="AJ37" s="457" t="s">
        <v>17</v>
      </c>
      <c r="AK37" s="457" t="s">
        <v>18</v>
      </c>
      <c r="AL37" s="457" t="s">
        <v>19</v>
      </c>
      <c r="AM37" s="457" t="s">
        <v>20</v>
      </c>
    </row>
    <row r="38" spans="1:39" ht="43.5" customHeight="1">
      <c r="A38" s="492"/>
      <c r="B38" s="493"/>
      <c r="C38" s="494"/>
      <c r="D38" s="467"/>
      <c r="E38" s="474"/>
      <c r="F38" s="474"/>
      <c r="G38" s="460" t="s">
        <v>68</v>
      </c>
      <c r="H38" s="120"/>
      <c r="I38" s="463" t="s">
        <v>69</v>
      </c>
      <c r="J38" s="474"/>
      <c r="K38" s="466" t="s">
        <v>21</v>
      </c>
      <c r="L38" s="469" t="s">
        <v>22</v>
      </c>
      <c r="M38" s="469"/>
      <c r="N38" s="469"/>
      <c r="O38" s="469"/>
      <c r="P38" s="470"/>
      <c r="Q38" s="473" t="s">
        <v>23</v>
      </c>
      <c r="R38" s="473" t="s">
        <v>24</v>
      </c>
      <c r="S38" s="473" t="s">
        <v>25</v>
      </c>
      <c r="T38" s="476" t="s">
        <v>26</v>
      </c>
      <c r="U38" s="476" t="s">
        <v>27</v>
      </c>
      <c r="V38" s="476" t="s">
        <v>28</v>
      </c>
      <c r="W38" s="476" t="s">
        <v>29</v>
      </c>
      <c r="X38" s="473" t="s">
        <v>30</v>
      </c>
      <c r="Y38" s="467"/>
      <c r="Z38" s="467"/>
      <c r="AA38" s="486"/>
      <c r="AB38" s="486"/>
      <c r="AC38" s="440" t="s">
        <v>31</v>
      </c>
      <c r="AD38" s="440"/>
      <c r="AE38" s="342" t="s">
        <v>32</v>
      </c>
      <c r="AF38" s="342"/>
      <c r="AG38" s="481"/>
      <c r="AH38" s="481"/>
      <c r="AI38" s="458"/>
      <c r="AJ38" s="458"/>
      <c r="AK38" s="458"/>
      <c r="AL38" s="458"/>
      <c r="AM38" s="458"/>
    </row>
    <row r="39" spans="1:39" ht="30" customHeight="1">
      <c r="A39" s="492"/>
      <c r="B39" s="493"/>
      <c r="C39" s="494"/>
      <c r="D39" s="467"/>
      <c r="E39" s="474"/>
      <c r="F39" s="474"/>
      <c r="G39" s="461"/>
      <c r="H39" s="463" t="s">
        <v>70</v>
      </c>
      <c r="I39" s="464"/>
      <c r="J39" s="474"/>
      <c r="K39" s="467"/>
      <c r="L39" s="471"/>
      <c r="M39" s="471"/>
      <c r="N39" s="471"/>
      <c r="O39" s="471"/>
      <c r="P39" s="472"/>
      <c r="Q39" s="474"/>
      <c r="R39" s="474"/>
      <c r="S39" s="474"/>
      <c r="T39" s="477"/>
      <c r="U39" s="477"/>
      <c r="V39" s="477"/>
      <c r="W39" s="477"/>
      <c r="X39" s="474"/>
      <c r="Y39" s="467"/>
      <c r="Z39" s="467"/>
      <c r="AA39" s="486"/>
      <c r="AB39" s="486"/>
      <c r="AC39" s="440" t="s">
        <v>33</v>
      </c>
      <c r="AD39" s="440" t="s">
        <v>34</v>
      </c>
      <c r="AE39" s="440" t="s">
        <v>35</v>
      </c>
      <c r="AF39" s="440" t="s">
        <v>36</v>
      </c>
      <c r="AG39" s="481"/>
      <c r="AH39" s="481"/>
      <c r="AI39" s="458"/>
      <c r="AJ39" s="458"/>
      <c r="AK39" s="458"/>
      <c r="AL39" s="458"/>
      <c r="AM39" s="458"/>
    </row>
    <row r="40" spans="1:39" ht="30" customHeight="1">
      <c r="A40" s="492"/>
      <c r="B40" s="493"/>
      <c r="C40" s="494"/>
      <c r="D40" s="467"/>
      <c r="E40" s="474"/>
      <c r="F40" s="474"/>
      <c r="G40" s="461"/>
      <c r="H40" s="464"/>
      <c r="I40" s="464"/>
      <c r="J40" s="474"/>
      <c r="K40" s="467"/>
      <c r="L40" s="443" t="s">
        <v>37</v>
      </c>
      <c r="M40" s="446" t="s">
        <v>38</v>
      </c>
      <c r="N40" s="186"/>
      <c r="O40" s="449" t="s">
        <v>39</v>
      </c>
      <c r="P40" s="452" t="s">
        <v>40</v>
      </c>
      <c r="Q40" s="474"/>
      <c r="R40" s="474"/>
      <c r="S40" s="474"/>
      <c r="T40" s="477"/>
      <c r="U40" s="477"/>
      <c r="V40" s="477"/>
      <c r="W40" s="477"/>
      <c r="X40" s="474"/>
      <c r="Y40" s="467"/>
      <c r="Z40" s="467"/>
      <c r="AA40" s="486"/>
      <c r="AB40" s="486"/>
      <c r="AC40" s="440"/>
      <c r="AD40" s="442"/>
      <c r="AE40" s="440"/>
      <c r="AF40" s="442"/>
      <c r="AG40" s="481"/>
      <c r="AH40" s="481"/>
      <c r="AI40" s="458"/>
      <c r="AJ40" s="458"/>
      <c r="AK40" s="458"/>
      <c r="AL40" s="458"/>
      <c r="AM40" s="458"/>
    </row>
    <row r="41" spans="1:39" ht="30" customHeight="1">
      <c r="A41" s="492"/>
      <c r="B41" s="493"/>
      <c r="C41" s="494"/>
      <c r="D41" s="467"/>
      <c r="E41" s="474"/>
      <c r="F41" s="474"/>
      <c r="G41" s="461"/>
      <c r="H41" s="464"/>
      <c r="I41" s="464"/>
      <c r="J41" s="474"/>
      <c r="K41" s="467"/>
      <c r="L41" s="444"/>
      <c r="M41" s="447"/>
      <c r="N41" s="455" t="s">
        <v>41</v>
      </c>
      <c r="O41" s="450"/>
      <c r="P41" s="453"/>
      <c r="Q41" s="474"/>
      <c r="R41" s="474"/>
      <c r="S41" s="474"/>
      <c r="T41" s="477"/>
      <c r="U41" s="477"/>
      <c r="V41" s="477"/>
      <c r="W41" s="477"/>
      <c r="X41" s="474"/>
      <c r="Y41" s="467"/>
      <c r="Z41" s="467"/>
      <c r="AA41" s="487"/>
      <c r="AB41" s="487"/>
      <c r="AC41" s="441"/>
      <c r="AD41" s="442"/>
      <c r="AE41" s="441"/>
      <c r="AF41" s="442"/>
      <c r="AG41" s="481"/>
      <c r="AH41" s="481"/>
      <c r="AI41" s="458"/>
      <c r="AJ41" s="458"/>
      <c r="AK41" s="458"/>
      <c r="AL41" s="458"/>
      <c r="AM41" s="458"/>
    </row>
    <row r="42" spans="1:39" ht="53.25" customHeight="1">
      <c r="A42" s="495"/>
      <c r="B42" s="496"/>
      <c r="C42" s="497"/>
      <c r="D42" s="468"/>
      <c r="E42" s="475"/>
      <c r="F42" s="475"/>
      <c r="G42" s="462"/>
      <c r="H42" s="465"/>
      <c r="I42" s="465"/>
      <c r="J42" s="475"/>
      <c r="K42" s="468"/>
      <c r="L42" s="445"/>
      <c r="M42" s="448"/>
      <c r="N42" s="456"/>
      <c r="O42" s="451"/>
      <c r="P42" s="454"/>
      <c r="Q42" s="475"/>
      <c r="R42" s="475"/>
      <c r="S42" s="475"/>
      <c r="T42" s="478"/>
      <c r="U42" s="478"/>
      <c r="V42" s="478"/>
      <c r="W42" s="478"/>
      <c r="X42" s="475"/>
      <c r="Y42" s="468"/>
      <c r="Z42" s="468"/>
      <c r="AA42" s="487"/>
      <c r="AB42" s="487"/>
      <c r="AC42" s="441"/>
      <c r="AD42" s="442"/>
      <c r="AE42" s="441"/>
      <c r="AF42" s="442"/>
      <c r="AG42" s="482"/>
      <c r="AH42" s="482"/>
      <c r="AI42" s="459"/>
      <c r="AJ42" s="459"/>
      <c r="AK42" s="459"/>
      <c r="AL42" s="459"/>
      <c r="AM42" s="459"/>
    </row>
    <row r="43" spans="1:39" ht="18" customHeight="1">
      <c r="D43" s="106"/>
      <c r="E43" s="106"/>
      <c r="F43" s="106"/>
      <c r="G43" s="106"/>
      <c r="H43" s="106"/>
      <c r="I43" s="106"/>
      <c r="J43" s="106"/>
      <c r="K43" s="106"/>
      <c r="L43" s="106"/>
      <c r="M43" s="108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9"/>
      <c r="AH43" s="109"/>
      <c r="AI43" s="109"/>
      <c r="AJ43" s="109"/>
      <c r="AK43" s="109"/>
      <c r="AL43" s="110"/>
      <c r="AM43" s="109"/>
    </row>
    <row r="44" spans="1:39" ht="34.5" customHeight="1">
      <c r="A44" s="124" t="s">
        <v>42</v>
      </c>
      <c r="B44" s="125"/>
      <c r="C44" s="126"/>
      <c r="D44" s="127"/>
      <c r="E44" s="128">
        <v>0</v>
      </c>
      <c r="F44" s="128">
        <v>0</v>
      </c>
      <c r="G44" s="128">
        <v>0</v>
      </c>
      <c r="H44" s="128">
        <v>0</v>
      </c>
      <c r="I44" s="128">
        <v>0</v>
      </c>
      <c r="J44" s="128">
        <v>0</v>
      </c>
      <c r="K44" s="128">
        <v>0</v>
      </c>
      <c r="L44" s="128">
        <v>0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T44" s="128">
        <v>0</v>
      </c>
      <c r="U44" s="128">
        <v>0</v>
      </c>
      <c r="V44" s="128">
        <v>0</v>
      </c>
      <c r="W44" s="128">
        <v>0</v>
      </c>
      <c r="X44" s="128">
        <v>0</v>
      </c>
      <c r="Y44" s="128">
        <v>0</v>
      </c>
      <c r="Z44" s="128">
        <v>0</v>
      </c>
      <c r="AA44" s="128">
        <v>0</v>
      </c>
      <c r="AB44" s="130"/>
      <c r="AC44" s="128">
        <v>0</v>
      </c>
      <c r="AD44" s="128">
        <v>0</v>
      </c>
      <c r="AE44" s="128">
        <v>0</v>
      </c>
      <c r="AF44" s="128">
        <v>0</v>
      </c>
      <c r="AG44" s="131"/>
      <c r="AH44" s="131"/>
      <c r="AI44" s="132">
        <v>0</v>
      </c>
      <c r="AJ44" s="132">
        <v>0</v>
      </c>
      <c r="AK44" s="132">
        <v>0</v>
      </c>
      <c r="AL44" s="132">
        <v>0</v>
      </c>
      <c r="AM44" s="132">
        <v>0</v>
      </c>
    </row>
    <row r="45" spans="1:39" ht="34.5" customHeight="1" thickBot="1">
      <c r="A45" s="133" t="s">
        <v>44</v>
      </c>
      <c r="B45" s="134"/>
      <c r="C45" s="135"/>
      <c r="D45" s="136"/>
      <c r="E45" s="137">
        <v>0</v>
      </c>
      <c r="F45" s="137">
        <v>0</v>
      </c>
      <c r="G45" s="137">
        <v>0</v>
      </c>
      <c r="H45" s="137">
        <v>0</v>
      </c>
      <c r="I45" s="137">
        <v>0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v>0</v>
      </c>
      <c r="R45" s="137">
        <v>0</v>
      </c>
      <c r="S45" s="137">
        <v>0</v>
      </c>
      <c r="T45" s="137">
        <v>0</v>
      </c>
      <c r="U45" s="137">
        <v>0</v>
      </c>
      <c r="V45" s="137">
        <v>0</v>
      </c>
      <c r="W45" s="137">
        <v>0</v>
      </c>
      <c r="X45" s="137">
        <v>0</v>
      </c>
      <c r="Y45" s="137">
        <v>0</v>
      </c>
      <c r="Z45" s="137">
        <v>0</v>
      </c>
      <c r="AA45" s="137">
        <v>0</v>
      </c>
      <c r="AB45" s="139"/>
      <c r="AC45" s="137">
        <v>0</v>
      </c>
      <c r="AD45" s="137">
        <v>0</v>
      </c>
      <c r="AE45" s="137">
        <v>0</v>
      </c>
      <c r="AF45" s="137">
        <v>0</v>
      </c>
      <c r="AG45" s="140"/>
      <c r="AH45" s="140"/>
      <c r="AI45" s="141">
        <v>0</v>
      </c>
      <c r="AJ45" s="141">
        <v>0</v>
      </c>
      <c r="AK45" s="141">
        <v>0</v>
      </c>
      <c r="AL45" s="141">
        <v>0</v>
      </c>
      <c r="AM45" s="141">
        <v>0</v>
      </c>
    </row>
    <row r="46" spans="1:39" ht="34.5" customHeight="1" thickTop="1">
      <c r="A46" s="142"/>
      <c r="B46" s="143" t="s">
        <v>45</v>
      </c>
      <c r="C46" s="144"/>
      <c r="D46" s="145"/>
      <c r="E46" s="146"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146">
        <v>0</v>
      </c>
      <c r="Z46" s="146">
        <v>0</v>
      </c>
      <c r="AA46" s="146">
        <v>0</v>
      </c>
      <c r="AB46" s="147"/>
      <c r="AC46" s="146">
        <v>0</v>
      </c>
      <c r="AD46" s="146">
        <v>0</v>
      </c>
      <c r="AE46" s="146">
        <v>0</v>
      </c>
      <c r="AF46" s="146">
        <v>0</v>
      </c>
      <c r="AG46" s="148"/>
      <c r="AH46" s="148"/>
      <c r="AI46" s="149">
        <v>0</v>
      </c>
      <c r="AJ46" s="149">
        <v>0</v>
      </c>
      <c r="AK46" s="149">
        <v>0</v>
      </c>
      <c r="AL46" s="149">
        <v>0</v>
      </c>
      <c r="AM46" s="149">
        <v>0</v>
      </c>
    </row>
    <row r="47" spans="1:39" s="119" customFormat="1" ht="17.25" customHeight="1">
      <c r="A47" s="488"/>
      <c r="B47" s="488"/>
      <c r="C47" s="488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17"/>
      <c r="AH47" s="117"/>
      <c r="AI47" s="152"/>
      <c r="AJ47" s="152"/>
      <c r="AK47" s="152"/>
      <c r="AL47" s="152"/>
      <c r="AM47" s="152"/>
    </row>
    <row r="48" spans="1:39" ht="34.5" customHeight="1">
      <c r="A48" s="153"/>
      <c r="B48" s="154" t="s">
        <v>46</v>
      </c>
      <c r="C48" s="154"/>
      <c r="D48" s="127"/>
      <c r="E48" s="128">
        <v>0</v>
      </c>
      <c r="F48" s="128">
        <v>0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28">
        <v>0</v>
      </c>
      <c r="U48" s="128">
        <v>0</v>
      </c>
      <c r="V48" s="128">
        <v>0</v>
      </c>
      <c r="W48" s="128">
        <v>0</v>
      </c>
      <c r="X48" s="128">
        <v>0</v>
      </c>
      <c r="Y48" s="128">
        <v>0</v>
      </c>
      <c r="Z48" s="128">
        <v>0</v>
      </c>
      <c r="AA48" s="128">
        <v>0</v>
      </c>
      <c r="AB48" s="128">
        <v>0</v>
      </c>
      <c r="AC48" s="128">
        <v>0</v>
      </c>
      <c r="AD48" s="128">
        <v>0</v>
      </c>
      <c r="AE48" s="128">
        <v>0</v>
      </c>
      <c r="AF48" s="128">
        <v>0</v>
      </c>
      <c r="AG48" s="131"/>
      <c r="AH48" s="131"/>
      <c r="AI48" s="132">
        <v>0</v>
      </c>
      <c r="AJ48" s="132">
        <v>0</v>
      </c>
      <c r="AK48" s="132">
        <v>0</v>
      </c>
      <c r="AL48" s="132">
        <v>0</v>
      </c>
      <c r="AM48" s="132">
        <v>0</v>
      </c>
    </row>
    <row r="49" spans="1:39" ht="34.5" customHeight="1">
      <c r="A49" s="157"/>
      <c r="B49" s="154" t="s">
        <v>47</v>
      </c>
      <c r="C49" s="154"/>
      <c r="D49" s="127"/>
      <c r="E49" s="128">
        <v>15</v>
      </c>
      <c r="F49" s="128">
        <v>0</v>
      </c>
      <c r="G49" s="128">
        <v>0</v>
      </c>
      <c r="H49" s="128">
        <v>0</v>
      </c>
      <c r="I49" s="128">
        <v>0</v>
      </c>
      <c r="J49" s="128">
        <v>0</v>
      </c>
      <c r="K49" s="128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28">
        <v>0</v>
      </c>
      <c r="U49" s="128">
        <v>0</v>
      </c>
      <c r="V49" s="128">
        <v>0</v>
      </c>
      <c r="W49" s="128">
        <v>0</v>
      </c>
      <c r="X49" s="128">
        <v>0</v>
      </c>
      <c r="Y49" s="128">
        <v>0</v>
      </c>
      <c r="Z49" s="128">
        <v>0</v>
      </c>
      <c r="AA49" s="128">
        <v>7</v>
      </c>
      <c r="AB49" s="128">
        <v>0</v>
      </c>
      <c r="AC49" s="128">
        <v>0</v>
      </c>
      <c r="AD49" s="128">
        <v>0</v>
      </c>
      <c r="AE49" s="128">
        <v>0</v>
      </c>
      <c r="AF49" s="128">
        <v>0</v>
      </c>
      <c r="AG49" s="131"/>
      <c r="AH49" s="131"/>
      <c r="AI49" s="132">
        <f t="shared" ref="AI49:AI68" si="5">F49/E49*100</f>
        <v>0</v>
      </c>
      <c r="AJ49" s="132">
        <v>0</v>
      </c>
      <c r="AK49" s="132">
        <f t="shared" ref="AK49:AK68" si="6">P49/E49*100000</f>
        <v>0</v>
      </c>
      <c r="AL49" s="132">
        <v>0</v>
      </c>
      <c r="AM49" s="132">
        <v>0</v>
      </c>
    </row>
    <row r="50" spans="1:39" ht="34.5" customHeight="1">
      <c r="A50" s="157"/>
      <c r="B50" s="154" t="s">
        <v>48</v>
      </c>
      <c r="C50" s="154"/>
      <c r="D50" s="127"/>
      <c r="E50" s="128">
        <v>109</v>
      </c>
      <c r="F50" s="128">
        <v>2</v>
      </c>
      <c r="G50" s="128">
        <v>2</v>
      </c>
      <c r="H50" s="128">
        <v>0</v>
      </c>
      <c r="I50" s="128">
        <v>0</v>
      </c>
      <c r="J50" s="128">
        <v>2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1</v>
      </c>
      <c r="S50" s="128">
        <v>0</v>
      </c>
      <c r="T50" s="128">
        <v>0</v>
      </c>
      <c r="U50" s="128">
        <v>0</v>
      </c>
      <c r="V50" s="128">
        <v>0</v>
      </c>
      <c r="W50" s="128">
        <v>0</v>
      </c>
      <c r="X50" s="128">
        <v>1</v>
      </c>
      <c r="Y50" s="128">
        <v>0</v>
      </c>
      <c r="Z50" s="128">
        <v>0</v>
      </c>
      <c r="AA50" s="128">
        <v>154</v>
      </c>
      <c r="AB50" s="128">
        <v>3</v>
      </c>
      <c r="AC50" s="128">
        <v>0</v>
      </c>
      <c r="AD50" s="128">
        <v>0</v>
      </c>
      <c r="AE50" s="128">
        <v>0</v>
      </c>
      <c r="AF50" s="128">
        <v>0</v>
      </c>
      <c r="AG50" s="131"/>
      <c r="AH50" s="131"/>
      <c r="AI50" s="132">
        <f t="shared" si="5"/>
        <v>1.834862385321101</v>
      </c>
      <c r="AJ50" s="132">
        <f t="shared" ref="AJ50:AJ68" si="7">J50/F50*100</f>
        <v>100</v>
      </c>
      <c r="AK50" s="132">
        <f t="shared" si="6"/>
        <v>0</v>
      </c>
      <c r="AL50" s="132">
        <v>0</v>
      </c>
      <c r="AM50" s="132">
        <f t="shared" ref="AM50:AM68" si="8">P50/F50*100</f>
        <v>0</v>
      </c>
    </row>
    <row r="51" spans="1:39" ht="34.5" customHeight="1">
      <c r="A51" s="157"/>
      <c r="B51" s="154" t="s">
        <v>49</v>
      </c>
      <c r="C51" s="154"/>
      <c r="D51" s="127"/>
      <c r="E51" s="128">
        <v>160</v>
      </c>
      <c r="F51" s="128">
        <v>9</v>
      </c>
      <c r="G51" s="128">
        <v>6</v>
      </c>
      <c r="H51" s="128">
        <v>0</v>
      </c>
      <c r="I51" s="128">
        <v>0</v>
      </c>
      <c r="J51" s="128">
        <v>9</v>
      </c>
      <c r="K51" s="128">
        <v>5</v>
      </c>
      <c r="L51" s="128">
        <v>0</v>
      </c>
      <c r="M51" s="128">
        <v>0</v>
      </c>
      <c r="N51" s="128">
        <v>0</v>
      </c>
      <c r="O51" s="128">
        <v>1</v>
      </c>
      <c r="P51" s="128">
        <v>1</v>
      </c>
      <c r="Q51" s="128">
        <v>0</v>
      </c>
      <c r="R51" s="128">
        <v>0</v>
      </c>
      <c r="S51" s="128">
        <v>0</v>
      </c>
      <c r="T51" s="128">
        <v>0</v>
      </c>
      <c r="U51" s="128">
        <v>0</v>
      </c>
      <c r="V51" s="128">
        <v>1</v>
      </c>
      <c r="W51" s="128">
        <v>2</v>
      </c>
      <c r="X51" s="128">
        <v>0</v>
      </c>
      <c r="Y51" s="128">
        <v>0</v>
      </c>
      <c r="Z51" s="128">
        <v>0</v>
      </c>
      <c r="AA51" s="128">
        <v>254</v>
      </c>
      <c r="AB51" s="128">
        <v>7</v>
      </c>
      <c r="AC51" s="128">
        <v>0</v>
      </c>
      <c r="AD51" s="128">
        <v>0</v>
      </c>
      <c r="AE51" s="128">
        <v>0</v>
      </c>
      <c r="AF51" s="128">
        <v>0</v>
      </c>
      <c r="AG51" s="131"/>
      <c r="AH51" s="131"/>
      <c r="AI51" s="132">
        <f t="shared" si="5"/>
        <v>5.625</v>
      </c>
      <c r="AJ51" s="132">
        <f t="shared" si="7"/>
        <v>100</v>
      </c>
      <c r="AK51" s="132">
        <f t="shared" si="6"/>
        <v>625</v>
      </c>
      <c r="AL51" s="132">
        <f t="shared" ref="AL51:AL68" si="9">M51/P51*100</f>
        <v>0</v>
      </c>
      <c r="AM51" s="132">
        <f t="shared" si="8"/>
        <v>11.111111111111111</v>
      </c>
    </row>
    <row r="52" spans="1:39" ht="34.5" customHeight="1">
      <c r="A52" s="158" t="s">
        <v>50</v>
      </c>
      <c r="B52" s="154" t="s">
        <v>51</v>
      </c>
      <c r="C52" s="154"/>
      <c r="D52" s="127"/>
      <c r="E52" s="128">
        <v>616</v>
      </c>
      <c r="F52" s="128">
        <v>29</v>
      </c>
      <c r="G52" s="128">
        <v>26</v>
      </c>
      <c r="H52" s="128">
        <v>0</v>
      </c>
      <c r="I52" s="128">
        <v>0</v>
      </c>
      <c r="J52" s="128">
        <v>28</v>
      </c>
      <c r="K52" s="128">
        <v>11</v>
      </c>
      <c r="L52" s="128">
        <v>0</v>
      </c>
      <c r="M52" s="128">
        <v>1</v>
      </c>
      <c r="N52" s="128">
        <v>0</v>
      </c>
      <c r="O52" s="128">
        <v>0</v>
      </c>
      <c r="P52" s="128">
        <v>1</v>
      </c>
      <c r="Q52" s="128">
        <v>0</v>
      </c>
      <c r="R52" s="128">
        <v>3</v>
      </c>
      <c r="S52" s="128">
        <v>1</v>
      </c>
      <c r="T52" s="128">
        <v>0</v>
      </c>
      <c r="U52" s="128">
        <v>0</v>
      </c>
      <c r="V52" s="128">
        <v>3</v>
      </c>
      <c r="W52" s="128">
        <v>2</v>
      </c>
      <c r="X52" s="128">
        <v>7</v>
      </c>
      <c r="Y52" s="128">
        <v>1</v>
      </c>
      <c r="Z52" s="128">
        <v>0</v>
      </c>
      <c r="AA52" s="128">
        <v>926</v>
      </c>
      <c r="AB52" s="128">
        <v>19</v>
      </c>
      <c r="AC52" s="128">
        <v>0</v>
      </c>
      <c r="AD52" s="128">
        <v>0</v>
      </c>
      <c r="AE52" s="128">
        <v>0</v>
      </c>
      <c r="AF52" s="128">
        <v>0</v>
      </c>
      <c r="AG52" s="131"/>
      <c r="AH52" s="131"/>
      <c r="AI52" s="132">
        <f t="shared" si="5"/>
        <v>4.7077922077922079</v>
      </c>
      <c r="AJ52" s="132">
        <f t="shared" si="7"/>
        <v>96.551724137931032</v>
      </c>
      <c r="AK52" s="132">
        <f t="shared" si="6"/>
        <v>162.33766233766235</v>
      </c>
      <c r="AL52" s="132">
        <f t="shared" si="9"/>
        <v>100</v>
      </c>
      <c r="AM52" s="132">
        <f t="shared" si="8"/>
        <v>3.4482758620689653</v>
      </c>
    </row>
    <row r="53" spans="1:39" ht="34.5" customHeight="1">
      <c r="A53" s="157"/>
      <c r="B53" s="154" t="s">
        <v>52</v>
      </c>
      <c r="C53" s="154"/>
      <c r="D53" s="127"/>
      <c r="E53" s="128">
        <v>1629</v>
      </c>
      <c r="F53" s="128">
        <v>102</v>
      </c>
      <c r="G53" s="128">
        <v>96</v>
      </c>
      <c r="H53" s="128">
        <v>0</v>
      </c>
      <c r="I53" s="128">
        <v>0</v>
      </c>
      <c r="J53" s="128">
        <v>99</v>
      </c>
      <c r="K53" s="128">
        <v>37</v>
      </c>
      <c r="L53" s="128">
        <v>1</v>
      </c>
      <c r="M53" s="128">
        <v>8</v>
      </c>
      <c r="N53" s="128">
        <v>4</v>
      </c>
      <c r="O53" s="128">
        <v>2</v>
      </c>
      <c r="P53" s="128">
        <v>11</v>
      </c>
      <c r="Q53" s="128">
        <v>1</v>
      </c>
      <c r="R53" s="128">
        <v>8</v>
      </c>
      <c r="S53" s="128">
        <v>2</v>
      </c>
      <c r="T53" s="128">
        <v>0</v>
      </c>
      <c r="U53" s="128">
        <v>1</v>
      </c>
      <c r="V53" s="128">
        <v>17</v>
      </c>
      <c r="W53" s="128">
        <v>4</v>
      </c>
      <c r="X53" s="128">
        <v>18</v>
      </c>
      <c r="Y53" s="128">
        <v>3</v>
      </c>
      <c r="Z53" s="128">
        <v>0</v>
      </c>
      <c r="AA53" s="128">
        <v>3267</v>
      </c>
      <c r="AB53" s="128">
        <v>23</v>
      </c>
      <c r="AC53" s="128">
        <v>0</v>
      </c>
      <c r="AD53" s="128">
        <v>0</v>
      </c>
      <c r="AE53" s="128">
        <v>0</v>
      </c>
      <c r="AF53" s="128">
        <v>0</v>
      </c>
      <c r="AG53" s="131"/>
      <c r="AH53" s="131"/>
      <c r="AI53" s="132">
        <f t="shared" si="5"/>
        <v>6.2615101289134447</v>
      </c>
      <c r="AJ53" s="132">
        <f t="shared" si="7"/>
        <v>97.058823529411768</v>
      </c>
      <c r="AK53" s="132">
        <f t="shared" si="6"/>
        <v>675.26089625537145</v>
      </c>
      <c r="AL53" s="132">
        <f t="shared" si="9"/>
        <v>72.727272727272734</v>
      </c>
      <c r="AM53" s="132">
        <f t="shared" si="8"/>
        <v>10.784313725490197</v>
      </c>
    </row>
    <row r="54" spans="1:39" ht="34.5" customHeight="1">
      <c r="A54" s="157"/>
      <c r="B54" s="154" t="s">
        <v>53</v>
      </c>
      <c r="C54" s="154"/>
      <c r="D54" s="127"/>
      <c r="E54" s="128">
        <v>2878</v>
      </c>
      <c r="F54" s="128">
        <v>201</v>
      </c>
      <c r="G54" s="128">
        <v>184</v>
      </c>
      <c r="H54" s="128">
        <v>0</v>
      </c>
      <c r="I54" s="128">
        <v>0</v>
      </c>
      <c r="J54" s="128">
        <v>192</v>
      </c>
      <c r="K54" s="128">
        <v>67</v>
      </c>
      <c r="L54" s="128">
        <v>1</v>
      </c>
      <c r="M54" s="128">
        <v>19</v>
      </c>
      <c r="N54" s="128">
        <v>14</v>
      </c>
      <c r="O54" s="128">
        <v>5</v>
      </c>
      <c r="P54" s="128">
        <v>25</v>
      </c>
      <c r="Q54" s="128">
        <v>1</v>
      </c>
      <c r="R54" s="128">
        <v>30</v>
      </c>
      <c r="S54" s="128">
        <v>4</v>
      </c>
      <c r="T54" s="128">
        <v>1</v>
      </c>
      <c r="U54" s="128">
        <v>0</v>
      </c>
      <c r="V54" s="128">
        <v>22</v>
      </c>
      <c r="W54" s="128">
        <v>5</v>
      </c>
      <c r="X54" s="128">
        <v>37</v>
      </c>
      <c r="Y54" s="128">
        <v>9</v>
      </c>
      <c r="Z54" s="128">
        <v>0</v>
      </c>
      <c r="AA54" s="128">
        <v>4365</v>
      </c>
      <c r="AB54" s="128">
        <v>28</v>
      </c>
      <c r="AC54" s="128">
        <v>0</v>
      </c>
      <c r="AD54" s="128">
        <v>0</v>
      </c>
      <c r="AE54" s="128">
        <v>0</v>
      </c>
      <c r="AF54" s="128">
        <v>0</v>
      </c>
      <c r="AG54" s="131"/>
      <c r="AH54" s="131"/>
      <c r="AI54" s="132">
        <f t="shared" si="5"/>
        <v>6.9840166782487838</v>
      </c>
      <c r="AJ54" s="132">
        <f t="shared" si="7"/>
        <v>95.522388059701484</v>
      </c>
      <c r="AK54" s="132">
        <f t="shared" si="6"/>
        <v>868.65879082696324</v>
      </c>
      <c r="AL54" s="132">
        <f t="shared" si="9"/>
        <v>76</v>
      </c>
      <c r="AM54" s="132">
        <f t="shared" si="8"/>
        <v>12.437810945273633</v>
      </c>
    </row>
    <row r="55" spans="1:39" ht="34.5" customHeight="1">
      <c r="A55" s="157"/>
      <c r="B55" s="154" t="s">
        <v>54</v>
      </c>
      <c r="C55" s="154"/>
      <c r="D55" s="127"/>
      <c r="E55" s="128">
        <v>1679</v>
      </c>
      <c r="F55" s="128">
        <v>114</v>
      </c>
      <c r="G55" s="128">
        <v>93</v>
      </c>
      <c r="H55" s="128">
        <v>0</v>
      </c>
      <c r="I55" s="128">
        <v>1</v>
      </c>
      <c r="J55" s="128">
        <v>111</v>
      </c>
      <c r="K55" s="128">
        <v>41</v>
      </c>
      <c r="L55" s="128">
        <v>1</v>
      </c>
      <c r="M55" s="128">
        <v>10</v>
      </c>
      <c r="N55" s="128">
        <v>6</v>
      </c>
      <c r="O55" s="128">
        <v>2</v>
      </c>
      <c r="P55" s="128">
        <v>13</v>
      </c>
      <c r="Q55" s="128">
        <v>0</v>
      </c>
      <c r="R55" s="128">
        <v>19</v>
      </c>
      <c r="S55" s="128">
        <v>5</v>
      </c>
      <c r="T55" s="128">
        <v>0</v>
      </c>
      <c r="U55" s="128">
        <v>0</v>
      </c>
      <c r="V55" s="128">
        <v>9</v>
      </c>
      <c r="W55" s="128">
        <v>0</v>
      </c>
      <c r="X55" s="128">
        <v>24</v>
      </c>
      <c r="Y55" s="128">
        <v>3</v>
      </c>
      <c r="Z55" s="128">
        <v>0</v>
      </c>
      <c r="AA55" s="128">
        <v>3541</v>
      </c>
      <c r="AB55" s="128">
        <v>25</v>
      </c>
      <c r="AC55" s="128">
        <v>0</v>
      </c>
      <c r="AD55" s="128">
        <v>0</v>
      </c>
      <c r="AE55" s="128">
        <v>0</v>
      </c>
      <c r="AF55" s="128">
        <v>0</v>
      </c>
      <c r="AG55" s="131"/>
      <c r="AH55" s="131"/>
      <c r="AI55" s="132">
        <f t="shared" si="5"/>
        <v>6.7897558070279933</v>
      </c>
      <c r="AJ55" s="132">
        <f t="shared" si="7"/>
        <v>97.368421052631575</v>
      </c>
      <c r="AK55" s="132">
        <f t="shared" si="6"/>
        <v>774.2703990470518</v>
      </c>
      <c r="AL55" s="132">
        <f t="shared" si="9"/>
        <v>76.923076923076934</v>
      </c>
      <c r="AM55" s="132">
        <f t="shared" si="8"/>
        <v>11.403508771929824</v>
      </c>
    </row>
    <row r="56" spans="1:39" ht="34.5" customHeight="1" thickBot="1">
      <c r="A56" s="157"/>
      <c r="B56" s="159" t="s">
        <v>55</v>
      </c>
      <c r="C56" s="160"/>
      <c r="D56" s="161"/>
      <c r="E56" s="187">
        <v>1769</v>
      </c>
      <c r="F56" s="187">
        <v>149</v>
      </c>
      <c r="G56" s="187">
        <v>128</v>
      </c>
      <c r="H56" s="187">
        <v>0</v>
      </c>
      <c r="I56" s="187">
        <v>0</v>
      </c>
      <c r="J56" s="187">
        <v>139</v>
      </c>
      <c r="K56" s="187">
        <v>47</v>
      </c>
      <c r="L56" s="187">
        <v>1</v>
      </c>
      <c r="M56" s="187">
        <v>11</v>
      </c>
      <c r="N56" s="187">
        <v>10</v>
      </c>
      <c r="O56" s="187">
        <v>7</v>
      </c>
      <c r="P56" s="187">
        <v>19</v>
      </c>
      <c r="Q56" s="187">
        <v>1</v>
      </c>
      <c r="R56" s="187">
        <v>19</v>
      </c>
      <c r="S56" s="187">
        <v>6</v>
      </c>
      <c r="T56" s="187">
        <v>0</v>
      </c>
      <c r="U56" s="187">
        <v>0</v>
      </c>
      <c r="V56" s="187">
        <v>12</v>
      </c>
      <c r="W56" s="187">
        <v>3</v>
      </c>
      <c r="X56" s="187">
        <v>32</v>
      </c>
      <c r="Y56" s="187">
        <v>10</v>
      </c>
      <c r="Z56" s="187">
        <v>0</v>
      </c>
      <c r="AA56" s="187">
        <v>2879</v>
      </c>
      <c r="AB56" s="187">
        <v>10</v>
      </c>
      <c r="AC56" s="187">
        <v>0</v>
      </c>
      <c r="AD56" s="187">
        <v>0</v>
      </c>
      <c r="AE56" s="187">
        <v>0</v>
      </c>
      <c r="AF56" s="187">
        <v>0</v>
      </c>
      <c r="AG56" s="164"/>
      <c r="AH56" s="164"/>
      <c r="AI56" s="165">
        <f t="shared" si="5"/>
        <v>8.4228377614471448</v>
      </c>
      <c r="AJ56" s="165">
        <f t="shared" si="7"/>
        <v>93.288590604026851</v>
      </c>
      <c r="AK56" s="165">
        <f t="shared" si="6"/>
        <v>1074.0531373657434</v>
      </c>
      <c r="AL56" s="165">
        <f t="shared" si="9"/>
        <v>57.894736842105267</v>
      </c>
      <c r="AM56" s="165">
        <f t="shared" si="8"/>
        <v>12.751677852348994</v>
      </c>
    </row>
    <row r="57" spans="1:39" ht="34.5" customHeight="1" thickBot="1">
      <c r="A57" s="166"/>
      <c r="B57" s="167" t="s">
        <v>56</v>
      </c>
      <c r="C57" s="168"/>
      <c r="D57" s="169"/>
      <c r="E57" s="188">
        <v>8855</v>
      </c>
      <c r="F57" s="188">
        <v>606</v>
      </c>
      <c r="G57" s="188">
        <v>535</v>
      </c>
      <c r="H57" s="188">
        <v>0</v>
      </c>
      <c r="I57" s="188">
        <v>1</v>
      </c>
      <c r="J57" s="188">
        <v>580</v>
      </c>
      <c r="K57" s="188">
        <v>208</v>
      </c>
      <c r="L57" s="188">
        <v>4</v>
      </c>
      <c r="M57" s="188">
        <v>49</v>
      </c>
      <c r="N57" s="188">
        <v>34</v>
      </c>
      <c r="O57" s="188">
        <v>17</v>
      </c>
      <c r="P57" s="188">
        <v>70</v>
      </c>
      <c r="Q57" s="188">
        <v>3</v>
      </c>
      <c r="R57" s="188">
        <v>80</v>
      </c>
      <c r="S57" s="188">
        <v>18</v>
      </c>
      <c r="T57" s="188">
        <v>1</v>
      </c>
      <c r="U57" s="188">
        <v>1</v>
      </c>
      <c r="V57" s="188">
        <v>64</v>
      </c>
      <c r="W57" s="188">
        <v>16</v>
      </c>
      <c r="X57" s="188">
        <v>119</v>
      </c>
      <c r="Y57" s="188">
        <v>26</v>
      </c>
      <c r="Z57" s="188">
        <v>0</v>
      </c>
      <c r="AA57" s="188">
        <v>15393</v>
      </c>
      <c r="AB57" s="188">
        <v>115</v>
      </c>
      <c r="AC57" s="188">
        <v>0</v>
      </c>
      <c r="AD57" s="188">
        <v>0</v>
      </c>
      <c r="AE57" s="188">
        <v>0</v>
      </c>
      <c r="AF57" s="188">
        <v>0</v>
      </c>
      <c r="AG57" s="172"/>
      <c r="AH57" s="172"/>
      <c r="AI57" s="173">
        <f t="shared" si="5"/>
        <v>6.8435911914172785</v>
      </c>
      <c r="AJ57" s="173">
        <f t="shared" si="7"/>
        <v>95.709570957095707</v>
      </c>
      <c r="AK57" s="173">
        <f t="shared" si="6"/>
        <v>790.51383399209476</v>
      </c>
      <c r="AL57" s="173">
        <f t="shared" si="9"/>
        <v>70</v>
      </c>
      <c r="AM57" s="173">
        <f t="shared" si="8"/>
        <v>11.55115511551155</v>
      </c>
    </row>
    <row r="58" spans="1:39" ht="34.5" customHeight="1" thickTop="1">
      <c r="A58" s="157"/>
      <c r="B58" s="174" t="s">
        <v>46</v>
      </c>
      <c r="C58" s="174"/>
      <c r="D58" s="175"/>
      <c r="E58" s="146">
        <v>3</v>
      </c>
      <c r="F58" s="146">
        <v>0</v>
      </c>
      <c r="G58" s="146">
        <v>0</v>
      </c>
      <c r="H58" s="146">
        <v>0</v>
      </c>
      <c r="I58" s="146">
        <v>0</v>
      </c>
      <c r="J58" s="146">
        <v>0</v>
      </c>
      <c r="K58" s="146">
        <v>0</v>
      </c>
      <c r="L58" s="146">
        <v>0</v>
      </c>
      <c r="M58" s="146">
        <v>0</v>
      </c>
      <c r="N58" s="146">
        <v>0</v>
      </c>
      <c r="O58" s="146">
        <v>0</v>
      </c>
      <c r="P58" s="146">
        <v>0</v>
      </c>
      <c r="Q58" s="146">
        <v>0</v>
      </c>
      <c r="R58" s="146">
        <v>0</v>
      </c>
      <c r="S58" s="146">
        <v>0</v>
      </c>
      <c r="T58" s="146">
        <v>0</v>
      </c>
      <c r="U58" s="146">
        <v>0</v>
      </c>
      <c r="V58" s="146">
        <v>0</v>
      </c>
      <c r="W58" s="146">
        <v>0</v>
      </c>
      <c r="X58" s="146">
        <v>0</v>
      </c>
      <c r="Y58" s="146">
        <v>0</v>
      </c>
      <c r="Z58" s="146">
        <v>0</v>
      </c>
      <c r="AA58" s="146">
        <v>0</v>
      </c>
      <c r="AB58" s="146">
        <v>0</v>
      </c>
      <c r="AC58" s="146">
        <v>0</v>
      </c>
      <c r="AD58" s="146">
        <v>0</v>
      </c>
      <c r="AE58" s="146">
        <v>0</v>
      </c>
      <c r="AF58" s="146">
        <v>0</v>
      </c>
      <c r="AG58" s="148"/>
      <c r="AH58" s="148"/>
      <c r="AI58" s="149">
        <f t="shared" si="5"/>
        <v>0</v>
      </c>
      <c r="AJ58" s="149">
        <v>0</v>
      </c>
      <c r="AK58" s="149">
        <f t="shared" si="6"/>
        <v>0</v>
      </c>
      <c r="AL58" s="149">
        <v>0</v>
      </c>
      <c r="AM58" s="149">
        <v>0</v>
      </c>
    </row>
    <row r="59" spans="1:39" ht="34.5" customHeight="1">
      <c r="A59" s="157"/>
      <c r="B59" s="154" t="s">
        <v>47</v>
      </c>
      <c r="C59" s="154"/>
      <c r="D59" s="127"/>
      <c r="E59" s="128">
        <v>59</v>
      </c>
      <c r="F59" s="128">
        <v>1</v>
      </c>
      <c r="G59" s="128">
        <v>1</v>
      </c>
      <c r="H59" s="128">
        <v>0</v>
      </c>
      <c r="I59" s="128">
        <v>0</v>
      </c>
      <c r="J59" s="128">
        <v>0</v>
      </c>
      <c r="K59" s="128">
        <v>0</v>
      </c>
      <c r="L59" s="128">
        <v>0</v>
      </c>
      <c r="M59" s="128">
        <v>0</v>
      </c>
      <c r="N59" s="128">
        <v>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  <c r="T59" s="128">
        <v>0</v>
      </c>
      <c r="U59" s="128">
        <v>0</v>
      </c>
      <c r="V59" s="128">
        <v>0</v>
      </c>
      <c r="W59" s="128">
        <v>0</v>
      </c>
      <c r="X59" s="128">
        <v>0</v>
      </c>
      <c r="Y59" s="128">
        <v>1</v>
      </c>
      <c r="Z59" s="128">
        <v>0</v>
      </c>
      <c r="AA59" s="128">
        <v>59</v>
      </c>
      <c r="AB59" s="128">
        <v>0</v>
      </c>
      <c r="AC59" s="128">
        <v>0</v>
      </c>
      <c r="AD59" s="128">
        <v>0</v>
      </c>
      <c r="AE59" s="128">
        <v>0</v>
      </c>
      <c r="AF59" s="128">
        <v>0</v>
      </c>
      <c r="AG59" s="131"/>
      <c r="AH59" s="131"/>
      <c r="AI59" s="132">
        <f t="shared" si="5"/>
        <v>1.6949152542372881</v>
      </c>
      <c r="AJ59" s="132">
        <f t="shared" si="7"/>
        <v>0</v>
      </c>
      <c r="AK59" s="132">
        <f t="shared" si="6"/>
        <v>0</v>
      </c>
      <c r="AL59" s="132">
        <v>0</v>
      </c>
      <c r="AM59" s="132">
        <f t="shared" si="8"/>
        <v>0</v>
      </c>
    </row>
    <row r="60" spans="1:39" ht="34.5" customHeight="1">
      <c r="A60" s="157"/>
      <c r="B60" s="154" t="s">
        <v>48</v>
      </c>
      <c r="C60" s="154"/>
      <c r="D60" s="127"/>
      <c r="E60" s="128">
        <v>438</v>
      </c>
      <c r="F60" s="128">
        <v>11</v>
      </c>
      <c r="G60" s="128">
        <v>9</v>
      </c>
      <c r="H60" s="128">
        <v>0</v>
      </c>
      <c r="I60" s="128">
        <v>0</v>
      </c>
      <c r="J60" s="128">
        <v>11</v>
      </c>
      <c r="K60" s="128">
        <v>6</v>
      </c>
      <c r="L60" s="128">
        <v>0</v>
      </c>
      <c r="M60" s="128">
        <v>0</v>
      </c>
      <c r="N60" s="128">
        <v>0</v>
      </c>
      <c r="O60" s="128">
        <v>0</v>
      </c>
      <c r="P60" s="128">
        <v>0</v>
      </c>
      <c r="Q60" s="128">
        <v>0</v>
      </c>
      <c r="R60" s="128">
        <v>1</v>
      </c>
      <c r="S60" s="128">
        <v>1</v>
      </c>
      <c r="T60" s="128">
        <v>0</v>
      </c>
      <c r="U60" s="128">
        <v>0</v>
      </c>
      <c r="V60" s="128">
        <v>0</v>
      </c>
      <c r="W60" s="128">
        <v>0</v>
      </c>
      <c r="X60" s="128">
        <v>3</v>
      </c>
      <c r="Y60" s="128">
        <v>0</v>
      </c>
      <c r="Z60" s="128">
        <v>0</v>
      </c>
      <c r="AA60" s="128">
        <v>435</v>
      </c>
      <c r="AB60" s="128">
        <v>19</v>
      </c>
      <c r="AC60" s="128">
        <v>0</v>
      </c>
      <c r="AD60" s="128">
        <v>0</v>
      </c>
      <c r="AE60" s="128">
        <v>0</v>
      </c>
      <c r="AF60" s="128">
        <v>0</v>
      </c>
      <c r="AG60" s="131"/>
      <c r="AH60" s="131"/>
      <c r="AI60" s="132">
        <f t="shared" si="5"/>
        <v>2.5114155251141552</v>
      </c>
      <c r="AJ60" s="132">
        <f t="shared" si="7"/>
        <v>100</v>
      </c>
      <c r="AK60" s="132">
        <f t="shared" si="6"/>
        <v>0</v>
      </c>
      <c r="AL60" s="132">
        <v>0</v>
      </c>
      <c r="AM60" s="132">
        <f t="shared" si="8"/>
        <v>0</v>
      </c>
    </row>
    <row r="61" spans="1:39" ht="34.5" customHeight="1">
      <c r="A61" s="157"/>
      <c r="B61" s="154" t="s">
        <v>49</v>
      </c>
      <c r="C61" s="154"/>
      <c r="D61" s="127"/>
      <c r="E61" s="128">
        <v>552</v>
      </c>
      <c r="F61" s="128">
        <v>17</v>
      </c>
      <c r="G61" s="128">
        <v>14</v>
      </c>
      <c r="H61" s="128">
        <v>0</v>
      </c>
      <c r="I61" s="128">
        <v>0</v>
      </c>
      <c r="J61" s="128">
        <v>17</v>
      </c>
      <c r="K61" s="128">
        <v>4</v>
      </c>
      <c r="L61" s="128">
        <v>0</v>
      </c>
      <c r="M61" s="128">
        <v>0</v>
      </c>
      <c r="N61" s="128">
        <v>0</v>
      </c>
      <c r="O61" s="128">
        <v>0</v>
      </c>
      <c r="P61" s="128">
        <v>0</v>
      </c>
      <c r="Q61" s="128">
        <v>0</v>
      </c>
      <c r="R61" s="128">
        <v>2</v>
      </c>
      <c r="S61" s="128">
        <v>1</v>
      </c>
      <c r="T61" s="128">
        <v>0</v>
      </c>
      <c r="U61" s="128">
        <v>0</v>
      </c>
      <c r="V61" s="128">
        <v>1</v>
      </c>
      <c r="W61" s="128">
        <v>2</v>
      </c>
      <c r="X61" s="128">
        <v>7</v>
      </c>
      <c r="Y61" s="128">
        <v>0</v>
      </c>
      <c r="Z61" s="128">
        <v>0</v>
      </c>
      <c r="AA61" s="128">
        <v>786</v>
      </c>
      <c r="AB61" s="128">
        <v>20</v>
      </c>
      <c r="AC61" s="128">
        <v>0</v>
      </c>
      <c r="AD61" s="128">
        <v>0</v>
      </c>
      <c r="AE61" s="128">
        <v>0</v>
      </c>
      <c r="AF61" s="128">
        <v>0</v>
      </c>
      <c r="AG61" s="131"/>
      <c r="AH61" s="131"/>
      <c r="AI61" s="132">
        <f t="shared" si="5"/>
        <v>3.0797101449275366</v>
      </c>
      <c r="AJ61" s="132">
        <f t="shared" si="7"/>
        <v>100</v>
      </c>
      <c r="AK61" s="132">
        <f t="shared" si="6"/>
        <v>0</v>
      </c>
      <c r="AL61" s="132">
        <v>0</v>
      </c>
      <c r="AM61" s="132">
        <f t="shared" si="8"/>
        <v>0</v>
      </c>
    </row>
    <row r="62" spans="1:39" ht="34.5" customHeight="1">
      <c r="A62" s="158" t="s">
        <v>57</v>
      </c>
      <c r="B62" s="154" t="s">
        <v>51</v>
      </c>
      <c r="C62" s="154"/>
      <c r="D62" s="127"/>
      <c r="E62" s="128">
        <v>1411</v>
      </c>
      <c r="F62" s="128">
        <v>67</v>
      </c>
      <c r="G62" s="128">
        <v>62</v>
      </c>
      <c r="H62" s="128">
        <v>0</v>
      </c>
      <c r="I62" s="128">
        <v>0</v>
      </c>
      <c r="J62" s="128">
        <v>63</v>
      </c>
      <c r="K62" s="128">
        <v>34</v>
      </c>
      <c r="L62" s="128">
        <v>0</v>
      </c>
      <c r="M62" s="128">
        <v>1</v>
      </c>
      <c r="N62" s="128">
        <v>1</v>
      </c>
      <c r="O62" s="128">
        <v>1</v>
      </c>
      <c r="P62" s="128">
        <v>2</v>
      </c>
      <c r="Q62" s="128">
        <v>0</v>
      </c>
      <c r="R62" s="128">
        <v>7</v>
      </c>
      <c r="S62" s="128">
        <v>3</v>
      </c>
      <c r="T62" s="128">
        <v>0</v>
      </c>
      <c r="U62" s="128">
        <v>0</v>
      </c>
      <c r="V62" s="128">
        <v>2</v>
      </c>
      <c r="W62" s="128">
        <v>0</v>
      </c>
      <c r="X62" s="128">
        <v>15</v>
      </c>
      <c r="Y62" s="128">
        <v>4</v>
      </c>
      <c r="Z62" s="128">
        <v>0</v>
      </c>
      <c r="AA62" s="128">
        <v>1949</v>
      </c>
      <c r="AB62" s="128">
        <v>38</v>
      </c>
      <c r="AC62" s="128">
        <v>0</v>
      </c>
      <c r="AD62" s="128">
        <v>0</v>
      </c>
      <c r="AE62" s="128">
        <v>0</v>
      </c>
      <c r="AF62" s="128">
        <v>0</v>
      </c>
      <c r="AG62" s="131"/>
      <c r="AH62" s="131"/>
      <c r="AI62" s="132">
        <f t="shared" si="5"/>
        <v>4.7484053862508864</v>
      </c>
      <c r="AJ62" s="132">
        <f t="shared" si="7"/>
        <v>94.029850746268664</v>
      </c>
      <c r="AK62" s="132">
        <f t="shared" si="6"/>
        <v>141.74344436569808</v>
      </c>
      <c r="AL62" s="132">
        <f t="shared" si="9"/>
        <v>50</v>
      </c>
      <c r="AM62" s="132">
        <f t="shared" si="8"/>
        <v>2.9850746268656714</v>
      </c>
    </row>
    <row r="63" spans="1:39" ht="34.5" customHeight="1">
      <c r="A63" s="157"/>
      <c r="B63" s="154" t="s">
        <v>52</v>
      </c>
      <c r="C63" s="154"/>
      <c r="D63" s="127"/>
      <c r="E63" s="128">
        <v>2479</v>
      </c>
      <c r="F63" s="128">
        <v>82</v>
      </c>
      <c r="G63" s="128">
        <v>72</v>
      </c>
      <c r="H63" s="128">
        <v>0</v>
      </c>
      <c r="I63" s="128">
        <v>0</v>
      </c>
      <c r="J63" s="128">
        <v>81</v>
      </c>
      <c r="K63" s="128">
        <v>39</v>
      </c>
      <c r="L63" s="128">
        <v>1</v>
      </c>
      <c r="M63" s="128">
        <v>3</v>
      </c>
      <c r="N63" s="128">
        <v>2</v>
      </c>
      <c r="O63" s="128">
        <v>1</v>
      </c>
      <c r="P63" s="128">
        <v>5</v>
      </c>
      <c r="Q63" s="128">
        <v>0</v>
      </c>
      <c r="R63" s="128">
        <v>9</v>
      </c>
      <c r="S63" s="128">
        <v>0</v>
      </c>
      <c r="T63" s="128">
        <v>0</v>
      </c>
      <c r="U63" s="128">
        <v>0</v>
      </c>
      <c r="V63" s="128">
        <v>5</v>
      </c>
      <c r="W63" s="128">
        <v>1</v>
      </c>
      <c r="X63" s="128">
        <v>22</v>
      </c>
      <c r="Y63" s="128">
        <v>1</v>
      </c>
      <c r="Z63" s="128">
        <v>0</v>
      </c>
      <c r="AA63" s="128">
        <v>4910</v>
      </c>
      <c r="AB63" s="128">
        <v>37</v>
      </c>
      <c r="AC63" s="128">
        <v>0</v>
      </c>
      <c r="AD63" s="128">
        <v>0</v>
      </c>
      <c r="AE63" s="128">
        <v>0</v>
      </c>
      <c r="AF63" s="128">
        <v>0</v>
      </c>
      <c r="AG63" s="131"/>
      <c r="AH63" s="131"/>
      <c r="AI63" s="132">
        <f t="shared" si="5"/>
        <v>3.3077853973376361</v>
      </c>
      <c r="AJ63" s="132">
        <f t="shared" si="7"/>
        <v>98.780487804878049</v>
      </c>
      <c r="AK63" s="132">
        <f t="shared" si="6"/>
        <v>201.69423154497781</v>
      </c>
      <c r="AL63" s="132">
        <f t="shared" si="9"/>
        <v>60</v>
      </c>
      <c r="AM63" s="132">
        <f t="shared" si="8"/>
        <v>6.0975609756097562</v>
      </c>
    </row>
    <row r="64" spans="1:39" ht="34.5" customHeight="1">
      <c r="A64" s="157"/>
      <c r="B64" s="154" t="s">
        <v>53</v>
      </c>
      <c r="C64" s="154"/>
      <c r="D64" s="127"/>
      <c r="E64" s="128">
        <v>3953</v>
      </c>
      <c r="F64" s="128">
        <v>169</v>
      </c>
      <c r="G64" s="128">
        <v>152</v>
      </c>
      <c r="H64" s="128">
        <v>0</v>
      </c>
      <c r="I64" s="128">
        <v>0</v>
      </c>
      <c r="J64" s="128">
        <v>159</v>
      </c>
      <c r="K64" s="128">
        <v>64</v>
      </c>
      <c r="L64" s="128">
        <v>1</v>
      </c>
      <c r="M64" s="128">
        <v>9</v>
      </c>
      <c r="N64" s="128">
        <v>8</v>
      </c>
      <c r="O64" s="128">
        <v>5</v>
      </c>
      <c r="P64" s="128">
        <v>15</v>
      </c>
      <c r="Q64" s="128">
        <v>0</v>
      </c>
      <c r="R64" s="128">
        <v>27</v>
      </c>
      <c r="S64" s="128">
        <v>4</v>
      </c>
      <c r="T64" s="128">
        <v>0</v>
      </c>
      <c r="U64" s="128">
        <v>0</v>
      </c>
      <c r="V64" s="128">
        <v>8</v>
      </c>
      <c r="W64" s="128">
        <v>4</v>
      </c>
      <c r="X64" s="128">
        <v>37</v>
      </c>
      <c r="Y64" s="128">
        <v>10</v>
      </c>
      <c r="Z64" s="128">
        <v>0</v>
      </c>
      <c r="AA64" s="128">
        <v>5487</v>
      </c>
      <c r="AB64" s="128">
        <v>38</v>
      </c>
      <c r="AC64" s="128">
        <v>0</v>
      </c>
      <c r="AD64" s="128">
        <v>0</v>
      </c>
      <c r="AE64" s="128">
        <v>0</v>
      </c>
      <c r="AF64" s="128">
        <v>0</v>
      </c>
      <c r="AG64" s="131"/>
      <c r="AH64" s="131"/>
      <c r="AI64" s="132">
        <f t="shared" si="5"/>
        <v>4.2752339994940556</v>
      </c>
      <c r="AJ64" s="132">
        <f t="shared" si="7"/>
        <v>94.082840236686394</v>
      </c>
      <c r="AK64" s="132">
        <f t="shared" si="6"/>
        <v>379.45863900834809</v>
      </c>
      <c r="AL64" s="132">
        <f t="shared" si="9"/>
        <v>60</v>
      </c>
      <c r="AM64" s="132">
        <f t="shared" si="8"/>
        <v>8.8757396449704142</v>
      </c>
    </row>
    <row r="65" spans="1:39" ht="34.5" customHeight="1">
      <c r="A65" s="157"/>
      <c r="B65" s="154" t="s">
        <v>54</v>
      </c>
      <c r="C65" s="154"/>
      <c r="D65" s="127"/>
      <c r="E65" s="128">
        <v>2302</v>
      </c>
      <c r="F65" s="128">
        <v>107</v>
      </c>
      <c r="G65" s="128">
        <v>94</v>
      </c>
      <c r="H65" s="128">
        <v>0</v>
      </c>
      <c r="I65" s="128">
        <v>1</v>
      </c>
      <c r="J65" s="128">
        <v>101</v>
      </c>
      <c r="K65" s="128">
        <v>43</v>
      </c>
      <c r="L65" s="128">
        <v>0</v>
      </c>
      <c r="M65" s="128">
        <v>8</v>
      </c>
      <c r="N65" s="128">
        <v>6</v>
      </c>
      <c r="O65" s="128">
        <v>1</v>
      </c>
      <c r="P65" s="128">
        <v>9</v>
      </c>
      <c r="Q65" s="128">
        <v>0</v>
      </c>
      <c r="R65" s="128">
        <v>16</v>
      </c>
      <c r="S65" s="128">
        <v>6</v>
      </c>
      <c r="T65" s="128">
        <v>0</v>
      </c>
      <c r="U65" s="128">
        <v>0</v>
      </c>
      <c r="V65" s="128">
        <v>6</v>
      </c>
      <c r="W65" s="128">
        <v>1</v>
      </c>
      <c r="X65" s="128">
        <v>20</v>
      </c>
      <c r="Y65" s="128">
        <v>6</v>
      </c>
      <c r="Z65" s="128">
        <v>0</v>
      </c>
      <c r="AA65" s="128">
        <v>4639</v>
      </c>
      <c r="AB65" s="128">
        <v>19</v>
      </c>
      <c r="AC65" s="128">
        <v>0</v>
      </c>
      <c r="AD65" s="128">
        <v>0</v>
      </c>
      <c r="AE65" s="128">
        <v>0</v>
      </c>
      <c r="AF65" s="128">
        <v>0</v>
      </c>
      <c r="AG65" s="131"/>
      <c r="AH65" s="131"/>
      <c r="AI65" s="132">
        <f t="shared" si="5"/>
        <v>4.648132059079062</v>
      </c>
      <c r="AJ65" s="132">
        <f t="shared" si="7"/>
        <v>94.392523364485982</v>
      </c>
      <c r="AK65" s="132">
        <f t="shared" si="6"/>
        <v>390.96437880104259</v>
      </c>
      <c r="AL65" s="132">
        <f t="shared" si="9"/>
        <v>88.888888888888886</v>
      </c>
      <c r="AM65" s="132">
        <f t="shared" si="8"/>
        <v>8.4112149532710276</v>
      </c>
    </row>
    <row r="66" spans="1:39" ht="34.5" customHeight="1" thickBot="1">
      <c r="A66" s="157"/>
      <c r="B66" s="159" t="s">
        <v>55</v>
      </c>
      <c r="C66" s="160"/>
      <c r="D66" s="161"/>
      <c r="E66" s="187">
        <v>2181</v>
      </c>
      <c r="F66" s="187">
        <v>122</v>
      </c>
      <c r="G66" s="187">
        <v>113</v>
      </c>
      <c r="H66" s="187">
        <v>1</v>
      </c>
      <c r="I66" s="187">
        <v>1</v>
      </c>
      <c r="J66" s="187">
        <v>117</v>
      </c>
      <c r="K66" s="187">
        <v>36</v>
      </c>
      <c r="L66" s="187">
        <v>0</v>
      </c>
      <c r="M66" s="187">
        <v>7</v>
      </c>
      <c r="N66" s="187">
        <v>7</v>
      </c>
      <c r="O66" s="187">
        <v>5</v>
      </c>
      <c r="P66" s="187">
        <v>12</v>
      </c>
      <c r="Q66" s="187">
        <v>0</v>
      </c>
      <c r="R66" s="187">
        <v>20</v>
      </c>
      <c r="S66" s="187">
        <v>6</v>
      </c>
      <c r="T66" s="187">
        <v>0</v>
      </c>
      <c r="U66" s="187">
        <v>0</v>
      </c>
      <c r="V66" s="187">
        <v>10</v>
      </c>
      <c r="W66" s="187">
        <v>1</v>
      </c>
      <c r="X66" s="187">
        <v>32</v>
      </c>
      <c r="Y66" s="187">
        <v>5</v>
      </c>
      <c r="Z66" s="187">
        <v>0</v>
      </c>
      <c r="AA66" s="187">
        <v>3718</v>
      </c>
      <c r="AB66" s="187">
        <v>4</v>
      </c>
      <c r="AC66" s="187">
        <v>0</v>
      </c>
      <c r="AD66" s="187">
        <v>0</v>
      </c>
      <c r="AE66" s="187">
        <v>0</v>
      </c>
      <c r="AF66" s="187">
        <v>0</v>
      </c>
      <c r="AG66" s="164"/>
      <c r="AH66" s="164"/>
      <c r="AI66" s="165">
        <f t="shared" si="5"/>
        <v>5.593764328289776</v>
      </c>
      <c r="AJ66" s="165">
        <f t="shared" si="7"/>
        <v>95.901639344262293</v>
      </c>
      <c r="AK66" s="165">
        <f t="shared" si="6"/>
        <v>550.2063273727648</v>
      </c>
      <c r="AL66" s="165">
        <f t="shared" si="9"/>
        <v>58.333333333333336</v>
      </c>
      <c r="AM66" s="165">
        <f t="shared" si="8"/>
        <v>9.8360655737704921</v>
      </c>
    </row>
    <row r="67" spans="1:39" ht="34.5" customHeight="1" thickBot="1">
      <c r="A67" s="166"/>
      <c r="B67" s="167" t="s">
        <v>56</v>
      </c>
      <c r="C67" s="168"/>
      <c r="D67" s="169"/>
      <c r="E67" s="188">
        <v>13378</v>
      </c>
      <c r="F67" s="188">
        <v>576</v>
      </c>
      <c r="G67" s="188">
        <v>517</v>
      </c>
      <c r="H67" s="188">
        <v>1</v>
      </c>
      <c r="I67" s="188">
        <v>2</v>
      </c>
      <c r="J67" s="188">
        <v>549</v>
      </c>
      <c r="K67" s="188">
        <v>226</v>
      </c>
      <c r="L67" s="188">
        <v>2</v>
      </c>
      <c r="M67" s="188">
        <v>28</v>
      </c>
      <c r="N67" s="188">
        <v>24</v>
      </c>
      <c r="O67" s="188">
        <v>13</v>
      </c>
      <c r="P67" s="188">
        <v>43</v>
      </c>
      <c r="Q67" s="188">
        <v>0</v>
      </c>
      <c r="R67" s="188">
        <v>82</v>
      </c>
      <c r="S67" s="188">
        <v>21</v>
      </c>
      <c r="T67" s="188">
        <v>0</v>
      </c>
      <c r="U67" s="188">
        <v>0</v>
      </c>
      <c r="V67" s="188">
        <v>32</v>
      </c>
      <c r="W67" s="188">
        <v>9</v>
      </c>
      <c r="X67" s="188">
        <v>136</v>
      </c>
      <c r="Y67" s="188">
        <v>27</v>
      </c>
      <c r="Z67" s="188">
        <v>0</v>
      </c>
      <c r="AA67" s="188">
        <v>21983</v>
      </c>
      <c r="AB67" s="188">
        <v>175</v>
      </c>
      <c r="AC67" s="188">
        <v>0</v>
      </c>
      <c r="AD67" s="188">
        <v>0</v>
      </c>
      <c r="AE67" s="188">
        <v>0</v>
      </c>
      <c r="AF67" s="188">
        <v>0</v>
      </c>
      <c r="AG67" s="172"/>
      <c r="AH67" s="172"/>
      <c r="AI67" s="173">
        <f t="shared" si="5"/>
        <v>4.3055763193302434</v>
      </c>
      <c r="AJ67" s="173">
        <f t="shared" si="7"/>
        <v>95.3125</v>
      </c>
      <c r="AK67" s="173">
        <f t="shared" si="6"/>
        <v>321.42323217222304</v>
      </c>
      <c r="AL67" s="173">
        <f t="shared" si="9"/>
        <v>65.116279069767444</v>
      </c>
      <c r="AM67" s="173">
        <f t="shared" si="8"/>
        <v>7.4652777777777777</v>
      </c>
    </row>
    <row r="68" spans="1:39" ht="34.5" customHeight="1" thickTop="1">
      <c r="A68" s="142"/>
      <c r="B68" s="143" t="s">
        <v>45</v>
      </c>
      <c r="C68" s="144"/>
      <c r="D68" s="145"/>
      <c r="E68" s="146">
        <v>22233</v>
      </c>
      <c r="F68" s="146">
        <v>1182</v>
      </c>
      <c r="G68" s="146">
        <v>1052</v>
      </c>
      <c r="H68" s="146">
        <v>1</v>
      </c>
      <c r="I68" s="146">
        <v>3</v>
      </c>
      <c r="J68" s="146">
        <v>1129</v>
      </c>
      <c r="K68" s="146">
        <v>434</v>
      </c>
      <c r="L68" s="146">
        <v>6</v>
      </c>
      <c r="M68" s="146">
        <v>77</v>
      </c>
      <c r="N68" s="146">
        <v>58</v>
      </c>
      <c r="O68" s="146">
        <v>30</v>
      </c>
      <c r="P68" s="146">
        <v>113</v>
      </c>
      <c r="Q68" s="146">
        <v>3</v>
      </c>
      <c r="R68" s="146">
        <v>162</v>
      </c>
      <c r="S68" s="146">
        <v>39</v>
      </c>
      <c r="T68" s="146">
        <v>1</v>
      </c>
      <c r="U68" s="146">
        <v>1</v>
      </c>
      <c r="V68" s="146">
        <v>96</v>
      </c>
      <c r="W68" s="146">
        <v>25</v>
      </c>
      <c r="X68" s="146">
        <v>255</v>
      </c>
      <c r="Y68" s="146">
        <v>53</v>
      </c>
      <c r="Z68" s="146">
        <v>0</v>
      </c>
      <c r="AA68" s="146">
        <v>37376</v>
      </c>
      <c r="AB68" s="146">
        <v>290</v>
      </c>
      <c r="AC68" s="146">
        <v>0</v>
      </c>
      <c r="AD68" s="146">
        <v>0</v>
      </c>
      <c r="AE68" s="146">
        <v>0</v>
      </c>
      <c r="AF68" s="146">
        <v>0</v>
      </c>
      <c r="AG68" s="148"/>
      <c r="AH68" s="148"/>
      <c r="AI68" s="149">
        <f t="shared" si="5"/>
        <v>5.3164215355552562</v>
      </c>
      <c r="AJ68" s="149">
        <f t="shared" si="7"/>
        <v>95.516074450084602</v>
      </c>
      <c r="AK68" s="149">
        <f t="shared" si="6"/>
        <v>508.25349705392881</v>
      </c>
      <c r="AL68" s="149">
        <f t="shared" si="9"/>
        <v>68.141592920353972</v>
      </c>
      <c r="AM68" s="149">
        <f t="shared" si="8"/>
        <v>9.5600676818950934</v>
      </c>
    </row>
    <row r="69" spans="1:39" ht="60" customHeight="1">
      <c r="A69" s="189" t="s">
        <v>73</v>
      </c>
      <c r="D69" s="106"/>
      <c r="E69" s="107"/>
      <c r="F69" s="106"/>
      <c r="G69" s="106"/>
      <c r="H69" s="106"/>
      <c r="I69" s="106"/>
      <c r="J69" s="106"/>
      <c r="K69" s="106"/>
      <c r="L69" s="106"/>
      <c r="M69" s="108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9"/>
      <c r="AH69" s="109"/>
      <c r="AI69" s="109"/>
      <c r="AJ69" s="109"/>
      <c r="AK69" s="109"/>
      <c r="AL69" s="110"/>
      <c r="AM69" s="109"/>
    </row>
    <row r="70" spans="1:39" s="119" customFormat="1" ht="35.1" customHeight="1">
      <c r="A70" s="112" t="s">
        <v>74</v>
      </c>
      <c r="B70" s="113"/>
      <c r="C70" s="114"/>
      <c r="D70" s="107"/>
      <c r="E70" s="115"/>
      <c r="F70" s="107"/>
      <c r="G70" s="107"/>
      <c r="H70" s="107"/>
      <c r="I70" s="107"/>
      <c r="J70" s="107"/>
      <c r="K70" s="107"/>
      <c r="L70" s="107"/>
      <c r="M70" s="116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17"/>
      <c r="AH70" s="117"/>
      <c r="AI70" s="117"/>
      <c r="AJ70" s="118"/>
      <c r="AK70" s="118"/>
      <c r="AL70" s="118"/>
      <c r="AM70" s="118" t="s">
        <v>62</v>
      </c>
    </row>
    <row r="71" spans="1:39" ht="30" customHeight="1">
      <c r="A71" s="489" t="s">
        <v>3</v>
      </c>
      <c r="B71" s="490"/>
      <c r="C71" s="491"/>
      <c r="D71" s="466" t="s">
        <v>4</v>
      </c>
      <c r="E71" s="473" t="s">
        <v>65</v>
      </c>
      <c r="F71" s="473" t="s">
        <v>6</v>
      </c>
      <c r="G71" s="498" t="s">
        <v>66</v>
      </c>
      <c r="H71" s="499"/>
      <c r="I71" s="500"/>
      <c r="J71" s="473" t="s">
        <v>7</v>
      </c>
      <c r="K71" s="483" t="s">
        <v>8</v>
      </c>
      <c r="L71" s="484"/>
      <c r="M71" s="484"/>
      <c r="N71" s="484"/>
      <c r="O71" s="484"/>
      <c r="P71" s="484"/>
      <c r="Q71" s="484"/>
      <c r="R71" s="484"/>
      <c r="S71" s="484"/>
      <c r="T71" s="484"/>
      <c r="U71" s="484"/>
      <c r="V71" s="484"/>
      <c r="W71" s="484"/>
      <c r="X71" s="485"/>
      <c r="Y71" s="466" t="s">
        <v>9</v>
      </c>
      <c r="Z71" s="466" t="s">
        <v>10</v>
      </c>
      <c r="AA71" s="486" t="s">
        <v>11</v>
      </c>
      <c r="AB71" s="486" t="s">
        <v>12</v>
      </c>
      <c r="AC71" s="479" t="s">
        <v>13</v>
      </c>
      <c r="AD71" s="479"/>
      <c r="AE71" s="479"/>
      <c r="AF71" s="479"/>
      <c r="AG71" s="480" t="s">
        <v>14</v>
      </c>
      <c r="AH71" s="480" t="s">
        <v>67</v>
      </c>
      <c r="AI71" s="457" t="s">
        <v>16</v>
      </c>
      <c r="AJ71" s="457" t="s">
        <v>17</v>
      </c>
      <c r="AK71" s="457" t="s">
        <v>18</v>
      </c>
      <c r="AL71" s="457" t="s">
        <v>19</v>
      </c>
      <c r="AM71" s="457" t="s">
        <v>20</v>
      </c>
    </row>
    <row r="72" spans="1:39" ht="52.5" customHeight="1">
      <c r="A72" s="492"/>
      <c r="B72" s="493"/>
      <c r="C72" s="494"/>
      <c r="D72" s="467"/>
      <c r="E72" s="474"/>
      <c r="F72" s="474"/>
      <c r="G72" s="460" t="s">
        <v>68</v>
      </c>
      <c r="H72" s="120"/>
      <c r="I72" s="463" t="s">
        <v>69</v>
      </c>
      <c r="J72" s="474"/>
      <c r="K72" s="466" t="s">
        <v>21</v>
      </c>
      <c r="L72" s="469" t="s">
        <v>22</v>
      </c>
      <c r="M72" s="469"/>
      <c r="N72" s="469"/>
      <c r="O72" s="469"/>
      <c r="P72" s="470"/>
      <c r="Q72" s="473" t="s">
        <v>23</v>
      </c>
      <c r="R72" s="473" t="s">
        <v>24</v>
      </c>
      <c r="S72" s="473" t="s">
        <v>25</v>
      </c>
      <c r="T72" s="476" t="s">
        <v>26</v>
      </c>
      <c r="U72" s="476" t="s">
        <v>27</v>
      </c>
      <c r="V72" s="476" t="s">
        <v>28</v>
      </c>
      <c r="W72" s="476" t="s">
        <v>29</v>
      </c>
      <c r="X72" s="473" t="s">
        <v>30</v>
      </c>
      <c r="Y72" s="467"/>
      <c r="Z72" s="467"/>
      <c r="AA72" s="486"/>
      <c r="AB72" s="486"/>
      <c r="AC72" s="440" t="s">
        <v>31</v>
      </c>
      <c r="AD72" s="440"/>
      <c r="AE72" s="342" t="s">
        <v>32</v>
      </c>
      <c r="AF72" s="342"/>
      <c r="AG72" s="481"/>
      <c r="AH72" s="481"/>
      <c r="AI72" s="458"/>
      <c r="AJ72" s="458"/>
      <c r="AK72" s="458"/>
      <c r="AL72" s="458"/>
      <c r="AM72" s="458"/>
    </row>
    <row r="73" spans="1:39" ht="30" customHeight="1">
      <c r="A73" s="492"/>
      <c r="B73" s="493"/>
      <c r="C73" s="494"/>
      <c r="D73" s="467"/>
      <c r="E73" s="474"/>
      <c r="F73" s="474"/>
      <c r="G73" s="461"/>
      <c r="H73" s="463" t="s">
        <v>70</v>
      </c>
      <c r="I73" s="464"/>
      <c r="J73" s="474"/>
      <c r="K73" s="467"/>
      <c r="L73" s="471"/>
      <c r="M73" s="471"/>
      <c r="N73" s="471"/>
      <c r="O73" s="471"/>
      <c r="P73" s="472"/>
      <c r="Q73" s="474"/>
      <c r="R73" s="474"/>
      <c r="S73" s="474"/>
      <c r="T73" s="477"/>
      <c r="U73" s="477"/>
      <c r="V73" s="477"/>
      <c r="W73" s="477"/>
      <c r="X73" s="474"/>
      <c r="Y73" s="467"/>
      <c r="Z73" s="467"/>
      <c r="AA73" s="486"/>
      <c r="AB73" s="486"/>
      <c r="AC73" s="440" t="s">
        <v>33</v>
      </c>
      <c r="AD73" s="440" t="s">
        <v>34</v>
      </c>
      <c r="AE73" s="440" t="s">
        <v>35</v>
      </c>
      <c r="AF73" s="440" t="s">
        <v>36</v>
      </c>
      <c r="AG73" s="481"/>
      <c r="AH73" s="481"/>
      <c r="AI73" s="458"/>
      <c r="AJ73" s="458"/>
      <c r="AK73" s="458"/>
      <c r="AL73" s="458"/>
      <c r="AM73" s="458"/>
    </row>
    <row r="74" spans="1:39" ht="30" customHeight="1">
      <c r="A74" s="492"/>
      <c r="B74" s="493"/>
      <c r="C74" s="494"/>
      <c r="D74" s="467"/>
      <c r="E74" s="474"/>
      <c r="F74" s="474"/>
      <c r="G74" s="461"/>
      <c r="H74" s="464"/>
      <c r="I74" s="464"/>
      <c r="J74" s="474"/>
      <c r="K74" s="467"/>
      <c r="L74" s="443" t="s">
        <v>37</v>
      </c>
      <c r="M74" s="446" t="s">
        <v>38</v>
      </c>
      <c r="N74" s="190"/>
      <c r="O74" s="449" t="s">
        <v>39</v>
      </c>
      <c r="P74" s="452" t="s">
        <v>40</v>
      </c>
      <c r="Q74" s="474"/>
      <c r="R74" s="474"/>
      <c r="S74" s="474"/>
      <c r="T74" s="477"/>
      <c r="U74" s="477"/>
      <c r="V74" s="477"/>
      <c r="W74" s="477"/>
      <c r="X74" s="474"/>
      <c r="Y74" s="467"/>
      <c r="Z74" s="467"/>
      <c r="AA74" s="486"/>
      <c r="AB74" s="486"/>
      <c r="AC74" s="440"/>
      <c r="AD74" s="442"/>
      <c r="AE74" s="440"/>
      <c r="AF74" s="442"/>
      <c r="AG74" s="481"/>
      <c r="AH74" s="481"/>
      <c r="AI74" s="458"/>
      <c r="AJ74" s="458"/>
      <c r="AK74" s="458"/>
      <c r="AL74" s="458"/>
      <c r="AM74" s="458"/>
    </row>
    <row r="75" spans="1:39" ht="30" customHeight="1">
      <c r="A75" s="492"/>
      <c r="B75" s="493"/>
      <c r="C75" s="494"/>
      <c r="D75" s="467"/>
      <c r="E75" s="474"/>
      <c r="F75" s="474"/>
      <c r="G75" s="461"/>
      <c r="H75" s="464"/>
      <c r="I75" s="464"/>
      <c r="J75" s="474"/>
      <c r="K75" s="467"/>
      <c r="L75" s="444"/>
      <c r="M75" s="447"/>
      <c r="N75" s="455" t="s">
        <v>41</v>
      </c>
      <c r="O75" s="450"/>
      <c r="P75" s="453"/>
      <c r="Q75" s="474"/>
      <c r="R75" s="474"/>
      <c r="S75" s="474"/>
      <c r="T75" s="477"/>
      <c r="U75" s="477"/>
      <c r="V75" s="477"/>
      <c r="W75" s="477"/>
      <c r="X75" s="474"/>
      <c r="Y75" s="467"/>
      <c r="Z75" s="467"/>
      <c r="AA75" s="487"/>
      <c r="AB75" s="487"/>
      <c r="AC75" s="441"/>
      <c r="AD75" s="442"/>
      <c r="AE75" s="441"/>
      <c r="AF75" s="442"/>
      <c r="AG75" s="481"/>
      <c r="AH75" s="481"/>
      <c r="AI75" s="458"/>
      <c r="AJ75" s="458"/>
      <c r="AK75" s="458"/>
      <c r="AL75" s="458"/>
      <c r="AM75" s="458"/>
    </row>
    <row r="76" spans="1:39" ht="53.25" customHeight="1">
      <c r="A76" s="495"/>
      <c r="B76" s="496"/>
      <c r="C76" s="497"/>
      <c r="D76" s="468"/>
      <c r="E76" s="475"/>
      <c r="F76" s="475"/>
      <c r="G76" s="462"/>
      <c r="H76" s="465"/>
      <c r="I76" s="465"/>
      <c r="J76" s="475"/>
      <c r="K76" s="468"/>
      <c r="L76" s="445"/>
      <c r="M76" s="448"/>
      <c r="N76" s="456"/>
      <c r="O76" s="451"/>
      <c r="P76" s="454"/>
      <c r="Q76" s="475"/>
      <c r="R76" s="475"/>
      <c r="S76" s="475"/>
      <c r="T76" s="478"/>
      <c r="U76" s="478"/>
      <c r="V76" s="478"/>
      <c r="W76" s="478"/>
      <c r="X76" s="475"/>
      <c r="Y76" s="468"/>
      <c r="Z76" s="468"/>
      <c r="AA76" s="487"/>
      <c r="AB76" s="487"/>
      <c r="AC76" s="441"/>
      <c r="AD76" s="442"/>
      <c r="AE76" s="441"/>
      <c r="AF76" s="442"/>
      <c r="AG76" s="482"/>
      <c r="AH76" s="482"/>
      <c r="AI76" s="459"/>
      <c r="AJ76" s="459"/>
      <c r="AK76" s="459"/>
      <c r="AL76" s="459"/>
      <c r="AM76" s="459"/>
    </row>
    <row r="77" spans="1:39" ht="18" customHeight="1"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9"/>
      <c r="AH77" s="109"/>
      <c r="AI77" s="109"/>
      <c r="AJ77" s="109"/>
      <c r="AK77" s="109"/>
      <c r="AL77" s="110"/>
      <c r="AM77" s="109"/>
    </row>
    <row r="78" spans="1:39" ht="34.5" customHeight="1">
      <c r="A78" s="124" t="s">
        <v>42</v>
      </c>
      <c r="B78" s="125"/>
      <c r="C78" s="126"/>
      <c r="D78" s="191"/>
      <c r="E78" s="192">
        <v>0</v>
      </c>
      <c r="F78" s="192">
        <v>0</v>
      </c>
      <c r="G78" s="192">
        <v>0</v>
      </c>
      <c r="H78" s="192">
        <v>0</v>
      </c>
      <c r="I78" s="192">
        <v>0</v>
      </c>
      <c r="J78" s="192">
        <v>0</v>
      </c>
      <c r="K78" s="192">
        <v>0</v>
      </c>
      <c r="L78" s="192">
        <v>0</v>
      </c>
      <c r="M78" s="192">
        <v>0</v>
      </c>
      <c r="N78" s="192">
        <v>0</v>
      </c>
      <c r="O78" s="192">
        <v>0</v>
      </c>
      <c r="P78" s="192">
        <v>0</v>
      </c>
      <c r="Q78" s="192">
        <v>0</v>
      </c>
      <c r="R78" s="192">
        <v>0</v>
      </c>
      <c r="S78" s="192">
        <v>0</v>
      </c>
      <c r="T78" s="192">
        <v>0</v>
      </c>
      <c r="U78" s="192">
        <v>0</v>
      </c>
      <c r="V78" s="192">
        <v>0</v>
      </c>
      <c r="W78" s="192">
        <v>0</v>
      </c>
      <c r="X78" s="192">
        <v>0</v>
      </c>
      <c r="Y78" s="192">
        <v>0</v>
      </c>
      <c r="Z78" s="192">
        <v>0</v>
      </c>
      <c r="AA78" s="192">
        <v>0</v>
      </c>
      <c r="AB78" s="192">
        <v>0</v>
      </c>
      <c r="AC78" s="192">
        <v>0</v>
      </c>
      <c r="AD78" s="192">
        <v>0</v>
      </c>
      <c r="AE78" s="192">
        <v>0</v>
      </c>
      <c r="AF78" s="192">
        <v>0</v>
      </c>
      <c r="AG78" s="131"/>
      <c r="AH78" s="131"/>
      <c r="AI78" s="132">
        <v>0</v>
      </c>
      <c r="AJ78" s="132">
        <v>0</v>
      </c>
      <c r="AK78" s="132">
        <v>0</v>
      </c>
      <c r="AL78" s="132">
        <v>0</v>
      </c>
      <c r="AM78" s="132">
        <v>0</v>
      </c>
    </row>
    <row r="79" spans="1:39" s="122" customFormat="1" ht="34.5" customHeight="1" thickBot="1">
      <c r="A79" s="193" t="s">
        <v>44</v>
      </c>
      <c r="B79" s="194"/>
      <c r="C79" s="195"/>
      <c r="D79" s="196"/>
      <c r="E79" s="197">
        <v>0</v>
      </c>
      <c r="F79" s="197">
        <v>0</v>
      </c>
      <c r="G79" s="197">
        <v>0</v>
      </c>
      <c r="H79" s="197">
        <v>0</v>
      </c>
      <c r="I79" s="197">
        <v>0</v>
      </c>
      <c r="J79" s="197">
        <v>0</v>
      </c>
      <c r="K79" s="197">
        <v>0</v>
      </c>
      <c r="L79" s="197">
        <v>0</v>
      </c>
      <c r="M79" s="197">
        <v>0</v>
      </c>
      <c r="N79" s="197">
        <v>0</v>
      </c>
      <c r="O79" s="197">
        <v>0</v>
      </c>
      <c r="P79" s="197">
        <v>0</v>
      </c>
      <c r="Q79" s="197">
        <v>0</v>
      </c>
      <c r="R79" s="197">
        <v>0</v>
      </c>
      <c r="S79" s="197">
        <v>0</v>
      </c>
      <c r="T79" s="197">
        <v>0</v>
      </c>
      <c r="U79" s="197">
        <v>0</v>
      </c>
      <c r="V79" s="197">
        <v>0</v>
      </c>
      <c r="W79" s="197">
        <v>0</v>
      </c>
      <c r="X79" s="197">
        <v>0</v>
      </c>
      <c r="Y79" s="197">
        <v>0</v>
      </c>
      <c r="Z79" s="197">
        <v>0</v>
      </c>
      <c r="AA79" s="197">
        <v>0</v>
      </c>
      <c r="AB79" s="197">
        <v>0</v>
      </c>
      <c r="AC79" s="197">
        <v>0</v>
      </c>
      <c r="AD79" s="197">
        <v>0</v>
      </c>
      <c r="AE79" s="197">
        <v>0</v>
      </c>
      <c r="AF79" s="197">
        <v>0</v>
      </c>
      <c r="AG79" s="140"/>
      <c r="AH79" s="140"/>
      <c r="AI79" s="141">
        <v>0</v>
      </c>
      <c r="AJ79" s="141">
        <v>0</v>
      </c>
      <c r="AK79" s="141">
        <v>0</v>
      </c>
      <c r="AL79" s="141">
        <v>0</v>
      </c>
      <c r="AM79" s="141">
        <v>0</v>
      </c>
    </row>
    <row r="80" spans="1:39" s="122" customFormat="1" ht="34.5" customHeight="1" thickTop="1">
      <c r="A80" s="198"/>
      <c r="B80" s="199" t="s">
        <v>45</v>
      </c>
      <c r="C80" s="200"/>
      <c r="D80" s="201"/>
      <c r="E80" s="202">
        <v>0</v>
      </c>
      <c r="F80" s="202">
        <v>0</v>
      </c>
      <c r="G80" s="202">
        <v>0</v>
      </c>
      <c r="H80" s="202">
        <v>0</v>
      </c>
      <c r="I80" s="202">
        <v>0</v>
      </c>
      <c r="J80" s="202">
        <v>0</v>
      </c>
      <c r="K80" s="202">
        <v>0</v>
      </c>
      <c r="L80" s="202">
        <v>0</v>
      </c>
      <c r="M80" s="202">
        <v>0</v>
      </c>
      <c r="N80" s="202">
        <v>0</v>
      </c>
      <c r="O80" s="202">
        <v>0</v>
      </c>
      <c r="P80" s="202">
        <v>0</v>
      </c>
      <c r="Q80" s="202">
        <v>0</v>
      </c>
      <c r="R80" s="202">
        <v>0</v>
      </c>
      <c r="S80" s="202">
        <v>0</v>
      </c>
      <c r="T80" s="202">
        <v>0</v>
      </c>
      <c r="U80" s="202">
        <v>0</v>
      </c>
      <c r="V80" s="202">
        <v>0</v>
      </c>
      <c r="W80" s="202">
        <v>0</v>
      </c>
      <c r="X80" s="202">
        <v>0</v>
      </c>
      <c r="Y80" s="202">
        <v>0</v>
      </c>
      <c r="Z80" s="202">
        <v>0</v>
      </c>
      <c r="AA80" s="202">
        <v>0</v>
      </c>
      <c r="AB80" s="202">
        <v>0</v>
      </c>
      <c r="AC80" s="202">
        <v>0</v>
      </c>
      <c r="AD80" s="202">
        <v>0</v>
      </c>
      <c r="AE80" s="202">
        <v>0</v>
      </c>
      <c r="AF80" s="202">
        <v>0</v>
      </c>
      <c r="AG80" s="148"/>
      <c r="AH80" s="148"/>
      <c r="AI80" s="149">
        <v>0</v>
      </c>
      <c r="AJ80" s="149">
        <v>0</v>
      </c>
      <c r="AK80" s="149">
        <v>0</v>
      </c>
      <c r="AL80" s="149">
        <v>0</v>
      </c>
      <c r="AM80" s="149">
        <v>0</v>
      </c>
    </row>
    <row r="81" spans="1:39" s="203" customFormat="1" ht="17.25" customHeight="1">
      <c r="A81" s="439"/>
      <c r="B81" s="439"/>
      <c r="C81" s="439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17"/>
      <c r="AH81" s="117"/>
      <c r="AI81" s="152"/>
      <c r="AJ81" s="152"/>
      <c r="AK81" s="152"/>
      <c r="AL81" s="152"/>
      <c r="AM81" s="152"/>
    </row>
    <row r="82" spans="1:39" s="122" customFormat="1" ht="34.5" customHeight="1">
      <c r="A82" s="204"/>
      <c r="B82" s="205" t="s">
        <v>46</v>
      </c>
      <c r="C82" s="205"/>
      <c r="D82" s="128">
        <f>SUM([1]胎内市:新潟市!E87)</f>
        <v>29841</v>
      </c>
      <c r="E82" s="128">
        <v>175</v>
      </c>
      <c r="F82" s="128">
        <v>6</v>
      </c>
      <c r="G82" s="128">
        <v>3</v>
      </c>
      <c r="H82" s="128">
        <v>0</v>
      </c>
      <c r="I82" s="128">
        <v>0</v>
      </c>
      <c r="J82" s="128">
        <v>6</v>
      </c>
      <c r="K82" s="128">
        <v>3</v>
      </c>
      <c r="L82" s="128">
        <v>0</v>
      </c>
      <c r="M82" s="128">
        <v>0</v>
      </c>
      <c r="N82" s="128">
        <v>0</v>
      </c>
      <c r="O82" s="128">
        <v>0</v>
      </c>
      <c r="P82" s="128">
        <v>0</v>
      </c>
      <c r="Q82" s="128">
        <v>0</v>
      </c>
      <c r="R82" s="128">
        <v>1</v>
      </c>
      <c r="S82" s="128">
        <v>1</v>
      </c>
      <c r="T82" s="128">
        <v>0</v>
      </c>
      <c r="U82" s="128">
        <v>0</v>
      </c>
      <c r="V82" s="128">
        <v>0</v>
      </c>
      <c r="W82" s="128">
        <v>0</v>
      </c>
      <c r="X82" s="128">
        <v>1</v>
      </c>
      <c r="Y82" s="128">
        <v>0</v>
      </c>
      <c r="Z82" s="128">
        <v>0</v>
      </c>
      <c r="AA82" s="192">
        <v>150</v>
      </c>
      <c r="AB82" s="192">
        <v>0</v>
      </c>
      <c r="AC82" s="192">
        <v>0</v>
      </c>
      <c r="AD82" s="192">
        <v>0</v>
      </c>
      <c r="AE82" s="192">
        <v>0</v>
      </c>
      <c r="AF82" s="192">
        <v>0</v>
      </c>
      <c r="AG82" s="132">
        <f t="shared" ref="AG82:AG102" si="10">E82/D82*100</f>
        <v>0.5864414731409805</v>
      </c>
      <c r="AH82" s="132">
        <f t="shared" ref="AH82:AH102" si="11">(E82+AA82-AB82)/D82*100</f>
        <v>1.0891055929761067</v>
      </c>
      <c r="AI82" s="132">
        <f t="shared" ref="AI82:AI102" si="12">F82/E82*100</f>
        <v>3.4285714285714288</v>
      </c>
      <c r="AJ82" s="132">
        <f t="shared" ref="AJ82:AJ102" si="13">J82/F82*100</f>
        <v>100</v>
      </c>
      <c r="AK82" s="132">
        <f t="shared" ref="AK82:AK102" si="14">P82/E82*100000</f>
        <v>0</v>
      </c>
      <c r="AL82" s="132">
        <v>0</v>
      </c>
      <c r="AM82" s="132">
        <f t="shared" ref="AM82:AM102" si="15">P82/F82*100</f>
        <v>0</v>
      </c>
    </row>
    <row r="83" spans="1:39" s="122" customFormat="1" ht="34.5" customHeight="1">
      <c r="A83" s="206"/>
      <c r="B83" s="205" t="s">
        <v>47</v>
      </c>
      <c r="C83" s="205"/>
      <c r="D83" s="128">
        <f>SUM([1]胎内市:新潟市!E88)</f>
        <v>30674</v>
      </c>
      <c r="E83" s="128">
        <v>71</v>
      </c>
      <c r="F83" s="128">
        <v>0</v>
      </c>
      <c r="G83" s="128">
        <v>0</v>
      </c>
      <c r="H83" s="128">
        <v>0</v>
      </c>
      <c r="I83" s="128">
        <v>0</v>
      </c>
      <c r="J83" s="128">
        <v>0</v>
      </c>
      <c r="K83" s="128">
        <v>0</v>
      </c>
      <c r="L83" s="128">
        <v>0</v>
      </c>
      <c r="M83" s="128">
        <v>0</v>
      </c>
      <c r="N83" s="128">
        <v>0</v>
      </c>
      <c r="O83" s="128">
        <v>0</v>
      </c>
      <c r="P83" s="128">
        <v>0</v>
      </c>
      <c r="Q83" s="128">
        <v>0</v>
      </c>
      <c r="R83" s="128">
        <v>0</v>
      </c>
      <c r="S83" s="128">
        <v>0</v>
      </c>
      <c r="T83" s="128">
        <v>0</v>
      </c>
      <c r="U83" s="128">
        <v>0</v>
      </c>
      <c r="V83" s="128">
        <v>0</v>
      </c>
      <c r="W83" s="128">
        <v>0</v>
      </c>
      <c r="X83" s="128">
        <v>0</v>
      </c>
      <c r="Y83" s="128">
        <v>0</v>
      </c>
      <c r="Z83" s="128">
        <v>0</v>
      </c>
      <c r="AA83" s="192">
        <v>55</v>
      </c>
      <c r="AB83" s="192">
        <v>0</v>
      </c>
      <c r="AC83" s="192">
        <v>0</v>
      </c>
      <c r="AD83" s="192">
        <v>0</v>
      </c>
      <c r="AE83" s="192">
        <v>0</v>
      </c>
      <c r="AF83" s="192">
        <v>0</v>
      </c>
      <c r="AG83" s="132">
        <f t="shared" si="10"/>
        <v>0.23146638847232184</v>
      </c>
      <c r="AH83" s="132">
        <f t="shared" si="11"/>
        <v>0.41077133728890919</v>
      </c>
      <c r="AI83" s="132">
        <f t="shared" si="12"/>
        <v>0</v>
      </c>
      <c r="AJ83" s="132">
        <v>0</v>
      </c>
      <c r="AK83" s="132">
        <f t="shared" si="14"/>
        <v>0</v>
      </c>
      <c r="AL83" s="132">
        <v>0</v>
      </c>
      <c r="AM83" s="132">
        <v>0</v>
      </c>
    </row>
    <row r="84" spans="1:39" s="122" customFormat="1" ht="34.5" customHeight="1">
      <c r="A84" s="206"/>
      <c r="B84" s="205" t="s">
        <v>48</v>
      </c>
      <c r="C84" s="205"/>
      <c r="D84" s="128">
        <f>SUM([1]胎内市:新潟市!E89)</f>
        <v>26521</v>
      </c>
      <c r="E84" s="128">
        <v>212</v>
      </c>
      <c r="F84" s="128">
        <v>7</v>
      </c>
      <c r="G84" s="128">
        <v>7</v>
      </c>
      <c r="H84" s="128">
        <v>0</v>
      </c>
      <c r="I84" s="128">
        <v>0</v>
      </c>
      <c r="J84" s="128">
        <v>6</v>
      </c>
      <c r="K84" s="128">
        <v>2</v>
      </c>
      <c r="L84" s="128">
        <v>0</v>
      </c>
      <c r="M84" s="128">
        <v>0</v>
      </c>
      <c r="N84" s="128">
        <v>0</v>
      </c>
      <c r="O84" s="128">
        <v>0</v>
      </c>
      <c r="P84" s="128">
        <v>0</v>
      </c>
      <c r="Q84" s="128">
        <v>0</v>
      </c>
      <c r="R84" s="128">
        <v>2</v>
      </c>
      <c r="S84" s="128">
        <v>0</v>
      </c>
      <c r="T84" s="128">
        <v>0</v>
      </c>
      <c r="U84" s="128">
        <v>0</v>
      </c>
      <c r="V84" s="128">
        <v>0</v>
      </c>
      <c r="W84" s="128">
        <v>0</v>
      </c>
      <c r="X84" s="128">
        <v>2</v>
      </c>
      <c r="Y84" s="128">
        <v>1</v>
      </c>
      <c r="Z84" s="128">
        <v>0</v>
      </c>
      <c r="AA84" s="192">
        <v>297</v>
      </c>
      <c r="AB84" s="192">
        <v>3</v>
      </c>
      <c r="AC84" s="192">
        <v>0</v>
      </c>
      <c r="AD84" s="192">
        <v>0</v>
      </c>
      <c r="AE84" s="192">
        <v>0</v>
      </c>
      <c r="AF84" s="192">
        <v>0</v>
      </c>
      <c r="AG84" s="132">
        <f t="shared" si="10"/>
        <v>0.79936653972323812</v>
      </c>
      <c r="AH84" s="132">
        <f t="shared" si="11"/>
        <v>1.9079220240564081</v>
      </c>
      <c r="AI84" s="132">
        <f t="shared" si="12"/>
        <v>3.3018867924528301</v>
      </c>
      <c r="AJ84" s="132">
        <f t="shared" si="13"/>
        <v>85.714285714285708</v>
      </c>
      <c r="AK84" s="132">
        <f t="shared" si="14"/>
        <v>0</v>
      </c>
      <c r="AL84" s="132">
        <v>0</v>
      </c>
      <c r="AM84" s="132">
        <f t="shared" si="15"/>
        <v>0</v>
      </c>
    </row>
    <row r="85" spans="1:39" s="122" customFormat="1" ht="34.5" customHeight="1">
      <c r="A85" s="206"/>
      <c r="B85" s="205" t="s">
        <v>49</v>
      </c>
      <c r="C85" s="205"/>
      <c r="D85" s="128">
        <f>SUM([1]胎内市:新潟市!E90)</f>
        <v>24379</v>
      </c>
      <c r="E85" s="128">
        <v>235</v>
      </c>
      <c r="F85" s="128">
        <v>16</v>
      </c>
      <c r="G85" s="128">
        <v>12</v>
      </c>
      <c r="H85" s="128">
        <v>0</v>
      </c>
      <c r="I85" s="128">
        <v>1</v>
      </c>
      <c r="J85" s="128">
        <v>16</v>
      </c>
      <c r="K85" s="128">
        <v>9</v>
      </c>
      <c r="L85" s="128">
        <v>0</v>
      </c>
      <c r="M85" s="128">
        <v>0</v>
      </c>
      <c r="N85" s="128">
        <v>0</v>
      </c>
      <c r="O85" s="128">
        <v>1</v>
      </c>
      <c r="P85" s="128">
        <v>1</v>
      </c>
      <c r="Q85" s="128">
        <v>0</v>
      </c>
      <c r="R85" s="128">
        <v>1</v>
      </c>
      <c r="S85" s="128">
        <v>0</v>
      </c>
      <c r="T85" s="128">
        <v>0</v>
      </c>
      <c r="U85" s="128">
        <v>0</v>
      </c>
      <c r="V85" s="128">
        <v>1</v>
      </c>
      <c r="W85" s="128">
        <v>4</v>
      </c>
      <c r="X85" s="128">
        <v>0</v>
      </c>
      <c r="Y85" s="128">
        <v>0</v>
      </c>
      <c r="Z85" s="128">
        <v>0</v>
      </c>
      <c r="AA85" s="192">
        <v>380</v>
      </c>
      <c r="AB85" s="192">
        <v>7</v>
      </c>
      <c r="AC85" s="192">
        <v>0</v>
      </c>
      <c r="AD85" s="192">
        <v>0</v>
      </c>
      <c r="AE85" s="192">
        <v>0</v>
      </c>
      <c r="AF85" s="192">
        <v>0</v>
      </c>
      <c r="AG85" s="132">
        <f t="shared" si="10"/>
        <v>0.96394437835842317</v>
      </c>
      <c r="AH85" s="132">
        <f t="shared" si="11"/>
        <v>2.4939497108166866</v>
      </c>
      <c r="AI85" s="132">
        <f t="shared" si="12"/>
        <v>6.8085106382978724</v>
      </c>
      <c r="AJ85" s="132">
        <f t="shared" si="13"/>
        <v>100</v>
      </c>
      <c r="AK85" s="132">
        <f t="shared" si="14"/>
        <v>425.53191489361706</v>
      </c>
      <c r="AL85" s="132">
        <f t="shared" ref="AL85:AL102" si="16">M85/P85*100</f>
        <v>0</v>
      </c>
      <c r="AM85" s="132">
        <f t="shared" si="15"/>
        <v>6.25</v>
      </c>
    </row>
    <row r="86" spans="1:39" s="122" customFormat="1" ht="34.5" customHeight="1">
      <c r="A86" s="207" t="s">
        <v>50</v>
      </c>
      <c r="B86" s="205" t="s">
        <v>51</v>
      </c>
      <c r="C86" s="205"/>
      <c r="D86" s="128">
        <f>SUM([1]胎内市:新潟市!E91)</f>
        <v>25884</v>
      </c>
      <c r="E86" s="128">
        <v>839</v>
      </c>
      <c r="F86" s="128">
        <v>45</v>
      </c>
      <c r="G86" s="128">
        <v>41</v>
      </c>
      <c r="H86" s="128">
        <v>0</v>
      </c>
      <c r="I86" s="128">
        <v>0</v>
      </c>
      <c r="J86" s="128">
        <v>44</v>
      </c>
      <c r="K86" s="128">
        <v>14</v>
      </c>
      <c r="L86" s="128">
        <v>0</v>
      </c>
      <c r="M86" s="128">
        <v>4</v>
      </c>
      <c r="N86" s="128">
        <v>3</v>
      </c>
      <c r="O86" s="128">
        <v>1</v>
      </c>
      <c r="P86" s="128">
        <v>5</v>
      </c>
      <c r="Q86" s="128">
        <v>0</v>
      </c>
      <c r="R86" s="128">
        <v>4</v>
      </c>
      <c r="S86" s="128">
        <v>1</v>
      </c>
      <c r="T86" s="128">
        <v>0</v>
      </c>
      <c r="U86" s="128">
        <v>0</v>
      </c>
      <c r="V86" s="128">
        <v>5</v>
      </c>
      <c r="W86" s="128">
        <v>2</v>
      </c>
      <c r="X86" s="128">
        <v>13</v>
      </c>
      <c r="Y86" s="128">
        <v>1</v>
      </c>
      <c r="Z86" s="128">
        <v>0</v>
      </c>
      <c r="AA86" s="192">
        <v>1228</v>
      </c>
      <c r="AB86" s="192">
        <v>19</v>
      </c>
      <c r="AC86" s="192">
        <v>0</v>
      </c>
      <c r="AD86" s="192">
        <v>0</v>
      </c>
      <c r="AE86" s="192">
        <v>0</v>
      </c>
      <c r="AF86" s="192">
        <v>0</v>
      </c>
      <c r="AG86" s="132">
        <f t="shared" si="10"/>
        <v>3.241384639159326</v>
      </c>
      <c r="AH86" s="132">
        <f t="shared" si="11"/>
        <v>7.9122237675784275</v>
      </c>
      <c r="AI86" s="132">
        <f t="shared" si="12"/>
        <v>5.3635280095351607</v>
      </c>
      <c r="AJ86" s="132">
        <f t="shared" si="13"/>
        <v>97.777777777777771</v>
      </c>
      <c r="AK86" s="132">
        <f t="shared" si="14"/>
        <v>595.9475566150179</v>
      </c>
      <c r="AL86" s="132">
        <f t="shared" si="16"/>
        <v>80</v>
      </c>
      <c r="AM86" s="132">
        <f t="shared" si="15"/>
        <v>11.111111111111111</v>
      </c>
    </row>
    <row r="87" spans="1:39" s="122" customFormat="1" ht="34.5" customHeight="1">
      <c r="A87" s="206"/>
      <c r="B87" s="205" t="s">
        <v>52</v>
      </c>
      <c r="C87" s="205"/>
      <c r="D87" s="128">
        <f>SUM([1]胎内市:新潟市!E92)</f>
        <v>30168</v>
      </c>
      <c r="E87" s="128">
        <v>2204</v>
      </c>
      <c r="F87" s="128">
        <v>150</v>
      </c>
      <c r="G87" s="128">
        <v>139</v>
      </c>
      <c r="H87" s="128">
        <v>0</v>
      </c>
      <c r="I87" s="128">
        <v>0</v>
      </c>
      <c r="J87" s="128">
        <v>144</v>
      </c>
      <c r="K87" s="128">
        <v>55</v>
      </c>
      <c r="L87" s="128">
        <v>1</v>
      </c>
      <c r="M87" s="128">
        <v>12</v>
      </c>
      <c r="N87" s="128">
        <v>7</v>
      </c>
      <c r="O87" s="128">
        <v>3</v>
      </c>
      <c r="P87" s="128">
        <v>16</v>
      </c>
      <c r="Q87" s="128">
        <v>1</v>
      </c>
      <c r="R87" s="128">
        <v>14</v>
      </c>
      <c r="S87" s="128">
        <v>4</v>
      </c>
      <c r="T87" s="128">
        <v>0</v>
      </c>
      <c r="U87" s="128">
        <v>1</v>
      </c>
      <c r="V87" s="128">
        <v>19</v>
      </c>
      <c r="W87" s="128">
        <v>7</v>
      </c>
      <c r="X87" s="128">
        <v>27</v>
      </c>
      <c r="Y87" s="128">
        <v>6</v>
      </c>
      <c r="Z87" s="128">
        <v>0</v>
      </c>
      <c r="AA87" s="192">
        <v>3953</v>
      </c>
      <c r="AB87" s="192">
        <v>23</v>
      </c>
      <c r="AC87" s="192">
        <v>0</v>
      </c>
      <c r="AD87" s="192">
        <v>0</v>
      </c>
      <c r="AE87" s="192">
        <v>0</v>
      </c>
      <c r="AF87" s="192">
        <v>0</v>
      </c>
      <c r="AG87" s="132">
        <f t="shared" si="10"/>
        <v>7.3057544417926277</v>
      </c>
      <c r="AH87" s="132">
        <f t="shared" si="11"/>
        <v>20.332802970034475</v>
      </c>
      <c r="AI87" s="132">
        <f t="shared" si="12"/>
        <v>6.8058076225045365</v>
      </c>
      <c r="AJ87" s="132">
        <f t="shared" si="13"/>
        <v>96</v>
      </c>
      <c r="AK87" s="132">
        <f t="shared" si="14"/>
        <v>725.9528130671506</v>
      </c>
      <c r="AL87" s="132">
        <f t="shared" si="16"/>
        <v>75</v>
      </c>
      <c r="AM87" s="132">
        <f t="shared" si="15"/>
        <v>10.666666666666668</v>
      </c>
    </row>
    <row r="88" spans="1:39" s="122" customFormat="1" ht="34.5" customHeight="1">
      <c r="A88" s="206"/>
      <c r="B88" s="205" t="s">
        <v>53</v>
      </c>
      <c r="C88" s="205"/>
      <c r="D88" s="128">
        <f>SUM([1]胎内市:新潟市!E93)</f>
        <v>26036</v>
      </c>
      <c r="E88" s="128">
        <v>3307</v>
      </c>
      <c r="F88" s="128">
        <v>253</v>
      </c>
      <c r="G88" s="128">
        <v>232</v>
      </c>
      <c r="H88" s="128">
        <v>0</v>
      </c>
      <c r="I88" s="128">
        <v>0</v>
      </c>
      <c r="J88" s="128">
        <v>242</v>
      </c>
      <c r="K88" s="128">
        <v>80</v>
      </c>
      <c r="L88" s="128">
        <v>1</v>
      </c>
      <c r="M88" s="128">
        <v>30</v>
      </c>
      <c r="N88" s="128">
        <v>24</v>
      </c>
      <c r="O88" s="128">
        <v>8</v>
      </c>
      <c r="P88" s="128">
        <v>39</v>
      </c>
      <c r="Q88" s="128">
        <v>1</v>
      </c>
      <c r="R88" s="128">
        <v>36</v>
      </c>
      <c r="S88" s="128">
        <v>8</v>
      </c>
      <c r="T88" s="128">
        <v>1</v>
      </c>
      <c r="U88" s="128">
        <v>1</v>
      </c>
      <c r="V88" s="128">
        <v>25</v>
      </c>
      <c r="W88" s="128">
        <v>5</v>
      </c>
      <c r="X88" s="128">
        <v>46</v>
      </c>
      <c r="Y88" s="128">
        <v>11</v>
      </c>
      <c r="Z88" s="128">
        <v>0</v>
      </c>
      <c r="AA88" s="192">
        <v>4818</v>
      </c>
      <c r="AB88" s="192">
        <v>28</v>
      </c>
      <c r="AC88" s="192">
        <v>0</v>
      </c>
      <c r="AD88" s="192">
        <v>0</v>
      </c>
      <c r="AE88" s="192">
        <v>0</v>
      </c>
      <c r="AF88" s="192">
        <v>0</v>
      </c>
      <c r="AG88" s="132">
        <f t="shared" si="10"/>
        <v>12.701643877707788</v>
      </c>
      <c r="AH88" s="132">
        <f t="shared" si="11"/>
        <v>31.099247196189889</v>
      </c>
      <c r="AI88" s="132">
        <f t="shared" si="12"/>
        <v>7.6504384638645302</v>
      </c>
      <c r="AJ88" s="132">
        <f t="shared" si="13"/>
        <v>95.652173913043484</v>
      </c>
      <c r="AK88" s="132">
        <f t="shared" si="14"/>
        <v>1179.3166011490778</v>
      </c>
      <c r="AL88" s="132">
        <f t="shared" si="16"/>
        <v>76.923076923076934</v>
      </c>
      <c r="AM88" s="132">
        <f t="shared" si="15"/>
        <v>15.41501976284585</v>
      </c>
    </row>
    <row r="89" spans="1:39" s="122" customFormat="1" ht="34.5" customHeight="1">
      <c r="A89" s="206"/>
      <c r="B89" s="205" t="s">
        <v>54</v>
      </c>
      <c r="C89" s="205"/>
      <c r="D89" s="128">
        <f>SUM([1]胎内市:新潟市!E94)</f>
        <v>19881</v>
      </c>
      <c r="E89" s="128">
        <v>1940</v>
      </c>
      <c r="F89" s="128">
        <v>160</v>
      </c>
      <c r="G89" s="128">
        <v>135</v>
      </c>
      <c r="H89" s="128">
        <v>1</v>
      </c>
      <c r="I89" s="128">
        <v>1</v>
      </c>
      <c r="J89" s="128">
        <v>156</v>
      </c>
      <c r="K89" s="128">
        <v>49</v>
      </c>
      <c r="L89" s="128">
        <v>2</v>
      </c>
      <c r="M89" s="128">
        <v>18</v>
      </c>
      <c r="N89" s="128">
        <v>14</v>
      </c>
      <c r="O89" s="128">
        <v>4</v>
      </c>
      <c r="P89" s="128">
        <v>24</v>
      </c>
      <c r="Q89" s="128">
        <v>0</v>
      </c>
      <c r="R89" s="128">
        <v>24</v>
      </c>
      <c r="S89" s="128">
        <v>7</v>
      </c>
      <c r="T89" s="128">
        <v>1</v>
      </c>
      <c r="U89" s="128">
        <v>0</v>
      </c>
      <c r="V89" s="128">
        <v>12</v>
      </c>
      <c r="W89" s="128">
        <v>2</v>
      </c>
      <c r="X89" s="128">
        <v>37</v>
      </c>
      <c r="Y89" s="128">
        <v>4</v>
      </c>
      <c r="Z89" s="128">
        <v>0</v>
      </c>
      <c r="AA89" s="192">
        <v>3842</v>
      </c>
      <c r="AB89" s="192">
        <v>25</v>
      </c>
      <c r="AC89" s="192">
        <v>0</v>
      </c>
      <c r="AD89" s="192">
        <v>0</v>
      </c>
      <c r="AE89" s="192">
        <v>0</v>
      </c>
      <c r="AF89" s="192">
        <v>0</v>
      </c>
      <c r="AG89" s="132">
        <f t="shared" si="10"/>
        <v>9.758060459735427</v>
      </c>
      <c r="AH89" s="132">
        <f t="shared" si="11"/>
        <v>28.957295910668478</v>
      </c>
      <c r="AI89" s="132">
        <f t="shared" si="12"/>
        <v>8.2474226804123703</v>
      </c>
      <c r="AJ89" s="132">
        <f t="shared" si="13"/>
        <v>97.5</v>
      </c>
      <c r="AK89" s="132">
        <f t="shared" si="14"/>
        <v>1237.1134020618556</v>
      </c>
      <c r="AL89" s="132">
        <f t="shared" si="16"/>
        <v>75</v>
      </c>
      <c r="AM89" s="132">
        <f t="shared" si="15"/>
        <v>15</v>
      </c>
    </row>
    <row r="90" spans="1:39" s="122" customFormat="1" ht="34.5" customHeight="1" thickBot="1">
      <c r="A90" s="206"/>
      <c r="B90" s="208" t="s">
        <v>55</v>
      </c>
      <c r="C90" s="209"/>
      <c r="D90" s="187">
        <f>SUM([1]胎内市:新潟市!E95)</f>
        <v>26370</v>
      </c>
      <c r="E90" s="187">
        <v>1954</v>
      </c>
      <c r="F90" s="187">
        <v>165</v>
      </c>
      <c r="G90" s="187">
        <v>142</v>
      </c>
      <c r="H90" s="187">
        <v>0</v>
      </c>
      <c r="I90" s="187">
        <v>0</v>
      </c>
      <c r="J90" s="187">
        <v>153</v>
      </c>
      <c r="K90" s="187">
        <v>49</v>
      </c>
      <c r="L90" s="187">
        <v>2</v>
      </c>
      <c r="M90" s="187">
        <v>12</v>
      </c>
      <c r="N90" s="187">
        <v>11</v>
      </c>
      <c r="O90" s="187">
        <v>8</v>
      </c>
      <c r="P90" s="187">
        <v>22</v>
      </c>
      <c r="Q90" s="187">
        <v>1</v>
      </c>
      <c r="R90" s="187">
        <v>19</v>
      </c>
      <c r="S90" s="187">
        <v>8</v>
      </c>
      <c r="T90" s="187">
        <v>0</v>
      </c>
      <c r="U90" s="187">
        <v>0</v>
      </c>
      <c r="V90" s="187">
        <v>14</v>
      </c>
      <c r="W90" s="187">
        <v>4</v>
      </c>
      <c r="X90" s="187">
        <v>36</v>
      </c>
      <c r="Y90" s="187">
        <v>12</v>
      </c>
      <c r="Z90" s="187">
        <v>0</v>
      </c>
      <c r="AA90" s="210">
        <v>3105</v>
      </c>
      <c r="AB90" s="210">
        <v>10</v>
      </c>
      <c r="AC90" s="210">
        <v>0</v>
      </c>
      <c r="AD90" s="210">
        <v>0</v>
      </c>
      <c r="AE90" s="210">
        <v>0</v>
      </c>
      <c r="AF90" s="210">
        <v>0</v>
      </c>
      <c r="AG90" s="165">
        <f t="shared" si="10"/>
        <v>7.409935532802427</v>
      </c>
      <c r="AH90" s="165">
        <f t="shared" si="11"/>
        <v>19.146757679180887</v>
      </c>
      <c r="AI90" s="165">
        <f t="shared" si="12"/>
        <v>8.4442169907881262</v>
      </c>
      <c r="AJ90" s="165">
        <f t="shared" si="13"/>
        <v>92.72727272727272</v>
      </c>
      <c r="AK90" s="165">
        <f t="shared" si="14"/>
        <v>1125.8955987717502</v>
      </c>
      <c r="AL90" s="165">
        <f t="shared" si="16"/>
        <v>54.54545454545454</v>
      </c>
      <c r="AM90" s="165">
        <f t="shared" si="15"/>
        <v>13.333333333333334</v>
      </c>
    </row>
    <row r="91" spans="1:39" s="122" customFormat="1" ht="34.5" customHeight="1" thickBot="1">
      <c r="A91" s="211"/>
      <c r="B91" s="212" t="s">
        <v>56</v>
      </c>
      <c r="C91" s="213"/>
      <c r="D91" s="188">
        <f>SUM([1]胎内市:新潟市!E96)</f>
        <v>239754</v>
      </c>
      <c r="E91" s="188">
        <v>10937</v>
      </c>
      <c r="F91" s="188">
        <v>802</v>
      </c>
      <c r="G91" s="188">
        <v>711</v>
      </c>
      <c r="H91" s="188">
        <v>1</v>
      </c>
      <c r="I91" s="188">
        <v>2</v>
      </c>
      <c r="J91" s="188">
        <v>767</v>
      </c>
      <c r="K91" s="188">
        <v>261</v>
      </c>
      <c r="L91" s="188">
        <v>6</v>
      </c>
      <c r="M91" s="188">
        <v>76</v>
      </c>
      <c r="N91" s="188">
        <v>59</v>
      </c>
      <c r="O91" s="188">
        <v>25</v>
      </c>
      <c r="P91" s="188">
        <v>107</v>
      </c>
      <c r="Q91" s="188">
        <v>3</v>
      </c>
      <c r="R91" s="188">
        <v>101</v>
      </c>
      <c r="S91" s="188">
        <v>29</v>
      </c>
      <c r="T91" s="188">
        <v>2</v>
      </c>
      <c r="U91" s="188">
        <v>2</v>
      </c>
      <c r="V91" s="188">
        <v>76</v>
      </c>
      <c r="W91" s="188">
        <v>24</v>
      </c>
      <c r="X91" s="188">
        <v>162</v>
      </c>
      <c r="Y91" s="188">
        <v>35</v>
      </c>
      <c r="Z91" s="188">
        <v>0</v>
      </c>
      <c r="AA91" s="214">
        <v>17828</v>
      </c>
      <c r="AB91" s="214">
        <v>115</v>
      </c>
      <c r="AC91" s="214">
        <v>0</v>
      </c>
      <c r="AD91" s="214">
        <v>0</v>
      </c>
      <c r="AE91" s="214">
        <v>0</v>
      </c>
      <c r="AF91" s="214">
        <v>0</v>
      </c>
      <c r="AG91" s="173">
        <f t="shared" si="10"/>
        <v>4.5617591364481926</v>
      </c>
      <c r="AH91" s="173">
        <f t="shared" si="11"/>
        <v>11.94974849220451</v>
      </c>
      <c r="AI91" s="173">
        <f t="shared" si="12"/>
        <v>7.3329066471610123</v>
      </c>
      <c r="AJ91" s="173">
        <f t="shared" si="13"/>
        <v>95.635910224438902</v>
      </c>
      <c r="AK91" s="173">
        <f t="shared" si="14"/>
        <v>978.33043796287825</v>
      </c>
      <c r="AL91" s="173">
        <f t="shared" si="16"/>
        <v>71.028037383177562</v>
      </c>
      <c r="AM91" s="173">
        <f t="shared" si="15"/>
        <v>13.341645885286782</v>
      </c>
    </row>
    <row r="92" spans="1:39" s="122" customFormat="1" ht="34.5" customHeight="1" thickTop="1">
      <c r="A92" s="206"/>
      <c r="B92" s="215" t="s">
        <v>46</v>
      </c>
      <c r="C92" s="215"/>
      <c r="D92" s="146">
        <f>SUM([1]胎内市:新潟市!E97)</f>
        <v>29160</v>
      </c>
      <c r="E92" s="146">
        <v>558</v>
      </c>
      <c r="F92" s="146">
        <v>14</v>
      </c>
      <c r="G92" s="146">
        <v>14</v>
      </c>
      <c r="H92" s="146">
        <v>0</v>
      </c>
      <c r="I92" s="146">
        <v>0</v>
      </c>
      <c r="J92" s="146">
        <v>14</v>
      </c>
      <c r="K92" s="146">
        <v>8</v>
      </c>
      <c r="L92" s="146">
        <v>0</v>
      </c>
      <c r="M92" s="146">
        <v>0</v>
      </c>
      <c r="N92" s="146">
        <v>0</v>
      </c>
      <c r="O92" s="146">
        <v>0</v>
      </c>
      <c r="P92" s="146">
        <v>0</v>
      </c>
      <c r="Q92" s="146">
        <v>0</v>
      </c>
      <c r="R92" s="146">
        <v>1</v>
      </c>
      <c r="S92" s="146">
        <v>1</v>
      </c>
      <c r="T92" s="146">
        <v>0</v>
      </c>
      <c r="U92" s="146">
        <v>0</v>
      </c>
      <c r="V92" s="146">
        <v>1</v>
      </c>
      <c r="W92" s="146">
        <v>1</v>
      </c>
      <c r="X92" s="146">
        <v>2</v>
      </c>
      <c r="Y92" s="146">
        <v>0</v>
      </c>
      <c r="Z92" s="146">
        <v>0</v>
      </c>
      <c r="AA92" s="202">
        <v>562</v>
      </c>
      <c r="AB92" s="202">
        <v>0</v>
      </c>
      <c r="AC92" s="202">
        <v>0</v>
      </c>
      <c r="AD92" s="202">
        <v>0</v>
      </c>
      <c r="AE92" s="202">
        <v>0</v>
      </c>
      <c r="AF92" s="202">
        <v>0</v>
      </c>
      <c r="AG92" s="149">
        <f t="shared" si="10"/>
        <v>1.9135802469135803</v>
      </c>
      <c r="AH92" s="149">
        <f t="shared" si="11"/>
        <v>3.8408779149519892</v>
      </c>
      <c r="AI92" s="149">
        <f t="shared" si="12"/>
        <v>2.5089605734767026</v>
      </c>
      <c r="AJ92" s="149">
        <f t="shared" si="13"/>
        <v>100</v>
      </c>
      <c r="AK92" s="149">
        <f t="shared" si="14"/>
        <v>0</v>
      </c>
      <c r="AL92" s="149">
        <v>0</v>
      </c>
      <c r="AM92" s="149">
        <f t="shared" si="15"/>
        <v>0</v>
      </c>
    </row>
    <row r="93" spans="1:39" s="122" customFormat="1" ht="34.5" customHeight="1">
      <c r="A93" s="206"/>
      <c r="B93" s="205" t="s">
        <v>47</v>
      </c>
      <c r="C93" s="205"/>
      <c r="D93" s="128">
        <f>SUM([1]胎内市:新潟市!E98)</f>
        <v>29997</v>
      </c>
      <c r="E93" s="128">
        <v>236</v>
      </c>
      <c r="F93" s="128">
        <v>6</v>
      </c>
      <c r="G93" s="128">
        <v>5</v>
      </c>
      <c r="H93" s="128">
        <v>0</v>
      </c>
      <c r="I93" s="128">
        <v>0</v>
      </c>
      <c r="J93" s="128">
        <v>4</v>
      </c>
      <c r="K93" s="128">
        <v>2</v>
      </c>
      <c r="L93" s="128">
        <v>0</v>
      </c>
      <c r="M93" s="128">
        <v>0</v>
      </c>
      <c r="N93" s="128">
        <v>0</v>
      </c>
      <c r="O93" s="128">
        <v>0</v>
      </c>
      <c r="P93" s="128">
        <v>0</v>
      </c>
      <c r="Q93" s="128">
        <v>0</v>
      </c>
      <c r="R93" s="128">
        <v>2</v>
      </c>
      <c r="S93" s="128">
        <v>0</v>
      </c>
      <c r="T93" s="128">
        <v>0</v>
      </c>
      <c r="U93" s="128">
        <v>0</v>
      </c>
      <c r="V93" s="128">
        <v>0</v>
      </c>
      <c r="W93" s="128">
        <v>0</v>
      </c>
      <c r="X93" s="128">
        <v>0</v>
      </c>
      <c r="Y93" s="128">
        <v>2</v>
      </c>
      <c r="Z93" s="128">
        <v>0</v>
      </c>
      <c r="AA93" s="192">
        <v>284</v>
      </c>
      <c r="AB93" s="192">
        <v>0</v>
      </c>
      <c r="AC93" s="192">
        <v>0</v>
      </c>
      <c r="AD93" s="192">
        <v>0</v>
      </c>
      <c r="AE93" s="192">
        <v>0</v>
      </c>
      <c r="AF93" s="192">
        <v>0</v>
      </c>
      <c r="AG93" s="132">
        <f t="shared" si="10"/>
        <v>0.78674534120078665</v>
      </c>
      <c r="AH93" s="132">
        <f t="shared" si="11"/>
        <v>1.7335066840017337</v>
      </c>
      <c r="AI93" s="132">
        <f t="shared" si="12"/>
        <v>2.5423728813559325</v>
      </c>
      <c r="AJ93" s="132">
        <f t="shared" si="13"/>
        <v>66.666666666666657</v>
      </c>
      <c r="AK93" s="132">
        <f t="shared" si="14"/>
        <v>0</v>
      </c>
      <c r="AL93" s="132">
        <v>0</v>
      </c>
      <c r="AM93" s="132">
        <f t="shared" si="15"/>
        <v>0</v>
      </c>
    </row>
    <row r="94" spans="1:39" s="122" customFormat="1" ht="34.5" customHeight="1">
      <c r="A94" s="206"/>
      <c r="B94" s="205" t="s">
        <v>48</v>
      </c>
      <c r="C94" s="205"/>
      <c r="D94" s="128">
        <f>SUM([1]胎内市:新潟市!E99)</f>
        <v>27028</v>
      </c>
      <c r="E94" s="128">
        <v>874</v>
      </c>
      <c r="F94" s="128">
        <v>25</v>
      </c>
      <c r="G94" s="128">
        <v>21</v>
      </c>
      <c r="H94" s="128">
        <v>0</v>
      </c>
      <c r="I94" s="128">
        <v>1</v>
      </c>
      <c r="J94" s="128">
        <v>25</v>
      </c>
      <c r="K94" s="128">
        <v>13</v>
      </c>
      <c r="L94" s="128">
        <v>1</v>
      </c>
      <c r="M94" s="128">
        <v>0</v>
      </c>
      <c r="N94" s="128">
        <v>0</v>
      </c>
      <c r="O94" s="128">
        <v>0</v>
      </c>
      <c r="P94" s="128">
        <v>1</v>
      </c>
      <c r="Q94" s="128">
        <v>0</v>
      </c>
      <c r="R94" s="128">
        <v>2</v>
      </c>
      <c r="S94" s="128">
        <v>1</v>
      </c>
      <c r="T94" s="128">
        <v>0</v>
      </c>
      <c r="U94" s="128">
        <v>1</v>
      </c>
      <c r="V94" s="128">
        <v>0</v>
      </c>
      <c r="W94" s="128">
        <v>0</v>
      </c>
      <c r="X94" s="128">
        <v>7</v>
      </c>
      <c r="Y94" s="128">
        <v>0</v>
      </c>
      <c r="Z94" s="128">
        <v>0</v>
      </c>
      <c r="AA94" s="192">
        <v>897</v>
      </c>
      <c r="AB94" s="192">
        <v>19</v>
      </c>
      <c r="AC94" s="192">
        <v>0</v>
      </c>
      <c r="AD94" s="192">
        <v>0</v>
      </c>
      <c r="AE94" s="192">
        <v>0</v>
      </c>
      <c r="AF94" s="192">
        <v>0</v>
      </c>
      <c r="AG94" s="132">
        <f t="shared" si="10"/>
        <v>3.2336835873908538</v>
      </c>
      <c r="AH94" s="132">
        <f t="shared" si="11"/>
        <v>6.4821666420008874</v>
      </c>
      <c r="AI94" s="132">
        <f t="shared" si="12"/>
        <v>2.8604118993135015</v>
      </c>
      <c r="AJ94" s="132">
        <f t="shared" si="13"/>
        <v>100</v>
      </c>
      <c r="AK94" s="132">
        <f t="shared" si="14"/>
        <v>114.41647597254004</v>
      </c>
      <c r="AL94" s="132">
        <f t="shared" si="16"/>
        <v>0</v>
      </c>
      <c r="AM94" s="132">
        <f t="shared" si="15"/>
        <v>4</v>
      </c>
    </row>
    <row r="95" spans="1:39" s="122" customFormat="1" ht="34.5" customHeight="1">
      <c r="A95" s="206"/>
      <c r="B95" s="205" t="s">
        <v>49</v>
      </c>
      <c r="C95" s="205"/>
      <c r="D95" s="128">
        <f>SUM([1]胎内市:新潟市!E100)</f>
        <v>25111</v>
      </c>
      <c r="E95" s="128">
        <v>823</v>
      </c>
      <c r="F95" s="128">
        <v>30</v>
      </c>
      <c r="G95" s="128">
        <v>26</v>
      </c>
      <c r="H95" s="128">
        <v>0</v>
      </c>
      <c r="I95" s="128">
        <v>0</v>
      </c>
      <c r="J95" s="128">
        <v>30</v>
      </c>
      <c r="K95" s="128">
        <v>10</v>
      </c>
      <c r="L95" s="128">
        <v>0</v>
      </c>
      <c r="M95" s="128">
        <v>0</v>
      </c>
      <c r="N95" s="128">
        <v>0</v>
      </c>
      <c r="O95" s="128">
        <v>0</v>
      </c>
      <c r="P95" s="128">
        <v>0</v>
      </c>
      <c r="Q95" s="128">
        <v>0</v>
      </c>
      <c r="R95" s="128">
        <v>4</v>
      </c>
      <c r="S95" s="128">
        <v>3</v>
      </c>
      <c r="T95" s="128">
        <v>0</v>
      </c>
      <c r="U95" s="128">
        <v>0</v>
      </c>
      <c r="V95" s="128">
        <v>2</v>
      </c>
      <c r="W95" s="128">
        <v>2</v>
      </c>
      <c r="X95" s="128">
        <v>9</v>
      </c>
      <c r="Y95" s="128">
        <v>0</v>
      </c>
      <c r="Z95" s="128">
        <v>0</v>
      </c>
      <c r="AA95" s="192">
        <v>1133</v>
      </c>
      <c r="AB95" s="192">
        <v>20</v>
      </c>
      <c r="AC95" s="192">
        <v>0</v>
      </c>
      <c r="AD95" s="192">
        <v>0</v>
      </c>
      <c r="AE95" s="192">
        <v>0</v>
      </c>
      <c r="AF95" s="192">
        <v>0</v>
      </c>
      <c r="AG95" s="132">
        <f t="shared" si="10"/>
        <v>3.2774481303014613</v>
      </c>
      <c r="AH95" s="132">
        <f t="shared" si="11"/>
        <v>7.7097686272948103</v>
      </c>
      <c r="AI95" s="132">
        <f t="shared" si="12"/>
        <v>3.6452004860267313</v>
      </c>
      <c r="AJ95" s="132">
        <f t="shared" si="13"/>
        <v>100</v>
      </c>
      <c r="AK95" s="132">
        <f t="shared" si="14"/>
        <v>0</v>
      </c>
      <c r="AL95" s="132">
        <v>0</v>
      </c>
      <c r="AM95" s="132">
        <f t="shared" si="15"/>
        <v>0</v>
      </c>
    </row>
    <row r="96" spans="1:39" s="122" customFormat="1" ht="34.5" customHeight="1">
      <c r="A96" s="207" t="s">
        <v>57</v>
      </c>
      <c r="B96" s="205" t="s">
        <v>51</v>
      </c>
      <c r="C96" s="205"/>
      <c r="D96" s="128">
        <f>SUM([1]胎内市:新潟市!E101)</f>
        <v>26538</v>
      </c>
      <c r="E96" s="128">
        <v>1874</v>
      </c>
      <c r="F96" s="128">
        <v>91</v>
      </c>
      <c r="G96" s="128">
        <v>83</v>
      </c>
      <c r="H96" s="128">
        <v>2</v>
      </c>
      <c r="I96" s="128">
        <v>0</v>
      </c>
      <c r="J96" s="128">
        <v>86</v>
      </c>
      <c r="K96" s="128">
        <v>40</v>
      </c>
      <c r="L96" s="128">
        <v>0</v>
      </c>
      <c r="M96" s="128">
        <v>2</v>
      </c>
      <c r="N96" s="128">
        <v>2</v>
      </c>
      <c r="O96" s="128">
        <v>2</v>
      </c>
      <c r="P96" s="128">
        <v>4</v>
      </c>
      <c r="Q96" s="128">
        <v>0</v>
      </c>
      <c r="R96" s="128">
        <v>12</v>
      </c>
      <c r="S96" s="128">
        <v>4</v>
      </c>
      <c r="T96" s="128">
        <v>0</v>
      </c>
      <c r="U96" s="128">
        <v>0</v>
      </c>
      <c r="V96" s="128">
        <v>5</v>
      </c>
      <c r="W96" s="128">
        <v>0</v>
      </c>
      <c r="X96" s="128">
        <v>21</v>
      </c>
      <c r="Y96" s="128">
        <v>5</v>
      </c>
      <c r="Z96" s="128">
        <v>0</v>
      </c>
      <c r="AA96" s="192">
        <v>2529</v>
      </c>
      <c r="AB96" s="192">
        <v>38</v>
      </c>
      <c r="AC96" s="192">
        <v>0</v>
      </c>
      <c r="AD96" s="192">
        <v>0</v>
      </c>
      <c r="AE96" s="192">
        <v>0</v>
      </c>
      <c r="AF96" s="192">
        <v>0</v>
      </c>
      <c r="AG96" s="132">
        <f t="shared" si="10"/>
        <v>7.0615720853116297</v>
      </c>
      <c r="AH96" s="132">
        <f t="shared" si="11"/>
        <v>16.448112141080713</v>
      </c>
      <c r="AI96" s="132">
        <f t="shared" si="12"/>
        <v>4.8559231590181433</v>
      </c>
      <c r="AJ96" s="132">
        <f t="shared" si="13"/>
        <v>94.505494505494497</v>
      </c>
      <c r="AK96" s="132">
        <f t="shared" si="14"/>
        <v>213.44717182497334</v>
      </c>
      <c r="AL96" s="132">
        <f t="shared" si="16"/>
        <v>50</v>
      </c>
      <c r="AM96" s="132">
        <f t="shared" si="15"/>
        <v>4.395604395604396</v>
      </c>
    </row>
    <row r="97" spans="1:39" s="122" customFormat="1" ht="34.5" customHeight="1">
      <c r="A97" s="206"/>
      <c r="B97" s="205" t="s">
        <v>52</v>
      </c>
      <c r="C97" s="205"/>
      <c r="D97" s="128">
        <f>SUM([1]胎内市:新潟市!E102)</f>
        <v>32667</v>
      </c>
      <c r="E97" s="128">
        <v>3168</v>
      </c>
      <c r="F97" s="128">
        <v>135</v>
      </c>
      <c r="G97" s="128">
        <v>120</v>
      </c>
      <c r="H97" s="128">
        <v>0</v>
      </c>
      <c r="I97" s="128">
        <v>1</v>
      </c>
      <c r="J97" s="128">
        <v>133</v>
      </c>
      <c r="K97" s="128">
        <v>57</v>
      </c>
      <c r="L97" s="128">
        <v>2</v>
      </c>
      <c r="M97" s="128">
        <v>7</v>
      </c>
      <c r="N97" s="128">
        <v>4</v>
      </c>
      <c r="O97" s="128">
        <v>4</v>
      </c>
      <c r="P97" s="128">
        <v>13</v>
      </c>
      <c r="Q97" s="128">
        <v>0</v>
      </c>
      <c r="R97" s="128">
        <v>10</v>
      </c>
      <c r="S97" s="128">
        <v>1</v>
      </c>
      <c r="T97" s="128">
        <v>0</v>
      </c>
      <c r="U97" s="128">
        <v>0</v>
      </c>
      <c r="V97" s="128">
        <v>8</v>
      </c>
      <c r="W97" s="128">
        <v>6</v>
      </c>
      <c r="X97" s="128">
        <v>38</v>
      </c>
      <c r="Y97" s="128">
        <v>2</v>
      </c>
      <c r="Z97" s="128">
        <v>0</v>
      </c>
      <c r="AA97" s="192">
        <v>5645</v>
      </c>
      <c r="AB97" s="192">
        <v>37</v>
      </c>
      <c r="AC97" s="192">
        <v>0</v>
      </c>
      <c r="AD97" s="192">
        <v>0</v>
      </c>
      <c r="AE97" s="192">
        <v>0</v>
      </c>
      <c r="AF97" s="192">
        <v>0</v>
      </c>
      <c r="AG97" s="132">
        <f t="shared" si="10"/>
        <v>9.6978602259160613</v>
      </c>
      <c r="AH97" s="132">
        <f t="shared" si="11"/>
        <v>26.865031989469497</v>
      </c>
      <c r="AI97" s="132">
        <f t="shared" si="12"/>
        <v>4.2613636363636358</v>
      </c>
      <c r="AJ97" s="132">
        <f t="shared" si="13"/>
        <v>98.518518518518519</v>
      </c>
      <c r="AK97" s="132">
        <f t="shared" si="14"/>
        <v>410.35353535353539</v>
      </c>
      <c r="AL97" s="132">
        <f t="shared" si="16"/>
        <v>53.846153846153847</v>
      </c>
      <c r="AM97" s="132">
        <f t="shared" si="15"/>
        <v>9.6296296296296298</v>
      </c>
    </row>
    <row r="98" spans="1:39" s="122" customFormat="1" ht="34.5" customHeight="1">
      <c r="A98" s="206"/>
      <c r="B98" s="205" t="s">
        <v>53</v>
      </c>
      <c r="C98" s="205"/>
      <c r="D98" s="128">
        <f>SUM([1]胎内市:新潟市!E103)</f>
        <v>29060</v>
      </c>
      <c r="E98" s="128">
        <v>4579</v>
      </c>
      <c r="F98" s="128">
        <v>221</v>
      </c>
      <c r="G98" s="128">
        <v>193</v>
      </c>
      <c r="H98" s="128">
        <v>1</v>
      </c>
      <c r="I98" s="128">
        <v>1</v>
      </c>
      <c r="J98" s="128">
        <v>211</v>
      </c>
      <c r="K98" s="128">
        <v>80</v>
      </c>
      <c r="L98" s="128">
        <v>2</v>
      </c>
      <c r="M98" s="128">
        <v>19</v>
      </c>
      <c r="N98" s="128">
        <v>17</v>
      </c>
      <c r="O98" s="128">
        <v>6</v>
      </c>
      <c r="P98" s="128">
        <v>27</v>
      </c>
      <c r="Q98" s="128">
        <v>0</v>
      </c>
      <c r="R98" s="128">
        <v>32</v>
      </c>
      <c r="S98" s="128">
        <v>7</v>
      </c>
      <c r="T98" s="128">
        <v>0</v>
      </c>
      <c r="U98" s="128">
        <v>0</v>
      </c>
      <c r="V98" s="128">
        <v>11</v>
      </c>
      <c r="W98" s="128">
        <v>4</v>
      </c>
      <c r="X98" s="128">
        <v>50</v>
      </c>
      <c r="Y98" s="128">
        <v>10</v>
      </c>
      <c r="Z98" s="128">
        <v>0</v>
      </c>
      <c r="AA98" s="192">
        <v>6079</v>
      </c>
      <c r="AB98" s="192">
        <v>38</v>
      </c>
      <c r="AC98" s="192">
        <v>0</v>
      </c>
      <c r="AD98" s="192">
        <v>0</v>
      </c>
      <c r="AE98" s="192">
        <v>0</v>
      </c>
      <c r="AF98" s="192">
        <v>0</v>
      </c>
      <c r="AG98" s="132">
        <f t="shared" si="10"/>
        <v>15.757054370268412</v>
      </c>
      <c r="AH98" s="132">
        <f t="shared" si="11"/>
        <v>36.54507914659326</v>
      </c>
      <c r="AI98" s="132">
        <f t="shared" si="12"/>
        <v>4.8263813059620002</v>
      </c>
      <c r="AJ98" s="132">
        <f t="shared" si="13"/>
        <v>95.475113122171948</v>
      </c>
      <c r="AK98" s="132">
        <f t="shared" si="14"/>
        <v>589.64839484603624</v>
      </c>
      <c r="AL98" s="132">
        <f t="shared" si="16"/>
        <v>70.370370370370367</v>
      </c>
      <c r="AM98" s="132">
        <f t="shared" si="15"/>
        <v>12.217194570135746</v>
      </c>
    </row>
    <row r="99" spans="1:39" s="122" customFormat="1" ht="34.5" customHeight="1">
      <c r="A99" s="206"/>
      <c r="B99" s="216" t="s">
        <v>54</v>
      </c>
      <c r="C99" s="217"/>
      <c r="D99" s="128">
        <f>SUM([1]胎内市:新潟市!E104)</f>
        <v>24846</v>
      </c>
      <c r="E99" s="128">
        <v>2624</v>
      </c>
      <c r="F99" s="128">
        <v>128</v>
      </c>
      <c r="G99" s="128">
        <v>112</v>
      </c>
      <c r="H99" s="128">
        <v>1</v>
      </c>
      <c r="I99" s="128">
        <v>1</v>
      </c>
      <c r="J99" s="128">
        <v>122</v>
      </c>
      <c r="K99" s="128">
        <v>51</v>
      </c>
      <c r="L99" s="128">
        <v>1</v>
      </c>
      <c r="M99" s="128">
        <v>12</v>
      </c>
      <c r="N99" s="128">
        <v>7</v>
      </c>
      <c r="O99" s="128">
        <v>1</v>
      </c>
      <c r="P99" s="128">
        <v>14</v>
      </c>
      <c r="Q99" s="128">
        <v>0</v>
      </c>
      <c r="R99" s="128">
        <v>20</v>
      </c>
      <c r="S99" s="128">
        <v>8</v>
      </c>
      <c r="T99" s="128">
        <v>0</v>
      </c>
      <c r="U99" s="128">
        <v>0</v>
      </c>
      <c r="V99" s="128">
        <v>6</v>
      </c>
      <c r="W99" s="128">
        <v>1</v>
      </c>
      <c r="X99" s="128">
        <v>22</v>
      </c>
      <c r="Y99" s="128">
        <v>6</v>
      </c>
      <c r="Z99" s="128">
        <v>0</v>
      </c>
      <c r="AA99" s="192">
        <v>5055</v>
      </c>
      <c r="AB99" s="192">
        <v>19</v>
      </c>
      <c r="AC99" s="192">
        <v>0</v>
      </c>
      <c r="AD99" s="192">
        <v>0</v>
      </c>
      <c r="AE99" s="192">
        <v>0</v>
      </c>
      <c r="AF99" s="192">
        <v>0</v>
      </c>
      <c r="AG99" s="132">
        <f t="shared" si="10"/>
        <v>10.561056105610561</v>
      </c>
      <c r="AH99" s="132">
        <f t="shared" si="11"/>
        <v>30.829912259518633</v>
      </c>
      <c r="AI99" s="132">
        <f t="shared" si="12"/>
        <v>4.8780487804878048</v>
      </c>
      <c r="AJ99" s="132">
        <f t="shared" si="13"/>
        <v>95.3125</v>
      </c>
      <c r="AK99" s="132">
        <f t="shared" si="14"/>
        <v>533.53658536585374</v>
      </c>
      <c r="AL99" s="132">
        <f t="shared" si="16"/>
        <v>85.714285714285708</v>
      </c>
      <c r="AM99" s="132">
        <f t="shared" si="15"/>
        <v>10.9375</v>
      </c>
    </row>
    <row r="100" spans="1:39" s="122" customFormat="1" ht="34.5" customHeight="1" thickBot="1">
      <c r="A100" s="206"/>
      <c r="B100" s="208" t="s">
        <v>55</v>
      </c>
      <c r="C100" s="209"/>
      <c r="D100" s="187">
        <f>SUM([1]胎内市:新潟市!E105)</f>
        <v>50364</v>
      </c>
      <c r="E100" s="187">
        <v>2505</v>
      </c>
      <c r="F100" s="187">
        <v>159</v>
      </c>
      <c r="G100" s="187">
        <v>142</v>
      </c>
      <c r="H100" s="187">
        <v>1</v>
      </c>
      <c r="I100" s="187">
        <v>1</v>
      </c>
      <c r="J100" s="187">
        <v>152</v>
      </c>
      <c r="K100" s="187">
        <v>42</v>
      </c>
      <c r="L100" s="187">
        <v>2</v>
      </c>
      <c r="M100" s="187">
        <v>12</v>
      </c>
      <c r="N100" s="187">
        <v>12</v>
      </c>
      <c r="O100" s="187">
        <v>10</v>
      </c>
      <c r="P100" s="187">
        <v>24</v>
      </c>
      <c r="Q100" s="187">
        <v>0</v>
      </c>
      <c r="R100" s="187">
        <v>27</v>
      </c>
      <c r="S100" s="187">
        <v>9</v>
      </c>
      <c r="T100" s="187">
        <v>0</v>
      </c>
      <c r="U100" s="187">
        <v>0</v>
      </c>
      <c r="V100" s="187">
        <v>11</v>
      </c>
      <c r="W100" s="187">
        <v>1</v>
      </c>
      <c r="X100" s="187">
        <v>38</v>
      </c>
      <c r="Y100" s="187">
        <v>7</v>
      </c>
      <c r="Z100" s="187">
        <v>0</v>
      </c>
      <c r="AA100" s="210">
        <v>4057</v>
      </c>
      <c r="AB100" s="210">
        <v>4</v>
      </c>
      <c r="AC100" s="210">
        <v>0</v>
      </c>
      <c r="AD100" s="210">
        <v>0</v>
      </c>
      <c r="AE100" s="210">
        <v>0</v>
      </c>
      <c r="AF100" s="210">
        <v>0</v>
      </c>
      <c r="AG100" s="165">
        <f t="shared" si="10"/>
        <v>4.9737908029544915</v>
      </c>
      <c r="AH100" s="165">
        <f t="shared" si="11"/>
        <v>13.021205623064095</v>
      </c>
      <c r="AI100" s="165">
        <f t="shared" si="12"/>
        <v>6.3473053892215567</v>
      </c>
      <c r="AJ100" s="165">
        <f t="shared" si="13"/>
        <v>95.59748427672956</v>
      </c>
      <c r="AK100" s="165">
        <f t="shared" si="14"/>
        <v>958.08383233532936</v>
      </c>
      <c r="AL100" s="165">
        <f t="shared" si="16"/>
        <v>50</v>
      </c>
      <c r="AM100" s="165">
        <f t="shared" si="15"/>
        <v>15.09433962264151</v>
      </c>
    </row>
    <row r="101" spans="1:39" s="122" customFormat="1" ht="34.5" customHeight="1" thickBot="1">
      <c r="A101" s="211"/>
      <c r="B101" s="212" t="s">
        <v>56</v>
      </c>
      <c r="C101" s="213"/>
      <c r="D101" s="188">
        <f>SUM([1]胎内市:新潟市!E106)</f>
        <v>274771</v>
      </c>
      <c r="E101" s="188">
        <v>17241</v>
      </c>
      <c r="F101" s="188">
        <v>809</v>
      </c>
      <c r="G101" s="188">
        <v>716</v>
      </c>
      <c r="H101" s="188">
        <v>5</v>
      </c>
      <c r="I101" s="188">
        <v>5</v>
      </c>
      <c r="J101" s="188">
        <v>777</v>
      </c>
      <c r="K101" s="188">
        <v>303</v>
      </c>
      <c r="L101" s="188">
        <v>8</v>
      </c>
      <c r="M101" s="188">
        <v>52</v>
      </c>
      <c r="N101" s="188">
        <v>42</v>
      </c>
      <c r="O101" s="188">
        <v>23</v>
      </c>
      <c r="P101" s="188">
        <v>83</v>
      </c>
      <c r="Q101" s="188">
        <v>0</v>
      </c>
      <c r="R101" s="188">
        <v>110</v>
      </c>
      <c r="S101" s="188">
        <v>34</v>
      </c>
      <c r="T101" s="188">
        <v>0</v>
      </c>
      <c r="U101" s="188">
        <v>1</v>
      </c>
      <c r="V101" s="188">
        <v>44</v>
      </c>
      <c r="W101" s="188">
        <v>15</v>
      </c>
      <c r="X101" s="188">
        <v>187</v>
      </c>
      <c r="Y101" s="188">
        <v>32</v>
      </c>
      <c r="Z101" s="188">
        <v>0</v>
      </c>
      <c r="AA101" s="214">
        <v>26241</v>
      </c>
      <c r="AB101" s="214">
        <v>175</v>
      </c>
      <c r="AC101" s="214">
        <v>0</v>
      </c>
      <c r="AD101" s="214">
        <v>0</v>
      </c>
      <c r="AE101" s="214">
        <v>0</v>
      </c>
      <c r="AF101" s="214">
        <v>0</v>
      </c>
      <c r="AG101" s="173">
        <f t="shared" si="10"/>
        <v>6.2746796423203328</v>
      </c>
      <c r="AH101" s="173">
        <f t="shared" si="11"/>
        <v>15.76112471840187</v>
      </c>
      <c r="AI101" s="173">
        <f t="shared" si="12"/>
        <v>4.692303230671075</v>
      </c>
      <c r="AJ101" s="173">
        <f t="shared" si="13"/>
        <v>96.044499381953031</v>
      </c>
      <c r="AK101" s="173">
        <f t="shared" si="14"/>
        <v>481.41059103300273</v>
      </c>
      <c r="AL101" s="173">
        <f t="shared" si="16"/>
        <v>62.650602409638559</v>
      </c>
      <c r="AM101" s="173">
        <f t="shared" si="15"/>
        <v>10.259579728059332</v>
      </c>
    </row>
    <row r="102" spans="1:39" s="122" customFormat="1" ht="34.5" customHeight="1" thickTop="1">
      <c r="A102" s="198"/>
      <c r="B102" s="199" t="s">
        <v>45</v>
      </c>
      <c r="C102" s="200"/>
      <c r="D102" s="146">
        <f>SUM([1]胎内市:新潟市!E107)</f>
        <v>514525</v>
      </c>
      <c r="E102" s="146">
        <v>28178</v>
      </c>
      <c r="F102" s="146">
        <v>1611</v>
      </c>
      <c r="G102" s="146">
        <v>1427</v>
      </c>
      <c r="H102" s="146">
        <v>6</v>
      </c>
      <c r="I102" s="146">
        <v>7</v>
      </c>
      <c r="J102" s="146">
        <v>1544</v>
      </c>
      <c r="K102" s="146">
        <v>564</v>
      </c>
      <c r="L102" s="146">
        <v>14</v>
      </c>
      <c r="M102" s="146">
        <v>128</v>
      </c>
      <c r="N102" s="146">
        <v>101</v>
      </c>
      <c r="O102" s="146">
        <v>48</v>
      </c>
      <c r="P102" s="146">
        <v>190</v>
      </c>
      <c r="Q102" s="146">
        <v>3</v>
      </c>
      <c r="R102" s="146">
        <v>211</v>
      </c>
      <c r="S102" s="146">
        <v>63</v>
      </c>
      <c r="T102" s="146">
        <v>2</v>
      </c>
      <c r="U102" s="146">
        <v>3</v>
      </c>
      <c r="V102" s="146">
        <v>120</v>
      </c>
      <c r="W102" s="146">
        <v>39</v>
      </c>
      <c r="X102" s="146">
        <v>349</v>
      </c>
      <c r="Y102" s="146">
        <v>67</v>
      </c>
      <c r="Z102" s="146">
        <v>0</v>
      </c>
      <c r="AA102" s="202">
        <v>44069</v>
      </c>
      <c r="AB102" s="202">
        <v>290</v>
      </c>
      <c r="AC102" s="202">
        <v>0</v>
      </c>
      <c r="AD102" s="202">
        <v>0</v>
      </c>
      <c r="AE102" s="202">
        <v>0</v>
      </c>
      <c r="AF102" s="202">
        <v>0</v>
      </c>
      <c r="AG102" s="149">
        <f t="shared" si="10"/>
        <v>5.4765074583353579</v>
      </c>
      <c r="AH102" s="149">
        <f t="shared" si="11"/>
        <v>13.985131917788252</v>
      </c>
      <c r="AI102" s="149">
        <f t="shared" si="12"/>
        <v>5.7172262048406557</v>
      </c>
      <c r="AJ102" s="149">
        <f t="shared" si="13"/>
        <v>95.841092489137182</v>
      </c>
      <c r="AK102" s="149">
        <f t="shared" si="14"/>
        <v>674.28490311590599</v>
      </c>
      <c r="AL102" s="149">
        <f t="shared" si="16"/>
        <v>67.368421052631575</v>
      </c>
      <c r="AM102" s="149">
        <f t="shared" si="15"/>
        <v>11.793916821849782</v>
      </c>
    </row>
  </sheetData>
  <mergeCells count="132">
    <mergeCell ref="AM3:AM8"/>
    <mergeCell ref="G4:G8"/>
    <mergeCell ref="I4:I8"/>
    <mergeCell ref="K4:K8"/>
    <mergeCell ref="L4:P5"/>
    <mergeCell ref="Q4:Q8"/>
    <mergeCell ref="R4:R8"/>
    <mergeCell ref="S4:S8"/>
    <mergeCell ref="T4:T8"/>
    <mergeCell ref="U4:U8"/>
    <mergeCell ref="AG3:AG8"/>
    <mergeCell ref="AH3:AH8"/>
    <mergeCell ref="AI3:AI8"/>
    <mergeCell ref="AJ3:AJ8"/>
    <mergeCell ref="AK3:AK8"/>
    <mergeCell ref="AL3:AL8"/>
    <mergeCell ref="K3:X3"/>
    <mergeCell ref="Y3:Y8"/>
    <mergeCell ref="Z3:Z8"/>
    <mergeCell ref="AA3:AA8"/>
    <mergeCell ref="AB3:AB8"/>
    <mergeCell ref="AC3:AF3"/>
    <mergeCell ref="V4:V8"/>
    <mergeCell ref="W4:W8"/>
    <mergeCell ref="AE4:AF4"/>
    <mergeCell ref="H5:H8"/>
    <mergeCell ref="AC5:AC8"/>
    <mergeCell ref="AD5:AD8"/>
    <mergeCell ref="AE5:AE8"/>
    <mergeCell ref="AF5:AF8"/>
    <mergeCell ref="L6:L8"/>
    <mergeCell ref="M6:M8"/>
    <mergeCell ref="O6:O8"/>
    <mergeCell ref="P6:P8"/>
    <mergeCell ref="X4:X8"/>
    <mergeCell ref="AC4:AD4"/>
    <mergeCell ref="J3:J8"/>
    <mergeCell ref="N7:N8"/>
    <mergeCell ref="A13:C13"/>
    <mergeCell ref="A37:C42"/>
    <mergeCell ref="D37:D42"/>
    <mergeCell ref="E37:E42"/>
    <mergeCell ref="F37:F42"/>
    <mergeCell ref="G37:I37"/>
    <mergeCell ref="J37:J42"/>
    <mergeCell ref="K37:X37"/>
    <mergeCell ref="G38:G42"/>
    <mergeCell ref="A3:C8"/>
    <mergeCell ref="D3:D8"/>
    <mergeCell ref="E3:E8"/>
    <mergeCell ref="F3:F8"/>
    <mergeCell ref="G3:I3"/>
    <mergeCell ref="AH37:AH42"/>
    <mergeCell ref="AI37:AI42"/>
    <mergeCell ref="AJ37:AJ42"/>
    <mergeCell ref="AK37:AK42"/>
    <mergeCell ref="AL37:AL42"/>
    <mergeCell ref="AM37:AM42"/>
    <mergeCell ref="Y37:Y42"/>
    <mergeCell ref="Z37:Z42"/>
    <mergeCell ref="AA37:AA42"/>
    <mergeCell ref="AB37:AB42"/>
    <mergeCell ref="AC37:AF37"/>
    <mergeCell ref="AG37:AG42"/>
    <mergeCell ref="AE38:AF38"/>
    <mergeCell ref="AD39:AD42"/>
    <mergeCell ref="AE39:AE42"/>
    <mergeCell ref="AF39:AF42"/>
    <mergeCell ref="L40:L42"/>
    <mergeCell ref="M40:M42"/>
    <mergeCell ref="O40:O42"/>
    <mergeCell ref="P40:P42"/>
    <mergeCell ref="N41:N42"/>
    <mergeCell ref="T38:T42"/>
    <mergeCell ref="U38:U42"/>
    <mergeCell ref="V38:V42"/>
    <mergeCell ref="W38:W42"/>
    <mergeCell ref="X38:X42"/>
    <mergeCell ref="AC38:AD38"/>
    <mergeCell ref="L38:P39"/>
    <mergeCell ref="Q38:Q42"/>
    <mergeCell ref="R38:R42"/>
    <mergeCell ref="S38:S42"/>
    <mergeCell ref="A47:C47"/>
    <mergeCell ref="A71:C76"/>
    <mergeCell ref="D71:D76"/>
    <mergeCell ref="E71:E76"/>
    <mergeCell ref="F71:F76"/>
    <mergeCell ref="G71:I71"/>
    <mergeCell ref="H73:H76"/>
    <mergeCell ref="H39:H42"/>
    <mergeCell ref="AC39:AC42"/>
    <mergeCell ref="I38:I42"/>
    <mergeCell ref="K38:K42"/>
    <mergeCell ref="AM71:AM76"/>
    <mergeCell ref="G72:G76"/>
    <mergeCell ref="I72:I76"/>
    <mergeCell ref="K72:K76"/>
    <mergeCell ref="L72:P73"/>
    <mergeCell ref="Q72:Q76"/>
    <mergeCell ref="R72:R76"/>
    <mergeCell ref="S72:S76"/>
    <mergeCell ref="T72:T76"/>
    <mergeCell ref="AC71:AF71"/>
    <mergeCell ref="AG71:AG76"/>
    <mergeCell ref="AH71:AH76"/>
    <mergeCell ref="AI71:AI76"/>
    <mergeCell ref="AJ71:AJ76"/>
    <mergeCell ref="AK71:AK76"/>
    <mergeCell ref="AC72:AD72"/>
    <mergeCell ref="AE72:AF72"/>
    <mergeCell ref="AC73:AC76"/>
    <mergeCell ref="AD73:AD76"/>
    <mergeCell ref="J71:J76"/>
    <mergeCell ref="K71:X71"/>
    <mergeCell ref="Y71:Y76"/>
    <mergeCell ref="Z71:Z76"/>
    <mergeCell ref="AA71:AA76"/>
    <mergeCell ref="A81:C81"/>
    <mergeCell ref="AE73:AE76"/>
    <mergeCell ref="AF73:AF76"/>
    <mergeCell ref="L74:L76"/>
    <mergeCell ref="M74:M76"/>
    <mergeCell ref="O74:O76"/>
    <mergeCell ref="P74:P76"/>
    <mergeCell ref="N75:N76"/>
    <mergeCell ref="AL71:AL76"/>
    <mergeCell ref="AB71:AB76"/>
    <mergeCell ref="U72:U76"/>
    <mergeCell ref="V72:V76"/>
    <mergeCell ref="W72:W76"/>
    <mergeCell ref="X72:X76"/>
  </mergeCells>
  <phoneticPr fontId="4"/>
  <pageMargins left="0.6692913385826772" right="0.23622047244094491" top="1.1023622047244095" bottom="0.27559055118110237" header="0.31496062992125984" footer="0.31496062992125984"/>
  <pageSetup paperSize="9" scale="24" fitToHeight="0" pageOrder="overThenDown" orientation="landscape" horizontalDpi="300" verticalDpi="300" r:id="rId1"/>
  <headerFooter alignWithMargins="0"/>
  <rowBreaks count="2" manualBreakCount="2">
    <brk id="34" max="38" man="1"/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14"/>
  <sheetViews>
    <sheetView view="pageBreakPreview" zoomScale="60" zoomScaleNormal="75" workbookViewId="0">
      <selection activeCell="A2" sqref="A2"/>
    </sheetView>
  </sheetViews>
  <sheetFormatPr defaultColWidth="11.625" defaultRowHeight="17.100000000000001" customHeight="1"/>
  <cols>
    <col min="1" max="1" width="18.25" style="221" customWidth="1"/>
    <col min="2" max="2" width="14.375" style="221" customWidth="1"/>
    <col min="3" max="3" width="10.625" style="221" customWidth="1"/>
    <col min="4" max="24" width="8.5" style="221" customWidth="1"/>
    <col min="25" max="25" width="11" style="221" customWidth="1"/>
    <col min="26" max="31" width="8.5" style="221" customWidth="1"/>
    <col min="32" max="32" width="8.25" style="221" customWidth="1"/>
    <col min="33" max="33" width="8.5" style="221" customWidth="1"/>
    <col min="34" max="36" width="8.625" style="221" customWidth="1"/>
    <col min="37" max="37" width="8.5" style="221" customWidth="1"/>
    <col min="38" max="40" width="7.625" style="221" customWidth="1"/>
    <col min="41" max="16384" width="11.625" style="221"/>
  </cols>
  <sheetData>
    <row r="1" spans="1:37" ht="48.75" customHeight="1">
      <c r="A1" s="104" t="s">
        <v>143</v>
      </c>
      <c r="B1" s="219"/>
      <c r="C1" s="220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</row>
    <row r="2" spans="1:37" ht="30" customHeight="1">
      <c r="A2" s="219" t="s">
        <v>76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22"/>
      <c r="AJ2" s="223"/>
      <c r="AK2" s="224" t="s">
        <v>62</v>
      </c>
    </row>
    <row r="3" spans="1:37" ht="30" customHeight="1">
      <c r="A3" s="344" t="s">
        <v>3</v>
      </c>
      <c r="B3" s="514" t="s">
        <v>4</v>
      </c>
      <c r="C3" s="371" t="s">
        <v>128</v>
      </c>
      <c r="D3" s="520" t="s">
        <v>6</v>
      </c>
      <c r="E3" s="391" t="s">
        <v>66</v>
      </c>
      <c r="F3" s="531"/>
      <c r="G3" s="532"/>
      <c r="H3" s="520" t="s">
        <v>7</v>
      </c>
      <c r="I3" s="528" t="s">
        <v>8</v>
      </c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30"/>
      <c r="W3" s="514" t="s">
        <v>9</v>
      </c>
      <c r="X3" s="514" t="s">
        <v>10</v>
      </c>
      <c r="Y3" s="387" t="s">
        <v>11</v>
      </c>
      <c r="Z3" s="387" t="s">
        <v>12</v>
      </c>
      <c r="AA3" s="356" t="s">
        <v>13</v>
      </c>
      <c r="AB3" s="356"/>
      <c r="AC3" s="356"/>
      <c r="AD3" s="356"/>
      <c r="AE3" s="524" t="s">
        <v>129</v>
      </c>
      <c r="AF3" s="527" t="s">
        <v>79</v>
      </c>
      <c r="AG3" s="514" t="s">
        <v>16</v>
      </c>
      <c r="AH3" s="514" t="s">
        <v>17</v>
      </c>
      <c r="AI3" s="514" t="s">
        <v>18</v>
      </c>
      <c r="AJ3" s="514" t="s">
        <v>19</v>
      </c>
      <c r="AK3" s="514" t="s">
        <v>20</v>
      </c>
    </row>
    <row r="4" spans="1:37" ht="35.25" customHeight="1">
      <c r="A4" s="347"/>
      <c r="B4" s="518"/>
      <c r="C4" s="372"/>
      <c r="D4" s="518"/>
      <c r="E4" s="517" t="s">
        <v>68</v>
      </c>
      <c r="F4" s="255"/>
      <c r="G4" s="503" t="s">
        <v>69</v>
      </c>
      <c r="H4" s="518"/>
      <c r="I4" s="514" t="s">
        <v>21</v>
      </c>
      <c r="J4" s="345" t="s">
        <v>22</v>
      </c>
      <c r="K4" s="345"/>
      <c r="L4" s="345"/>
      <c r="M4" s="345"/>
      <c r="N4" s="346"/>
      <c r="O4" s="520" t="s">
        <v>23</v>
      </c>
      <c r="P4" s="520" t="s">
        <v>24</v>
      </c>
      <c r="Q4" s="520" t="s">
        <v>25</v>
      </c>
      <c r="R4" s="520" t="s">
        <v>26</v>
      </c>
      <c r="S4" s="521" t="s">
        <v>27</v>
      </c>
      <c r="T4" s="521" t="s">
        <v>28</v>
      </c>
      <c r="U4" s="520" t="s">
        <v>29</v>
      </c>
      <c r="V4" s="520" t="s">
        <v>30</v>
      </c>
      <c r="W4" s="518"/>
      <c r="X4" s="518"/>
      <c r="Y4" s="387"/>
      <c r="Z4" s="387"/>
      <c r="AA4" s="356" t="s">
        <v>31</v>
      </c>
      <c r="AB4" s="356"/>
      <c r="AC4" s="356" t="s">
        <v>32</v>
      </c>
      <c r="AD4" s="356"/>
      <c r="AE4" s="525"/>
      <c r="AF4" s="525"/>
      <c r="AG4" s="515"/>
      <c r="AH4" s="515"/>
      <c r="AI4" s="515"/>
      <c r="AJ4" s="515"/>
      <c r="AK4" s="515"/>
    </row>
    <row r="5" spans="1:37" ht="30" customHeight="1">
      <c r="A5" s="347"/>
      <c r="B5" s="518"/>
      <c r="C5" s="372"/>
      <c r="D5" s="518"/>
      <c r="E5" s="504"/>
      <c r="F5" s="503" t="s">
        <v>70</v>
      </c>
      <c r="G5" s="504"/>
      <c r="H5" s="518"/>
      <c r="I5" s="518"/>
      <c r="J5" s="351"/>
      <c r="K5" s="351"/>
      <c r="L5" s="351"/>
      <c r="M5" s="351"/>
      <c r="N5" s="352"/>
      <c r="O5" s="518"/>
      <c r="P5" s="518"/>
      <c r="Q5" s="518"/>
      <c r="R5" s="518"/>
      <c r="S5" s="522"/>
      <c r="T5" s="522"/>
      <c r="U5" s="518"/>
      <c r="V5" s="518"/>
      <c r="W5" s="518"/>
      <c r="X5" s="518"/>
      <c r="Y5" s="387"/>
      <c r="Z5" s="387"/>
      <c r="AA5" s="356" t="s">
        <v>33</v>
      </c>
      <c r="AB5" s="356" t="s">
        <v>34</v>
      </c>
      <c r="AC5" s="356" t="s">
        <v>35</v>
      </c>
      <c r="AD5" s="356" t="s">
        <v>36</v>
      </c>
      <c r="AE5" s="525"/>
      <c r="AF5" s="525"/>
      <c r="AG5" s="515"/>
      <c r="AH5" s="515"/>
      <c r="AI5" s="515"/>
      <c r="AJ5" s="515"/>
      <c r="AK5" s="515"/>
    </row>
    <row r="6" spans="1:37" ht="30" customHeight="1">
      <c r="A6" s="347"/>
      <c r="B6" s="518"/>
      <c r="C6" s="372"/>
      <c r="D6" s="518"/>
      <c r="E6" s="504"/>
      <c r="F6" s="504"/>
      <c r="G6" s="504"/>
      <c r="H6" s="518"/>
      <c r="I6" s="518"/>
      <c r="J6" s="506" t="s">
        <v>37</v>
      </c>
      <c r="K6" s="509" t="s">
        <v>38</v>
      </c>
      <c r="L6" s="256"/>
      <c r="M6" s="510" t="s">
        <v>39</v>
      </c>
      <c r="N6" s="513" t="s">
        <v>40</v>
      </c>
      <c r="O6" s="518"/>
      <c r="P6" s="518"/>
      <c r="Q6" s="518"/>
      <c r="R6" s="518"/>
      <c r="S6" s="522"/>
      <c r="T6" s="522"/>
      <c r="U6" s="518"/>
      <c r="V6" s="518"/>
      <c r="W6" s="518"/>
      <c r="X6" s="518"/>
      <c r="Y6" s="387"/>
      <c r="Z6" s="387"/>
      <c r="AA6" s="356"/>
      <c r="AB6" s="358"/>
      <c r="AC6" s="356"/>
      <c r="AD6" s="358"/>
      <c r="AE6" s="525"/>
      <c r="AF6" s="525"/>
      <c r="AG6" s="515"/>
      <c r="AH6" s="515"/>
      <c r="AI6" s="515"/>
      <c r="AJ6" s="515"/>
      <c r="AK6" s="515"/>
    </row>
    <row r="7" spans="1:37" ht="30" customHeight="1">
      <c r="A7" s="347"/>
      <c r="B7" s="518"/>
      <c r="C7" s="372"/>
      <c r="D7" s="518"/>
      <c r="E7" s="504"/>
      <c r="F7" s="504"/>
      <c r="G7" s="504"/>
      <c r="H7" s="518"/>
      <c r="I7" s="518"/>
      <c r="J7" s="507"/>
      <c r="K7" s="347"/>
      <c r="L7" s="501" t="s">
        <v>41</v>
      </c>
      <c r="M7" s="511"/>
      <c r="N7" s="507"/>
      <c r="O7" s="518"/>
      <c r="P7" s="518"/>
      <c r="Q7" s="518"/>
      <c r="R7" s="518"/>
      <c r="S7" s="522"/>
      <c r="T7" s="522"/>
      <c r="U7" s="518"/>
      <c r="V7" s="518"/>
      <c r="W7" s="518"/>
      <c r="X7" s="518"/>
      <c r="Y7" s="388"/>
      <c r="Z7" s="388"/>
      <c r="AA7" s="357"/>
      <c r="AB7" s="358"/>
      <c r="AC7" s="357"/>
      <c r="AD7" s="358"/>
      <c r="AE7" s="525"/>
      <c r="AF7" s="525"/>
      <c r="AG7" s="515"/>
      <c r="AH7" s="515"/>
      <c r="AI7" s="515"/>
      <c r="AJ7" s="515"/>
      <c r="AK7" s="515"/>
    </row>
    <row r="8" spans="1:37" ht="36" customHeight="1">
      <c r="A8" s="350"/>
      <c r="B8" s="519"/>
      <c r="C8" s="373"/>
      <c r="D8" s="519"/>
      <c r="E8" s="505"/>
      <c r="F8" s="505"/>
      <c r="G8" s="505"/>
      <c r="H8" s="519"/>
      <c r="I8" s="519"/>
      <c r="J8" s="508"/>
      <c r="K8" s="350"/>
      <c r="L8" s="502"/>
      <c r="M8" s="512"/>
      <c r="N8" s="508"/>
      <c r="O8" s="519"/>
      <c r="P8" s="519"/>
      <c r="Q8" s="519"/>
      <c r="R8" s="519"/>
      <c r="S8" s="523"/>
      <c r="T8" s="523"/>
      <c r="U8" s="519"/>
      <c r="V8" s="519"/>
      <c r="W8" s="519"/>
      <c r="X8" s="519"/>
      <c r="Y8" s="388"/>
      <c r="Z8" s="388"/>
      <c r="AA8" s="357"/>
      <c r="AB8" s="358"/>
      <c r="AC8" s="357"/>
      <c r="AD8" s="358"/>
      <c r="AE8" s="526"/>
      <c r="AF8" s="526"/>
      <c r="AG8" s="516"/>
      <c r="AH8" s="516"/>
      <c r="AI8" s="516"/>
      <c r="AJ8" s="516"/>
      <c r="AK8" s="516"/>
    </row>
    <row r="9" spans="1:37" ht="30" customHeight="1" thickBot="1">
      <c r="A9" s="25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8"/>
      <c r="AH9" s="229"/>
      <c r="AI9" s="229"/>
      <c r="AJ9" s="229"/>
      <c r="AK9" s="258"/>
    </row>
    <row r="10" spans="1:37" s="235" customFormat="1" ht="30" customHeight="1" thickBot="1">
      <c r="A10" s="259" t="s">
        <v>82</v>
      </c>
      <c r="B10" s="232">
        <f>SUM(B12:B13)</f>
        <v>514525</v>
      </c>
      <c r="C10" s="232">
        <f t="shared" ref="C10:AD10" si="0">SUM(C12:C13)</f>
        <v>28178</v>
      </c>
      <c r="D10" s="232">
        <f t="shared" si="0"/>
        <v>1611</v>
      </c>
      <c r="E10" s="232">
        <f t="shared" si="0"/>
        <v>1427</v>
      </c>
      <c r="F10" s="232">
        <f t="shared" si="0"/>
        <v>6</v>
      </c>
      <c r="G10" s="232">
        <f t="shared" si="0"/>
        <v>7</v>
      </c>
      <c r="H10" s="232">
        <f t="shared" si="0"/>
        <v>1544</v>
      </c>
      <c r="I10" s="232">
        <f t="shared" si="0"/>
        <v>564</v>
      </c>
      <c r="J10" s="232">
        <f t="shared" si="0"/>
        <v>14</v>
      </c>
      <c r="K10" s="232">
        <f t="shared" si="0"/>
        <v>128</v>
      </c>
      <c r="L10" s="232">
        <f t="shared" si="0"/>
        <v>101</v>
      </c>
      <c r="M10" s="232">
        <f t="shared" si="0"/>
        <v>48</v>
      </c>
      <c r="N10" s="232">
        <f t="shared" si="0"/>
        <v>190</v>
      </c>
      <c r="O10" s="232">
        <f t="shared" si="0"/>
        <v>3</v>
      </c>
      <c r="P10" s="232">
        <f t="shared" si="0"/>
        <v>211</v>
      </c>
      <c r="Q10" s="232">
        <f t="shared" si="0"/>
        <v>63</v>
      </c>
      <c r="R10" s="232">
        <f t="shared" si="0"/>
        <v>2</v>
      </c>
      <c r="S10" s="232">
        <f t="shared" si="0"/>
        <v>3</v>
      </c>
      <c r="T10" s="232">
        <f t="shared" si="0"/>
        <v>120</v>
      </c>
      <c r="U10" s="232">
        <f t="shared" si="0"/>
        <v>39</v>
      </c>
      <c r="V10" s="232">
        <f t="shared" si="0"/>
        <v>349</v>
      </c>
      <c r="W10" s="232">
        <f t="shared" si="0"/>
        <v>67</v>
      </c>
      <c r="X10" s="232">
        <f t="shared" si="0"/>
        <v>0</v>
      </c>
      <c r="Y10" s="232">
        <f t="shared" si="0"/>
        <v>44069</v>
      </c>
      <c r="Z10" s="232">
        <f t="shared" si="0"/>
        <v>290</v>
      </c>
      <c r="AA10" s="232">
        <f t="shared" si="0"/>
        <v>0</v>
      </c>
      <c r="AB10" s="232">
        <f t="shared" si="0"/>
        <v>0</v>
      </c>
      <c r="AC10" s="232">
        <f t="shared" si="0"/>
        <v>0</v>
      </c>
      <c r="AD10" s="232">
        <f t="shared" si="0"/>
        <v>0</v>
      </c>
      <c r="AE10" s="233">
        <f>C10/B10*100</f>
        <v>5.4765074583353579</v>
      </c>
      <c r="AF10" s="233">
        <f>(C10+Y10-Z10)/B10*100</f>
        <v>13.985131917788252</v>
      </c>
      <c r="AG10" s="233">
        <f>D10/C10*100</f>
        <v>5.7172262048406557</v>
      </c>
      <c r="AH10" s="233">
        <f>H10/D10*100</f>
        <v>95.841092489137182</v>
      </c>
      <c r="AI10" s="233">
        <f>N10/C10*100000</f>
        <v>674.28490311590599</v>
      </c>
      <c r="AJ10" s="233">
        <f>K10/N10*100</f>
        <v>67.368421052631575</v>
      </c>
      <c r="AK10" s="234">
        <f>N10/D10*100</f>
        <v>11.793916821849782</v>
      </c>
    </row>
    <row r="11" spans="1:37" s="235" customFormat="1" ht="30" customHeight="1">
      <c r="A11" s="260"/>
      <c r="B11" s="237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38"/>
      <c r="AF11" s="238"/>
      <c r="AG11" s="238"/>
      <c r="AH11" s="238"/>
      <c r="AI11" s="238"/>
      <c r="AJ11" s="238"/>
      <c r="AK11" s="239"/>
    </row>
    <row r="12" spans="1:37" ht="30" customHeight="1">
      <c r="A12" s="53" t="s">
        <v>92</v>
      </c>
      <c r="B12" s="244">
        <v>19717</v>
      </c>
      <c r="C12" s="244">
        <v>564</v>
      </c>
      <c r="D12" s="244">
        <v>35</v>
      </c>
      <c r="E12" s="244">
        <v>28</v>
      </c>
      <c r="F12" s="244">
        <v>6</v>
      </c>
      <c r="G12" s="244">
        <v>7</v>
      </c>
      <c r="H12" s="244">
        <v>35</v>
      </c>
      <c r="I12" s="244">
        <v>18</v>
      </c>
      <c r="J12" s="244">
        <v>0</v>
      </c>
      <c r="K12" s="244">
        <v>2</v>
      </c>
      <c r="L12" s="244">
        <v>0</v>
      </c>
      <c r="M12" s="244">
        <v>0</v>
      </c>
      <c r="N12" s="244">
        <v>2</v>
      </c>
      <c r="O12" s="244">
        <v>0</v>
      </c>
      <c r="P12" s="244">
        <v>5</v>
      </c>
      <c r="Q12" s="244">
        <v>2</v>
      </c>
      <c r="R12" s="244">
        <v>0</v>
      </c>
      <c r="S12" s="244">
        <v>0</v>
      </c>
      <c r="T12" s="244">
        <v>0</v>
      </c>
      <c r="U12" s="244">
        <v>0</v>
      </c>
      <c r="V12" s="244">
        <v>8</v>
      </c>
      <c r="W12" s="244">
        <v>0</v>
      </c>
      <c r="X12" s="244">
        <v>0</v>
      </c>
      <c r="Y12" s="244">
        <v>569</v>
      </c>
      <c r="Z12" s="244">
        <v>290</v>
      </c>
      <c r="AA12" s="244">
        <v>0</v>
      </c>
      <c r="AB12" s="244">
        <v>0</v>
      </c>
      <c r="AC12" s="244">
        <v>0</v>
      </c>
      <c r="AD12" s="244">
        <v>0</v>
      </c>
      <c r="AE12" s="238">
        <f>C12/B12*100</f>
        <v>2.8604757316021705</v>
      </c>
      <c r="AF12" s="238">
        <f>(C12+Y12-Z12)/B12*100</f>
        <v>4.2754983009585636</v>
      </c>
      <c r="AG12" s="238">
        <f>D12/C12*100</f>
        <v>6.205673758865248</v>
      </c>
      <c r="AH12" s="261">
        <f>H12/D12*100</f>
        <v>100</v>
      </c>
      <c r="AI12" s="261">
        <f>N12/C12*100000</f>
        <v>354.6099290780142</v>
      </c>
      <c r="AJ12" s="261">
        <f t="shared" ref="AJ12:AJ13" si="1">K12/N12*100</f>
        <v>100</v>
      </c>
      <c r="AK12" s="239">
        <f>N12/D12*100</f>
        <v>5.7142857142857144</v>
      </c>
    </row>
    <row r="13" spans="1:37" ht="30" customHeight="1">
      <c r="A13" s="53" t="s">
        <v>127</v>
      </c>
      <c r="B13" s="244">
        <v>494808</v>
      </c>
      <c r="C13" s="244">
        <v>27614</v>
      </c>
      <c r="D13" s="244">
        <v>1576</v>
      </c>
      <c r="E13" s="244">
        <v>1399</v>
      </c>
      <c r="F13" s="244">
        <v>0</v>
      </c>
      <c r="G13" s="244">
        <v>0</v>
      </c>
      <c r="H13" s="244">
        <v>1509</v>
      </c>
      <c r="I13" s="244">
        <v>546</v>
      </c>
      <c r="J13" s="244">
        <v>14</v>
      </c>
      <c r="K13" s="244">
        <v>126</v>
      </c>
      <c r="L13" s="244">
        <v>101</v>
      </c>
      <c r="M13" s="244">
        <v>48</v>
      </c>
      <c r="N13" s="244">
        <v>188</v>
      </c>
      <c r="O13" s="244">
        <v>3</v>
      </c>
      <c r="P13" s="244">
        <v>206</v>
      </c>
      <c r="Q13" s="244">
        <v>61</v>
      </c>
      <c r="R13" s="244">
        <v>2</v>
      </c>
      <c r="S13" s="244">
        <v>3</v>
      </c>
      <c r="T13" s="244">
        <v>120</v>
      </c>
      <c r="U13" s="244">
        <v>39</v>
      </c>
      <c r="V13" s="244">
        <v>341</v>
      </c>
      <c r="W13" s="244">
        <v>67</v>
      </c>
      <c r="X13" s="244">
        <v>0</v>
      </c>
      <c r="Y13" s="244">
        <v>43500</v>
      </c>
      <c r="Z13" s="244">
        <v>0</v>
      </c>
      <c r="AA13" s="244">
        <v>0</v>
      </c>
      <c r="AB13" s="244">
        <v>0</v>
      </c>
      <c r="AC13" s="244">
        <v>0</v>
      </c>
      <c r="AD13" s="244">
        <v>0</v>
      </c>
      <c r="AE13" s="238">
        <f>C13/B13*100</f>
        <v>5.5807505133304227</v>
      </c>
      <c r="AF13" s="238">
        <f>(C13+Y13-Z13)/B13*100</f>
        <v>14.372039255630467</v>
      </c>
      <c r="AG13" s="238">
        <f>D13/C13*100</f>
        <v>5.7072499456797283</v>
      </c>
      <c r="AH13" s="261">
        <f>H13/D13*100</f>
        <v>95.748730964467015</v>
      </c>
      <c r="AI13" s="261">
        <f>N13/C13*100000</f>
        <v>680.81407981458676</v>
      </c>
      <c r="AJ13" s="261">
        <f t="shared" si="1"/>
        <v>67.021276595744681</v>
      </c>
      <c r="AK13" s="239">
        <f>N13/D13*100</f>
        <v>11.928934010152284</v>
      </c>
    </row>
    <row r="14" spans="1:37" ht="30" customHeight="1">
      <c r="A14" s="262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263"/>
      <c r="AF14" s="263"/>
      <c r="AG14" s="263"/>
      <c r="AH14" s="263"/>
      <c r="AI14" s="263"/>
      <c r="AJ14" s="263"/>
      <c r="AK14" s="264"/>
    </row>
  </sheetData>
  <mergeCells count="43">
    <mergeCell ref="A3:A8"/>
    <mergeCell ref="B3:B8"/>
    <mergeCell ref="C3:C8"/>
    <mergeCell ref="D3:D8"/>
    <mergeCell ref="E3:G3"/>
    <mergeCell ref="AA3:AD3"/>
    <mergeCell ref="T4:T8"/>
    <mergeCell ref="U4:U8"/>
    <mergeCell ref="V4:V8"/>
    <mergeCell ref="AA4:AB4"/>
    <mergeCell ref="I3:V3"/>
    <mergeCell ref="W3:W8"/>
    <mergeCell ref="X3:X8"/>
    <mergeCell ref="Y3:Y8"/>
    <mergeCell ref="Z3:Z8"/>
    <mergeCell ref="AK3:AK8"/>
    <mergeCell ref="E4:E8"/>
    <mergeCell ref="G4:G8"/>
    <mergeCell ref="I4:I8"/>
    <mergeCell ref="J4:N5"/>
    <mergeCell ref="O4:O8"/>
    <mergeCell ref="P4:P8"/>
    <mergeCell ref="Q4:Q8"/>
    <mergeCell ref="R4:R8"/>
    <mergeCell ref="S4:S8"/>
    <mergeCell ref="AE3:AE8"/>
    <mergeCell ref="AF3:AF8"/>
    <mergeCell ref="AG3:AG8"/>
    <mergeCell ref="AH3:AH8"/>
    <mergeCell ref="AI3:AI8"/>
    <mergeCell ref="AJ3:AJ8"/>
    <mergeCell ref="L7:L8"/>
    <mergeCell ref="AC4:AD4"/>
    <mergeCell ref="F5:F8"/>
    <mergeCell ref="AA5:AA8"/>
    <mergeCell ref="AB5:AB8"/>
    <mergeCell ref="AC5:AC8"/>
    <mergeCell ref="AD5:AD8"/>
    <mergeCell ref="J6:J8"/>
    <mergeCell ref="K6:K8"/>
    <mergeCell ref="M6:M8"/>
    <mergeCell ref="N6:N8"/>
    <mergeCell ref="H3:H8"/>
  </mergeCells>
  <phoneticPr fontId="4"/>
  <printOptions horizontalCentered="1"/>
  <pageMargins left="0.47244094488188981" right="0.23622047244094491" top="1.1023622047244095" bottom="0.47244094488188981" header="0.31496062992125984" footer="0.31496062992125984"/>
  <pageSetup paperSize="9" scale="32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年齢階級別（X線）</vt:lpstr>
      <vt:lpstr>市町村別（X線）</vt:lpstr>
      <vt:lpstr>検診方法別（X線）</vt:lpstr>
      <vt:lpstr>年齢階級別（内視鏡）</vt:lpstr>
      <vt:lpstr>市町村別（内視鏡）</vt:lpstr>
      <vt:lpstr>'検診方法別（X線）'!Print_Area</vt:lpstr>
      <vt:lpstr>'市町村別（X線）'!Print_Area</vt:lpstr>
      <vt:lpstr>'市町村別（内視鏡）'!Print_Area</vt:lpstr>
      <vt:lpstr>'年齢階級別（X線）'!Print_Area</vt:lpstr>
      <vt:lpstr>'年齢階級別（内視鏡）'!Print_Area</vt:lpstr>
      <vt:lpstr>'検診方法別（X線）'!Print_Titles</vt:lpstr>
      <vt:lpstr>'市町村別（X線）'!Print_Titles</vt:lpstr>
      <vt:lpstr>'市町村別（内視鏡）'!Print_Titles</vt:lpstr>
      <vt:lpstr>'年齢階級別（X線）'!Print_Titles</vt:lpstr>
      <vt:lpstr>'年齢階級別（内視鏡）'!Print_Titles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2021-01-18T02:13:50Z</dcterms:created>
  <dcterms:modified xsi:type="dcterms:W3CDTF">2021-01-19T00:25:37Z</dcterms:modified>
</cp:coreProperties>
</file>